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L:\07 SECURITIES\01. Fundos VBI\01. VBI Reits FOF\03. RI\15. Planilha de Fundamentos\2024\11. Novembro\"/>
    </mc:Choice>
  </mc:AlternateContent>
  <xr:revisionPtr revIDLastSave="0" documentId="13_ncr:1_{2F513880-3546-4F12-AA7C-90AD31E2D512}" xr6:coauthVersionLast="47" xr6:coauthVersionMax="47" xr10:uidLastSave="{00000000-0000-0000-0000-000000000000}"/>
  <bookViews>
    <workbookView xWindow="-110" yWindow="-110" windowWidth="19420" windowHeight="10420" tabRatio="756" xr2:uid="{00000000-000D-0000-FFFF-FFFF00000000}"/>
  </bookViews>
  <sheets>
    <sheet name="Resumo" sheetId="14" r:id="rId1"/>
    <sheet name="Portfólio" sheetId="17" r:id="rId2"/>
    <sheet name="DRE" sheetId="8" r:id="rId3"/>
    <sheet name="BP" sheetId="16" r:id="rId4"/>
    <sheet name="Performance" sheetId="6" r:id="rId5"/>
    <sheet name="Cotistas - Shareholders" sheetId="13" r:id="rId6"/>
  </sheets>
  <definedNames>
    <definedName name="_BQ4.1" localSheetId="5" hidden="1">#REF!</definedName>
    <definedName name="_BQ4.1" hidden="1">#REF!</definedName>
    <definedName name="_xlnm._FilterDatabase" localSheetId="3" hidden="1">BP!$A$5:$B$11</definedName>
    <definedName name="_xlnm._FilterDatabase" localSheetId="1" hidden="1">Portfólio!#REF!</definedName>
    <definedName name="_Regression_Int" hidden="1">1</definedName>
    <definedName name="Actual" localSheetId="5">('Cotistas - Shareholders'!PeriodInActual*(#REF!&gt;0))*'Cotistas - Shareholders'!PeriodInPlan</definedName>
    <definedName name="Actual">(PeriodInActual*(#REF!&gt;0))*PeriodInPlan</definedName>
    <definedName name="ActualBeyond" localSheetId="5">'Cotistas - Shareholders'!PeriodInActual*(#REF!&gt;0)</definedName>
    <definedName name="ActualBeyond">PeriodInActual*(#REF!&gt;0)</definedName>
    <definedName name="ano_anterior" localSheetId="5">#REF!</definedName>
    <definedName name="ano_anterior">#REF!</definedName>
    <definedName name="AS2DocOpenMode" hidden="1">"AS2DocumentEdit"</definedName>
    <definedName name="Calendar10Month" localSheetId="5">#REF!</definedName>
    <definedName name="Calendar10Month">#REF!</definedName>
    <definedName name="Calendar10MonthOption" localSheetId="5">MATCH('Cotistas - Shareholders'!Calendar10Month,[0]!Months,0)</definedName>
    <definedName name="Calendar10MonthOption">MATCH(Calendar10Month,Months,0)</definedName>
    <definedName name="Calendar10Year" localSheetId="5">#REF!</definedName>
    <definedName name="Calendar10Year">#REF!</definedName>
    <definedName name="Calendar11Month" localSheetId="5">#REF!</definedName>
    <definedName name="Calendar11Month">#REF!</definedName>
    <definedName name="Calendar11MonthOption" localSheetId="5">MATCH('Cotistas - Shareholders'!Calendar11Month,[0]!Months,0)</definedName>
    <definedName name="Calendar11MonthOption">MATCH(Calendar11Month,Months,0)</definedName>
    <definedName name="Calendar11Year" localSheetId="5">#REF!</definedName>
    <definedName name="Calendar11Year">#REF!</definedName>
    <definedName name="Calendar12Month" localSheetId="5">#REF!</definedName>
    <definedName name="Calendar12Month">#REF!</definedName>
    <definedName name="Calendar12MonthOption" localSheetId="5">MATCH('Cotistas - Shareholders'!Calendar12Month,[0]!Months,0)</definedName>
    <definedName name="Calendar12MonthOption">MATCH(Calendar12Month,Months,0)</definedName>
    <definedName name="Calendar12Year" localSheetId="5">#REF!</definedName>
    <definedName name="Calendar12Year">#REF!</definedName>
    <definedName name="Calendar1Month" localSheetId="5">#REF!</definedName>
    <definedName name="Calendar1Month">#REF!</definedName>
    <definedName name="Calendar1MonthOption" localSheetId="5">MATCH('Cotistas - Shareholders'!Calendar1Month,[0]!Months,0)</definedName>
    <definedName name="Calendar1MonthOption">MATCH(Calendar1Month,Months,0)</definedName>
    <definedName name="Calendar1Year" localSheetId="5">#REF!</definedName>
    <definedName name="Calendar1Year">#REF!</definedName>
    <definedName name="Calendar2Month" localSheetId="5">#REF!</definedName>
    <definedName name="Calendar2Month">#REF!</definedName>
    <definedName name="Calendar2MonthOption" localSheetId="5">MATCH('Cotistas - Shareholders'!Calendar2Month,[0]!Months,0)</definedName>
    <definedName name="Calendar2MonthOption">MATCH(Calendar2Month,Months,0)</definedName>
    <definedName name="Calendar2Year" localSheetId="5">#REF!</definedName>
    <definedName name="Calendar2Year">#REF!</definedName>
    <definedName name="Calendar3Month" localSheetId="5">#REF!</definedName>
    <definedName name="Calendar3Month">#REF!</definedName>
    <definedName name="Calendar3MonthOption" localSheetId="5">MATCH('Cotistas - Shareholders'!Calendar3Month,[0]!Months,0)</definedName>
    <definedName name="Calendar3MonthOption">MATCH(Calendar3Month,Months,0)</definedName>
    <definedName name="Calendar3Year" localSheetId="5">#REF!</definedName>
    <definedName name="Calendar3Year">#REF!</definedName>
    <definedName name="Calendar4Month" localSheetId="5">#REF!</definedName>
    <definedName name="Calendar4Month">#REF!</definedName>
    <definedName name="Calendar4MonthOption" localSheetId="5">MATCH('Cotistas - Shareholders'!Calendar4Month,[0]!Months,0)</definedName>
    <definedName name="Calendar4MonthOption">MATCH(Calendar4Month,Months,0)</definedName>
    <definedName name="Calendar4Year" localSheetId="5">#REF!</definedName>
    <definedName name="Calendar4Year">#REF!</definedName>
    <definedName name="Calendar5Month" localSheetId="5">#REF!</definedName>
    <definedName name="Calendar5Month">#REF!</definedName>
    <definedName name="Calendar5MonthOption" localSheetId="5">MATCH('Cotistas - Shareholders'!Calendar5Month,[0]!Months,0)</definedName>
    <definedName name="Calendar5MonthOption">MATCH(Calendar5Month,Months,0)</definedName>
    <definedName name="Calendar5Year" localSheetId="5">#REF!</definedName>
    <definedName name="Calendar5Year">#REF!</definedName>
    <definedName name="Calendar6Month" localSheetId="5">#REF!</definedName>
    <definedName name="Calendar6Month">#REF!</definedName>
    <definedName name="Calendar6MonthOption" localSheetId="5">MATCH('Cotistas - Shareholders'!Calendar6Month,[0]!Months,0)</definedName>
    <definedName name="Calendar6MonthOption">MATCH(Calendar6Month,Months,0)</definedName>
    <definedName name="Calendar6Year" localSheetId="5">#REF!</definedName>
    <definedName name="Calendar6Year">#REF!</definedName>
    <definedName name="Calendar7Month" localSheetId="5">#REF!</definedName>
    <definedName name="Calendar7Month">#REF!</definedName>
    <definedName name="Calendar7MonthOption" localSheetId="5">MATCH('Cotistas - Shareholders'!Calendar7Month,[0]!Months,0)</definedName>
    <definedName name="Calendar7MonthOption">MATCH(Calendar7Month,Months,0)</definedName>
    <definedName name="Calendar7Year" localSheetId="5">#REF!</definedName>
    <definedName name="Calendar7Year">#REF!</definedName>
    <definedName name="Calendar8Month" localSheetId="5">#REF!</definedName>
    <definedName name="Calendar8Month">#REF!</definedName>
    <definedName name="Calendar8MonthOption" localSheetId="5">MATCH('Cotistas - Shareholders'!Calendar8Month,[0]!Months,0)</definedName>
    <definedName name="Calendar8MonthOption">MATCH(Calendar8Month,Months,0)</definedName>
    <definedName name="Calendar8Year" localSheetId="5">#REF!</definedName>
    <definedName name="Calendar8Year">#REF!</definedName>
    <definedName name="Calendar9Month" localSheetId="5">#REF!</definedName>
    <definedName name="Calendar9Month">#REF!</definedName>
    <definedName name="Calendar9MonthOption" localSheetId="5">MATCH('Cotistas - Shareholders'!Calendar9Month,[0]!Months,0)</definedName>
    <definedName name="Calendar9MonthOption">MATCH(Calendar9Month,Months,0)</definedName>
    <definedName name="Calendar9Year" localSheetId="5">#REF!</definedName>
    <definedName name="Calendar9Year">#REF!</definedName>
    <definedName name="CIQWBGuid" hidden="1">"f21cbaa1-9147-4f87-a771-8140be45a2cb"</definedName>
    <definedName name="data_relatorio">#REF!</definedName>
    <definedName name="data_tri">#REF!</definedName>
    <definedName name="date" localSheetId="5">#REF!</definedName>
    <definedName name="date">#REF!</definedName>
    <definedName name="dates" localSheetId="5">#REF!</definedName>
    <definedName name="dates">#REF!</definedName>
    <definedName name="Days">{0,1,2,3,4,5,6}</definedName>
    <definedName name="idioma" localSheetId="5">#REF!</definedName>
    <definedName name="idioma">#REF!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40814.0655671296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uage">#REF!</definedName>
    <definedName name="lista_cias" localSheetId="5">#REF!</definedName>
    <definedName name="lista_cias">#REF!</definedName>
    <definedName name="Months">{"January","February","March","April","May","June","July","August","September","October","November","December"}</definedName>
    <definedName name="NOI" localSheetId="5">#REF!</definedName>
    <definedName name="NOI">#REF!</definedName>
    <definedName name="occ" localSheetId="5">#REF!</definedName>
    <definedName name="occ">#REF!</definedName>
    <definedName name="PercentComplete" localSheetId="5">'Cotistas - Shareholders'!PercentCompleteBeyond*'Cotistas - Shareholders'!PeriodInPlan</definedName>
    <definedName name="PercentComplete">PercentCompleteBeyond*PeriodInPlan</definedName>
    <definedName name="PercentCompleteBeyond" localSheetId="5">(#REF!=MEDIAN(#REF!,#REF!,#REF!+#REF!)*(#REF!&gt;0))*((#REF!&lt;(INT(#REF!+#REF!*#REF!)))+(#REF!=#REF!))*(#REF!&gt;0)</definedName>
    <definedName name="PercentCompleteBeyond">(#REF!=MEDIAN(#REF!,#REF!,#REF!+#REF!)*(#REF!&gt;0))*((#REF!&lt;(INT(#REF!+#REF!*#REF!)))+(#REF!=#REF!))*(#REF!&gt;0)</definedName>
    <definedName name="period_selected" localSheetId="5">#REF!</definedName>
    <definedName name="period_selected">#REF!</definedName>
    <definedName name="PeriodInActual" localSheetId="5">#REF!=MEDIAN(#REF!,#REF!,#REF!+#REF!-1)</definedName>
    <definedName name="PeriodInActual">#REF!=MEDIAN(#REF!,#REF!,#REF!+#REF!-1)</definedName>
    <definedName name="PeriodInPlan" localSheetId="5">#REF!=MEDIAN(#REF!,#REF!,#REF!+#REF!-1)</definedName>
    <definedName name="PeriodInPlan">#REF!=MEDIAN(#REF!,#REF!,#REF!+#REF!-1)</definedName>
    <definedName name="Plan" localSheetId="5">'Cotistas - Shareholders'!PeriodInPlan*(#REF!&gt;0)</definedName>
    <definedName name="Plan">PeriodInPlan*(#REF!&gt;0)</definedName>
    <definedName name="Portfolio" localSheetId="5">#REF!</definedName>
    <definedName name="Portfolio">#REF!</definedName>
    <definedName name="Savassi1T07" localSheetId="5">#REF!</definedName>
    <definedName name="Savassi1T07">#REF!</definedName>
    <definedName name="tri">#REF!</definedName>
    <definedName name="Unidade">#REF!</definedName>
    <definedName name="WeekdayOption" localSheetId="5">MATCH('Cotistas - Shareholders'!WeekStart,[0]!Weekdays,0)+10</definedName>
    <definedName name="WeekdayOption">MATCH(WeekStart,Weekdays,0)+10</definedName>
    <definedName name="Weekdays">{"Monday","Tuesday","Wednesday","Thursday","Friday","Saturday","Sunday"}</definedName>
    <definedName name="WeekStart" localSheetId="5">#REF!</definedName>
    <definedName name="WeekStart">#REF!</definedName>
    <definedName name="WeekStartValue" localSheetId="5">IF('Cotistas - Shareholders'!WeekStart="Monday",2,1)</definedName>
    <definedName name="WeekStartValue">IF(WeekStart="Monday",2,1)</definedName>
    <definedName name="x" localSheetId="5" hidden="1">#REF!</definedName>
    <definedName name="x" hidden="1">#REF!</definedName>
    <definedName name="yellow_key" localSheetId="5">#REF!</definedName>
    <definedName name="yellow_key">#REF!</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28" i="16" l="1"/>
  <c r="BU18" i="16"/>
  <c r="BW7" i="16"/>
  <c r="BW25" i="8"/>
  <c r="BW23" i="8"/>
  <c r="BU19" i="8"/>
  <c r="BU24" i="8" s="1"/>
  <c r="BU14" i="8"/>
  <c r="BU11" i="8"/>
  <c r="BU15" i="8" s="1"/>
  <c r="BU17" i="8" s="1"/>
  <c r="BW26" i="16"/>
  <c r="BW17" i="16"/>
  <c r="BW16" i="16"/>
  <c r="BW15" i="16"/>
  <c r="BW14" i="16"/>
  <c r="BW10" i="16"/>
  <c r="BW9" i="16"/>
  <c r="BW8" i="16"/>
  <c r="BU13" i="16"/>
  <c r="BU11" i="16" l="1"/>
  <c r="BU20" i="16" s="1"/>
  <c r="BU27" i="16" s="1"/>
  <c r="BW27" i="16" s="1"/>
  <c r="BU29" i="16"/>
  <c r="BW29" i="16" s="1"/>
  <c r="BU23" i="16"/>
  <c r="C147" i="17" l="1"/>
  <c r="BW21" i="8" l="1"/>
  <c r="BW20" i="8"/>
  <c r="BW19" i="8" s="1"/>
  <c r="BW13" i="8"/>
  <c r="BW12" i="8"/>
  <c r="BW10" i="8"/>
  <c r="BW9" i="8"/>
  <c r="BW8" i="8"/>
  <c r="BT18" i="16"/>
  <c r="BW13" i="16"/>
  <c r="BW14" i="8" l="1"/>
  <c r="BW11" i="8"/>
  <c r="BT14" i="8"/>
  <c r="BT19" i="8"/>
  <c r="BT24" i="8" s="1"/>
  <c r="BT11" i="8"/>
  <c r="BT11" i="16"/>
  <c r="BT20" i="16" s="1"/>
  <c r="BT27" i="16" s="1"/>
  <c r="BQ19" i="8"/>
  <c r="BW15" i="8" l="1"/>
  <c r="BT15" i="8"/>
  <c r="BT23" i="16"/>
  <c r="BT29" i="16"/>
  <c r="C108" i="17"/>
  <c r="D108" i="17"/>
  <c r="BW18" i="16" l="1"/>
  <c r="BW11" i="16"/>
  <c r="BY7" i="16" s="1"/>
  <c r="BS18" i="16"/>
  <c r="BS11" i="16"/>
  <c r="BS11" i="8"/>
  <c r="BS14" i="8"/>
  <c r="BS19" i="8"/>
  <c r="BS15" i="8" l="1"/>
  <c r="BS17" i="8" s="1"/>
  <c r="BW20" i="16"/>
  <c r="BW23" i="16" s="1"/>
  <c r="BS20" i="16"/>
  <c r="BS27" i="16" s="1"/>
  <c r="BS24" i="8"/>
  <c r="BS23" i="16" l="1"/>
  <c r="BS29" i="16"/>
  <c r="BP29" i="16"/>
  <c r="AT28" i="16"/>
  <c r="AY27" i="16"/>
  <c r="AY29" i="16" s="1"/>
  <c r="BI26" i="16"/>
  <c r="AQ26" i="16"/>
  <c r="AP26" i="16"/>
  <c r="AO26" i="16"/>
  <c r="AN26" i="16"/>
  <c r="AM26" i="16"/>
  <c r="AL26" i="16"/>
  <c r="AK26" i="16"/>
  <c r="AJ26" i="16"/>
  <c r="AI26" i="16"/>
  <c r="AH26" i="16"/>
  <c r="AG26" i="16"/>
  <c r="AC26" i="16"/>
  <c r="AE26" i="16" s="1"/>
  <c r="AB26" i="16"/>
  <c r="AA26" i="16"/>
  <c r="Z26" i="16"/>
  <c r="Y26" i="16"/>
  <c r="X26" i="16"/>
  <c r="W26" i="16"/>
  <c r="V26" i="16"/>
  <c r="U26" i="16"/>
  <c r="T26" i="16"/>
  <c r="S26" i="16"/>
  <c r="R26" i="16"/>
  <c r="N26" i="16"/>
  <c r="P26" i="16" s="1"/>
  <c r="M26" i="16"/>
  <c r="L26" i="16"/>
  <c r="K26" i="16"/>
  <c r="J26" i="16"/>
  <c r="I26" i="16"/>
  <c r="H26" i="16"/>
  <c r="G26" i="16"/>
  <c r="F26" i="16"/>
  <c r="E26" i="16"/>
  <c r="D26" i="16"/>
  <c r="BQ18" i="16"/>
  <c r="BP18" i="16"/>
  <c r="BO18" i="16"/>
  <c r="BN18" i="16"/>
  <c r="BM18" i="16"/>
  <c r="BL18" i="16"/>
  <c r="BK18" i="16"/>
  <c r="BG18" i="16"/>
  <c r="BF18" i="16"/>
  <c r="BE18" i="16"/>
  <c r="BD18" i="16"/>
  <c r="BC18" i="16"/>
  <c r="BA18" i="16"/>
  <c r="AZ18" i="16"/>
  <c r="AY18" i="16"/>
  <c r="AX18" i="16"/>
  <c r="AW18" i="16"/>
  <c r="AV18" i="16"/>
  <c r="AR18" i="16"/>
  <c r="AQ18" i="16"/>
  <c r="AP18" i="16"/>
  <c r="AO18" i="16"/>
  <c r="AN18" i="16"/>
  <c r="AM18" i="16"/>
  <c r="AL18" i="16"/>
  <c r="AK18" i="16"/>
  <c r="AJ18" i="16"/>
  <c r="AI18" i="16"/>
  <c r="AH18" i="16"/>
  <c r="AG18" i="16"/>
  <c r="AC18" i="16"/>
  <c r="AB18" i="16"/>
  <c r="AA18" i="16"/>
  <c r="Z18" i="16"/>
  <c r="Y18" i="16"/>
  <c r="X18" i="16"/>
  <c r="W18" i="16"/>
  <c r="V18" i="16"/>
  <c r="U18" i="16"/>
  <c r="T18" i="16"/>
  <c r="S18" i="16"/>
  <c r="R18" i="16"/>
  <c r="N18" i="16"/>
  <c r="M18" i="16"/>
  <c r="L18" i="16"/>
  <c r="K18" i="16"/>
  <c r="J18" i="16"/>
  <c r="I18" i="16"/>
  <c r="H18" i="16"/>
  <c r="G18" i="16"/>
  <c r="F18" i="16"/>
  <c r="E18" i="16"/>
  <c r="D18" i="16"/>
  <c r="BI16" i="16"/>
  <c r="AT16" i="16"/>
  <c r="AE16" i="16"/>
  <c r="P16" i="16"/>
  <c r="BI15" i="16"/>
  <c r="AT15" i="16"/>
  <c r="AE15" i="16"/>
  <c r="P15" i="16"/>
  <c r="BI14" i="16"/>
  <c r="AT14" i="16"/>
  <c r="AE14" i="16"/>
  <c r="P14" i="16"/>
  <c r="BI13" i="16"/>
  <c r="AP13" i="16"/>
  <c r="AI13" i="16"/>
  <c r="AH13" i="16"/>
  <c r="AG13" i="16"/>
  <c r="AC13" i="16"/>
  <c r="AB13" i="16"/>
  <c r="AA13" i="16"/>
  <c r="Z13" i="16"/>
  <c r="Y13" i="16"/>
  <c r="X13" i="16"/>
  <c r="W13" i="16"/>
  <c r="V13" i="16"/>
  <c r="U13" i="16"/>
  <c r="T13" i="16"/>
  <c r="S13" i="16"/>
  <c r="R13" i="16"/>
  <c r="P13" i="16"/>
  <c r="N13" i="16"/>
  <c r="M13" i="16"/>
  <c r="L13" i="16"/>
  <c r="K13" i="16"/>
  <c r="J13" i="16"/>
  <c r="I13" i="16"/>
  <c r="H13" i="16"/>
  <c r="G13" i="16"/>
  <c r="F13" i="16"/>
  <c r="E13" i="16"/>
  <c r="D13" i="16"/>
  <c r="BQ11" i="16"/>
  <c r="BP11" i="16"/>
  <c r="BP20" i="16" s="1"/>
  <c r="BO11" i="16"/>
  <c r="BO20" i="16" s="1"/>
  <c r="BO27" i="16" s="1"/>
  <c r="BO29" i="16" s="1"/>
  <c r="BN11" i="16"/>
  <c r="BM11" i="16"/>
  <c r="BL11" i="16"/>
  <c r="BK11" i="16"/>
  <c r="BG11" i="16"/>
  <c r="BF11" i="16"/>
  <c r="BF20" i="16" s="1"/>
  <c r="BF27" i="16" s="1"/>
  <c r="BF29" i="16" s="1"/>
  <c r="BE11" i="16"/>
  <c r="BE20" i="16" s="1"/>
  <c r="BE27" i="16" s="1"/>
  <c r="BE29" i="16" s="1"/>
  <c r="BD11" i="16"/>
  <c r="BC11" i="16"/>
  <c r="BC20" i="16" s="1"/>
  <c r="BC27" i="16" s="1"/>
  <c r="BC29" i="16" s="1"/>
  <c r="BB11" i="16"/>
  <c r="BA11" i="16"/>
  <c r="AZ11" i="16"/>
  <c r="AY11" i="16"/>
  <c r="AX11" i="16"/>
  <c r="AW11" i="16"/>
  <c r="AV11" i="16"/>
  <c r="AV20" i="16" s="1"/>
  <c r="AV27" i="16" s="1"/>
  <c r="AV29" i="16" s="1"/>
  <c r="AR11" i="16"/>
  <c r="AR20" i="16" s="1"/>
  <c r="AT20" i="16" s="1"/>
  <c r="AQ11" i="16"/>
  <c r="AQ20" i="16" s="1"/>
  <c r="AP11" i="16"/>
  <c r="AO11" i="16"/>
  <c r="AN11" i="16"/>
  <c r="AM11" i="16"/>
  <c r="AL11" i="16"/>
  <c r="AK11" i="16"/>
  <c r="AK20" i="16" s="1"/>
  <c r="AJ11" i="16"/>
  <c r="AJ20" i="16" s="1"/>
  <c r="AJ23" i="16" s="1"/>
  <c r="AI11" i="16"/>
  <c r="AI20" i="16" s="1"/>
  <c r="AH11" i="16"/>
  <c r="AG11" i="16"/>
  <c r="AC11" i="16"/>
  <c r="AB11" i="16"/>
  <c r="AA11" i="16"/>
  <c r="Z11" i="16"/>
  <c r="Z20" i="16" s="1"/>
  <c r="Z23" i="16" s="1"/>
  <c r="Y11" i="16"/>
  <c r="Y20" i="16" s="1"/>
  <c r="X11" i="16"/>
  <c r="X20" i="16" s="1"/>
  <c r="W11" i="16"/>
  <c r="V11" i="16"/>
  <c r="U11" i="16"/>
  <c r="T11" i="16"/>
  <c r="S11" i="16"/>
  <c r="R11" i="16"/>
  <c r="R20" i="16" s="1"/>
  <c r="R23" i="16" s="1"/>
  <c r="N11" i="16"/>
  <c r="N20" i="16" s="1"/>
  <c r="P20" i="16" s="1"/>
  <c r="M11" i="16"/>
  <c r="M20" i="16" s="1"/>
  <c r="L11" i="16"/>
  <c r="K11" i="16"/>
  <c r="J11" i="16"/>
  <c r="I11" i="16"/>
  <c r="H11" i="16"/>
  <c r="G11" i="16"/>
  <c r="G20" i="16" s="1"/>
  <c r="F11" i="16"/>
  <c r="F20" i="16" s="1"/>
  <c r="E11" i="16"/>
  <c r="E20" i="16" s="1"/>
  <c r="D11" i="16"/>
  <c r="BI10" i="16"/>
  <c r="AT10" i="16"/>
  <c r="AE10" i="16"/>
  <c r="P10" i="16"/>
  <c r="BI9" i="16"/>
  <c r="AT9" i="16"/>
  <c r="AE9" i="16"/>
  <c r="P9" i="16"/>
  <c r="BI8" i="16"/>
  <c r="AT8" i="16"/>
  <c r="AE8" i="16"/>
  <c r="P8" i="16"/>
  <c r="BI7" i="16"/>
  <c r="AT7" i="16"/>
  <c r="AE7" i="16"/>
  <c r="P7" i="16"/>
  <c r="AQ6" i="16"/>
  <c r="AR6" i="16" s="1"/>
  <c r="AJ6" i="16"/>
  <c r="AK6" i="16" s="1"/>
  <c r="BY5" i="16"/>
  <c r="BI25" i="8"/>
  <c r="BI23" i="8"/>
  <c r="AE23" i="8"/>
  <c r="P23" i="8"/>
  <c r="BI20" i="8"/>
  <c r="BQ24" i="8"/>
  <c r="BP19" i="8"/>
  <c r="BP24" i="8" s="1"/>
  <c r="BO19" i="8"/>
  <c r="BO24" i="8" s="1"/>
  <c r="BN19" i="8"/>
  <c r="BN24" i="8" s="1"/>
  <c r="BM19" i="8"/>
  <c r="BM24" i="8" s="1"/>
  <c r="BL19" i="8"/>
  <c r="BL24" i="8" s="1"/>
  <c r="BK19" i="8"/>
  <c r="BK24" i="8" s="1"/>
  <c r="BI19" i="8"/>
  <c r="AT19" i="8"/>
  <c r="AE19" i="8"/>
  <c r="AE24" i="8" s="1"/>
  <c r="P19" i="8"/>
  <c r="P24" i="8" s="1"/>
  <c r="BI18" i="8"/>
  <c r="AT18" i="8"/>
  <c r="AE18" i="8"/>
  <c r="P18" i="8"/>
  <c r="BI16" i="8"/>
  <c r="AT16" i="8"/>
  <c r="AE16" i="8"/>
  <c r="P16" i="8"/>
  <c r="BQ14" i="8"/>
  <c r="BP14" i="8"/>
  <c r="BO14" i="8"/>
  <c r="BN14" i="8"/>
  <c r="BM14" i="8"/>
  <c r="BL14" i="8"/>
  <c r="BK14" i="8"/>
  <c r="BG14" i="8"/>
  <c r="BF14" i="8"/>
  <c r="BE14" i="8"/>
  <c r="BD14" i="8"/>
  <c r="BC14" i="8"/>
  <c r="BB14" i="8"/>
  <c r="BA14" i="8"/>
  <c r="AZ14" i="8"/>
  <c r="AX14" i="8"/>
  <c r="AW14" i="8"/>
  <c r="AV14" i="8"/>
  <c r="AR14" i="8"/>
  <c r="AQ14" i="8"/>
  <c r="AP14" i="8"/>
  <c r="AO14" i="8"/>
  <c r="AN14" i="8"/>
  <c r="AM14" i="8"/>
  <c r="AL14" i="8"/>
  <c r="AK14" i="8"/>
  <c r="AJ14" i="8"/>
  <c r="AI14" i="8"/>
  <c r="AH14" i="8"/>
  <c r="AG14" i="8"/>
  <c r="AC14" i="8"/>
  <c r="AB14" i="8"/>
  <c r="AA14" i="8"/>
  <c r="Z14" i="8"/>
  <c r="Y14" i="8"/>
  <c r="X14" i="8"/>
  <c r="W14" i="8"/>
  <c r="V14" i="8"/>
  <c r="U14" i="8"/>
  <c r="T14" i="8"/>
  <c r="S14" i="8"/>
  <c r="R14" i="8"/>
  <c r="N14" i="8"/>
  <c r="M14" i="8"/>
  <c r="L14" i="8"/>
  <c r="K14" i="8"/>
  <c r="J14" i="8"/>
  <c r="I14" i="8"/>
  <c r="H14" i="8"/>
  <c r="G14" i="8"/>
  <c r="F14" i="8"/>
  <c r="E14" i="8"/>
  <c r="D14" i="8"/>
  <c r="BI13" i="8"/>
  <c r="AT13" i="8"/>
  <c r="AT14" i="8" s="1"/>
  <c r="AE13" i="8"/>
  <c r="P13" i="8"/>
  <c r="BI12" i="8"/>
  <c r="AT12" i="8"/>
  <c r="AE12" i="8"/>
  <c r="P12" i="8"/>
  <c r="P14" i="8" s="1"/>
  <c r="BQ11" i="8"/>
  <c r="BP11" i="8"/>
  <c r="BO11" i="8"/>
  <c r="BO15" i="8" s="1"/>
  <c r="BO17" i="8" s="1"/>
  <c r="BN11" i="8"/>
  <c r="BM11" i="8"/>
  <c r="BL11" i="8"/>
  <c r="BL15" i="8" s="1"/>
  <c r="BL17" i="8" s="1"/>
  <c r="BK11" i="8"/>
  <c r="BG11" i="8"/>
  <c r="BF11" i="8"/>
  <c r="BE11" i="8"/>
  <c r="BD11" i="8"/>
  <c r="BD15" i="8" s="1"/>
  <c r="BD17" i="8" s="1"/>
  <c r="BD19" i="8" s="1"/>
  <c r="BD24" i="8" s="1"/>
  <c r="BC11" i="8"/>
  <c r="BB11" i="8"/>
  <c r="BA11" i="8"/>
  <c r="AZ11" i="8"/>
  <c r="AX11" i="8"/>
  <c r="AX15" i="8" s="1"/>
  <c r="AX17" i="8" s="1"/>
  <c r="AX19" i="8" s="1"/>
  <c r="AX24" i="8" s="1"/>
  <c r="AW11" i="8"/>
  <c r="AV11" i="8"/>
  <c r="AR11" i="8"/>
  <c r="AQ11" i="8"/>
  <c r="AP11" i="8"/>
  <c r="AO11" i="8"/>
  <c r="AN11" i="8"/>
  <c r="AM11" i="8"/>
  <c r="AM15" i="8" s="1"/>
  <c r="AM17" i="8" s="1"/>
  <c r="AL11" i="8"/>
  <c r="AL15" i="8" s="1"/>
  <c r="AL17" i="8" s="1"/>
  <c r="AL19" i="8" s="1"/>
  <c r="AK11" i="8"/>
  <c r="AJ11" i="8"/>
  <c r="AI11" i="8"/>
  <c r="AH11" i="8"/>
  <c r="AG11" i="8"/>
  <c r="AC11" i="8"/>
  <c r="AB11" i="8"/>
  <c r="AB15" i="8" s="1"/>
  <c r="AB17" i="8" s="1"/>
  <c r="AB19" i="8" s="1"/>
  <c r="AA11" i="8"/>
  <c r="AA15" i="8" s="1"/>
  <c r="AA17" i="8" s="1"/>
  <c r="Z11" i="8"/>
  <c r="Y11" i="8"/>
  <c r="Y15" i="8" s="1"/>
  <c r="Y17" i="8" s="1"/>
  <c r="Y19" i="8" s="1"/>
  <c r="Y24" i="8" s="1"/>
  <c r="X11" i="8"/>
  <c r="W11" i="8"/>
  <c r="V11" i="8"/>
  <c r="U11" i="8"/>
  <c r="T11" i="8"/>
  <c r="T15" i="8" s="1"/>
  <c r="T17" i="8" s="1"/>
  <c r="T19" i="8" s="1"/>
  <c r="S11" i="8"/>
  <c r="S15" i="8" s="1"/>
  <c r="S17" i="8" s="1"/>
  <c r="R11" i="8"/>
  <c r="N11" i="8"/>
  <c r="N15" i="8" s="1"/>
  <c r="N17" i="8" s="1"/>
  <c r="M11" i="8"/>
  <c r="L11" i="8"/>
  <c r="K11" i="8"/>
  <c r="J11" i="8"/>
  <c r="I11" i="8"/>
  <c r="I15" i="8" s="1"/>
  <c r="I17" i="8" s="1"/>
  <c r="H11" i="8"/>
  <c r="G11" i="8"/>
  <c r="F11" i="8"/>
  <c r="F15" i="8" s="1"/>
  <c r="F17" i="8" s="1"/>
  <c r="E11" i="8"/>
  <c r="D11" i="8"/>
  <c r="BI10" i="8"/>
  <c r="AT10" i="8"/>
  <c r="AE10" i="8"/>
  <c r="P10" i="8"/>
  <c r="BI9" i="8"/>
  <c r="BI11" i="8" s="1"/>
  <c r="AT9" i="8"/>
  <c r="AE9" i="8"/>
  <c r="P9" i="8"/>
  <c r="BI8" i="8"/>
  <c r="AT8" i="8"/>
  <c r="AE8" i="8"/>
  <c r="P8" i="8"/>
  <c r="AQ7" i="8"/>
  <c r="AR7" i="8" s="1"/>
  <c r="AV7" i="8" s="1"/>
  <c r="AW7" i="8" s="1"/>
  <c r="AX7" i="8" s="1"/>
  <c r="AY7" i="8" s="1"/>
  <c r="AZ7" i="8" s="1"/>
  <c r="BA7" i="8" s="1"/>
  <c r="BB7" i="8" s="1"/>
  <c r="BC7" i="8" s="1"/>
  <c r="BD7" i="8" s="1"/>
  <c r="BE7" i="8" s="1"/>
  <c r="BF7" i="8" s="1"/>
  <c r="BG7" i="8" s="1"/>
  <c r="E7" i="8"/>
  <c r="F7" i="8" s="1"/>
  <c r="G7" i="8" s="1"/>
  <c r="H7" i="8" s="1"/>
  <c r="I7" i="8" s="1"/>
  <c r="J7" i="8" s="1"/>
  <c r="K7" i="8" s="1"/>
  <c r="L7" i="8" s="1"/>
  <c r="M7" i="8" s="1"/>
  <c r="N7" i="8" s="1"/>
  <c r="R7" i="8" s="1"/>
  <c r="S7" i="8" s="1"/>
  <c r="T7" i="8" s="1"/>
  <c r="U7" i="8" s="1"/>
  <c r="V7" i="8" s="1"/>
  <c r="W7" i="8" s="1"/>
  <c r="X7" i="8" s="1"/>
  <c r="Y7" i="8" s="1"/>
  <c r="Z7" i="8" s="1"/>
  <c r="AA7" i="8" s="1"/>
  <c r="AB7" i="8" s="1"/>
  <c r="AC7" i="8" s="1"/>
  <c r="AG7" i="8" s="1"/>
  <c r="AH7" i="8" s="1"/>
  <c r="AI7" i="8" s="1"/>
  <c r="AJ7" i="8" s="1"/>
  <c r="AK7" i="8" s="1"/>
  <c r="AL7" i="8" s="1"/>
  <c r="AM7" i="8" s="1"/>
  <c r="AN7" i="8" s="1"/>
  <c r="AO7" i="8" s="1"/>
  <c r="D116" i="17"/>
  <c r="C116" i="17"/>
  <c r="P17" i="17"/>
  <c r="T8" i="17"/>
  <c r="L8" i="17"/>
  <c r="C29" i="14"/>
  <c r="G15" i="8" l="1"/>
  <c r="G17" i="8" s="1"/>
  <c r="G19" i="8" s="1"/>
  <c r="G24" i="8" s="1"/>
  <c r="AV15" i="8"/>
  <c r="AV17" i="8" s="1"/>
  <c r="AV19" i="8" s="1"/>
  <c r="AV24" i="8" s="1"/>
  <c r="BE15" i="8"/>
  <c r="BE17" i="8" s="1"/>
  <c r="BE19" i="8" s="1"/>
  <c r="BE24" i="8" s="1"/>
  <c r="BP15" i="8"/>
  <c r="BP17" i="8" s="1"/>
  <c r="AW15" i="8"/>
  <c r="AW17" i="8" s="1"/>
  <c r="AW19" i="8" s="1"/>
  <c r="AW24" i="8" s="1"/>
  <c r="BF15" i="8"/>
  <c r="BF17" i="8" s="1"/>
  <c r="BF19" i="8" s="1"/>
  <c r="BF24" i="8" s="1"/>
  <c r="BQ15" i="8"/>
  <c r="BQ17" i="8" s="1"/>
  <c r="BC15" i="8"/>
  <c r="BC17" i="8" s="1"/>
  <c r="BC19" i="8" s="1"/>
  <c r="BC24" i="8" s="1"/>
  <c r="H20" i="16"/>
  <c r="H23" i="16" s="1"/>
  <c r="S20" i="16"/>
  <c r="AA20" i="16"/>
  <c r="AL20" i="16"/>
  <c r="AW20" i="16"/>
  <c r="AW27" i="16" s="1"/>
  <c r="AW29" i="16" s="1"/>
  <c r="AE18" i="16"/>
  <c r="U15" i="8"/>
  <c r="U17" i="8" s="1"/>
  <c r="AZ15" i="8"/>
  <c r="AZ17" i="8" s="1"/>
  <c r="AZ19" i="8" s="1"/>
  <c r="AZ24" i="8" s="1"/>
  <c r="K15" i="8"/>
  <c r="K17" i="8" s="1"/>
  <c r="V15" i="8"/>
  <c r="V17" i="8" s="1"/>
  <c r="AG15" i="8"/>
  <c r="AG17" i="8" s="1"/>
  <c r="AG19" i="8" s="1"/>
  <c r="AO15" i="8"/>
  <c r="AO17" i="8" s="1"/>
  <c r="AO19" i="8" s="1"/>
  <c r="BA15" i="8"/>
  <c r="BA17" i="8" s="1"/>
  <c r="BA19" i="8" s="1"/>
  <c r="BA24" i="8" s="1"/>
  <c r="J15" i="8"/>
  <c r="J17" i="8" s="1"/>
  <c r="J19" i="8" s="1"/>
  <c r="BK15" i="8"/>
  <c r="BK17" i="8" s="1"/>
  <c r="W15" i="8"/>
  <c r="W17" i="8" s="1"/>
  <c r="AH15" i="8"/>
  <c r="AH17" i="8" s="1"/>
  <c r="AP15" i="8"/>
  <c r="AP17" i="8" s="1"/>
  <c r="BB15" i="8"/>
  <c r="BB17" i="8" s="1"/>
  <c r="BB19" i="8" s="1"/>
  <c r="BB24" i="8" s="1"/>
  <c r="E15" i="8"/>
  <c r="E17" i="8" s="1"/>
  <c r="E19" i="8" s="1"/>
  <c r="E24" i="8" s="1"/>
  <c r="M15" i="8"/>
  <c r="M17" i="8" s="1"/>
  <c r="X15" i="8"/>
  <c r="X17" i="8" s="1"/>
  <c r="AI15" i="8"/>
  <c r="AI17" i="8" s="1"/>
  <c r="AI19" i="8" s="1"/>
  <c r="AI24" i="8" s="1"/>
  <c r="AQ15" i="8"/>
  <c r="AQ17" i="8" s="1"/>
  <c r="AQ19" i="8" s="1"/>
  <c r="AQ24" i="8" s="1"/>
  <c r="BN15" i="8"/>
  <c r="BN17" i="8" s="1"/>
  <c r="S27" i="16"/>
  <c r="AA27" i="16"/>
  <c r="K20" i="16"/>
  <c r="K23" i="16" s="1"/>
  <c r="V20" i="16"/>
  <c r="AG20" i="16"/>
  <c r="AO20" i="16"/>
  <c r="AO27" i="16" s="1"/>
  <c r="AO29" i="16" s="1"/>
  <c r="AZ20" i="16"/>
  <c r="AZ27" i="16" s="1"/>
  <c r="AZ29" i="16" s="1"/>
  <c r="T20" i="16"/>
  <c r="T23" i="16" s="1"/>
  <c r="AM20" i="16"/>
  <c r="AM23" i="16" s="1"/>
  <c r="I20" i="16"/>
  <c r="I27" i="16" s="1"/>
  <c r="AX20" i="16"/>
  <c r="AX27" i="16" s="1"/>
  <c r="AX29" i="16" s="1"/>
  <c r="AB20" i="16"/>
  <c r="BL20" i="16"/>
  <c r="BL27" i="16" s="1"/>
  <c r="BL29" i="16" s="1"/>
  <c r="J20" i="16"/>
  <c r="J27" i="16" s="1"/>
  <c r="U20" i="16"/>
  <c r="U23" i="16" s="1"/>
  <c r="AC20" i="16"/>
  <c r="AC23" i="16" s="1"/>
  <c r="AE23" i="16" s="1"/>
  <c r="BK20" i="16"/>
  <c r="BK27" i="16" s="1"/>
  <c r="BK29" i="16" s="1"/>
  <c r="BM15" i="8"/>
  <c r="BM17" i="8" s="1"/>
  <c r="BG15" i="8"/>
  <c r="BG17" i="8" s="1"/>
  <c r="BG19" i="8" s="1"/>
  <c r="BG24" i="8" s="1"/>
  <c r="BI14" i="8"/>
  <c r="BI15" i="8" s="1"/>
  <c r="BI17" i="8" s="1"/>
  <c r="AN15" i="8"/>
  <c r="AN17" i="8" s="1"/>
  <c r="AJ15" i="8"/>
  <c r="AJ17" i="8" s="1"/>
  <c r="AR15" i="8"/>
  <c r="AR17" i="8" s="1"/>
  <c r="AR19" i="8" s="1"/>
  <c r="AK15" i="8"/>
  <c r="AK17" i="8" s="1"/>
  <c r="AT11" i="8"/>
  <c r="AT15" i="8" s="1"/>
  <c r="AT17" i="8" s="1"/>
  <c r="AC15" i="8"/>
  <c r="AC17" i="8" s="1"/>
  <c r="AC19" i="8" s="1"/>
  <c r="AE14" i="8"/>
  <c r="R15" i="8"/>
  <c r="R17" i="8" s="1"/>
  <c r="R19" i="8" s="1"/>
  <c r="R24" i="8" s="1"/>
  <c r="Z15" i="8"/>
  <c r="Z17" i="8" s="1"/>
  <c r="AE11" i="8"/>
  <c r="P11" i="8"/>
  <c r="L15" i="8"/>
  <c r="L17" i="8" s="1"/>
  <c r="H15" i="8"/>
  <c r="H17" i="8" s="1"/>
  <c r="D15" i="8"/>
  <c r="D17" i="8" s="1"/>
  <c r="D19" i="8" s="1"/>
  <c r="D24" i="8" s="1"/>
  <c r="L20" i="16"/>
  <c r="L23" i="16" s="1"/>
  <c r="AH20" i="16"/>
  <c r="AH23" i="16" s="1"/>
  <c r="AP20" i="16"/>
  <c r="AP27" i="16" s="1"/>
  <c r="BA20" i="16"/>
  <c r="BA27" i="16" s="1"/>
  <c r="BA29" i="16" s="1"/>
  <c r="BM20" i="16"/>
  <c r="BM27" i="16" s="1"/>
  <c r="BM29" i="16" s="1"/>
  <c r="BI11" i="16"/>
  <c r="AK27" i="16"/>
  <c r="AK29" i="16" s="1"/>
  <c r="P18" i="16"/>
  <c r="P23" i="16" s="1"/>
  <c r="AE11" i="16"/>
  <c r="BI18" i="16"/>
  <c r="BO23" i="16"/>
  <c r="AT11" i="16"/>
  <c r="AN20" i="16"/>
  <c r="AN23" i="16" s="1"/>
  <c r="AL23" i="16"/>
  <c r="AJ13" i="16"/>
  <c r="AT18" i="16"/>
  <c r="W20" i="16"/>
  <c r="W23" i="16" s="1"/>
  <c r="P11" i="16"/>
  <c r="D20" i="16"/>
  <c r="D23" i="16" s="1"/>
  <c r="AV6" i="16"/>
  <c r="AR13" i="16"/>
  <c r="G23" i="16"/>
  <c r="S23" i="16"/>
  <c r="AA23" i="16"/>
  <c r="AK23" i="16"/>
  <c r="AV23" i="16"/>
  <c r="BE23" i="16"/>
  <c r="BP23" i="16"/>
  <c r="AB23" i="16"/>
  <c r="AX23" i="16"/>
  <c r="V23" i="16"/>
  <c r="AG23" i="16"/>
  <c r="AZ23" i="16"/>
  <c r="E23" i="16"/>
  <c r="M23" i="16"/>
  <c r="X23" i="16"/>
  <c r="BM23" i="16"/>
  <c r="BF23" i="16"/>
  <c r="AK13" i="16"/>
  <c r="AL6" i="16"/>
  <c r="F23" i="16"/>
  <c r="N23" i="16"/>
  <c r="Y23" i="16"/>
  <c r="AI23" i="16"/>
  <c r="AQ23" i="16"/>
  <c r="BC23" i="16"/>
  <c r="P27" i="16"/>
  <c r="P29" i="16" s="1"/>
  <c r="BQ20" i="16"/>
  <c r="BQ27" i="16" s="1"/>
  <c r="BQ29" i="16" s="1"/>
  <c r="AW23" i="16"/>
  <c r="U27" i="16"/>
  <c r="G27" i="16"/>
  <c r="Y27" i="16"/>
  <c r="AJ27" i="16"/>
  <c r="AJ29" i="16" s="1"/>
  <c r="BD20" i="16"/>
  <c r="BD27" i="16" s="1"/>
  <c r="BD29" i="16" s="1"/>
  <c r="AR23" i="16"/>
  <c r="AT23" i="16" s="1"/>
  <c r="Z27" i="16"/>
  <c r="AL27" i="16"/>
  <c r="AL29" i="16" s="1"/>
  <c r="BN20" i="16"/>
  <c r="BN27" i="16" s="1"/>
  <c r="BN29" i="16" s="1"/>
  <c r="R27" i="16"/>
  <c r="AQ13" i="16"/>
  <c r="AB27" i="16"/>
  <c r="AE20" i="16"/>
  <c r="L27" i="16"/>
  <c r="V27" i="16"/>
  <c r="AG27" i="16"/>
  <c r="AG29" i="16" s="1"/>
  <c r="AN27" i="16"/>
  <c r="AN29" i="16" s="1"/>
  <c r="E27" i="16"/>
  <c r="M27" i="16"/>
  <c r="BG20" i="16"/>
  <c r="BG27" i="16" s="1"/>
  <c r="BI27" i="16" s="1"/>
  <c r="F27" i="16"/>
  <c r="N27" i="16"/>
  <c r="X27" i="16"/>
  <c r="AI27" i="16"/>
  <c r="AI29" i="16" s="1"/>
  <c r="AQ27" i="16"/>
  <c r="AQ29" i="16" s="1"/>
  <c r="M19" i="8"/>
  <c r="M24" i="8" s="1"/>
  <c r="AP19" i="8"/>
  <c r="AP24" i="8" s="1"/>
  <c r="AB24" i="8"/>
  <c r="AB25" i="8"/>
  <c r="X19" i="8"/>
  <c r="X24" i="8" s="1"/>
  <c r="U19" i="8"/>
  <c r="U24" i="8" s="1"/>
  <c r="AN19" i="8"/>
  <c r="AN24" i="8" s="1"/>
  <c r="T24" i="8"/>
  <c r="T25" i="8"/>
  <c r="K19" i="8"/>
  <c r="K24" i="8" s="1"/>
  <c r="L19" i="8"/>
  <c r="L24" i="8" s="1"/>
  <c r="W19" i="8"/>
  <c r="W24" i="8" s="1"/>
  <c r="W25" i="8"/>
  <c r="V19" i="8"/>
  <c r="V24" i="8" s="1"/>
  <c r="F19" i="8"/>
  <c r="F24" i="8" s="1"/>
  <c r="N19" i="8"/>
  <c r="N24" i="8" s="1"/>
  <c r="Z19" i="8"/>
  <c r="Z24" i="8" s="1"/>
  <c r="AL24" i="8"/>
  <c r="AL25" i="8"/>
  <c r="AH19" i="8"/>
  <c r="AH24" i="8" s="1"/>
  <c r="P15" i="8"/>
  <c r="P17" i="8" s="1"/>
  <c r="AK19" i="8"/>
  <c r="AK24" i="8" s="1"/>
  <c r="H19" i="8"/>
  <c r="H24" i="8" s="1"/>
  <c r="AJ19" i="8"/>
  <c r="AJ24" i="8" s="1"/>
  <c r="S19" i="8"/>
  <c r="S24" i="8" s="1"/>
  <c r="AA19" i="8"/>
  <c r="AA24" i="8" s="1"/>
  <c r="AG24" i="8"/>
  <c r="I19" i="8"/>
  <c r="I24" i="8" s="1"/>
  <c r="AM19" i="8"/>
  <c r="AM24" i="8" s="1"/>
  <c r="J24" i="8"/>
  <c r="J25" i="8"/>
  <c r="AR25" i="8"/>
  <c r="AT25" i="8" s="1"/>
  <c r="AC27" i="16"/>
  <c r="AE27" i="16" s="1"/>
  <c r="AE29" i="16" s="1"/>
  <c r="G25" i="8"/>
  <c r="Y25" i="8"/>
  <c r="AI25" i="8"/>
  <c r="AQ25" i="8"/>
  <c r="BY16" i="16"/>
  <c r="BR11" i="8"/>
  <c r="BR19" i="8"/>
  <c r="BR24" i="8" s="1"/>
  <c r="BW24" i="8" s="1"/>
  <c r="BB18" i="16"/>
  <c r="BB20" i="16" s="1"/>
  <c r="BB27" i="16" s="1"/>
  <c r="BB29" i="16" s="1"/>
  <c r="AR26" i="16"/>
  <c r="AT26" i="16" s="1"/>
  <c r="C10" i="17"/>
  <c r="D8" i="17" s="1"/>
  <c r="BR18" i="16"/>
  <c r="D147" i="17"/>
  <c r="H15" i="17"/>
  <c r="AT23" i="8"/>
  <c r="AT24" i="8" s="1"/>
  <c r="AR24" i="8"/>
  <c r="BR11" i="16"/>
  <c r="BR14" i="8"/>
  <c r="AM25" i="8" l="1"/>
  <c r="BI24" i="8"/>
  <c r="I25" i="8"/>
  <c r="AP25" i="8"/>
  <c r="K27" i="16"/>
  <c r="H27" i="16"/>
  <c r="AO23" i="16"/>
  <c r="AM27" i="16"/>
  <c r="AM29" i="16" s="1"/>
  <c r="D7" i="17"/>
  <c r="AC24" i="8"/>
  <c r="AC25" i="8"/>
  <c r="AE25" i="8" s="1"/>
  <c r="AO24" i="8"/>
  <c r="AO25" i="8"/>
  <c r="E25" i="8"/>
  <c r="H25" i="8"/>
  <c r="R25" i="8"/>
  <c r="L25" i="8"/>
  <c r="BR15" i="8"/>
  <c r="BR17" i="8" s="1"/>
  <c r="AE15" i="8"/>
  <c r="AE17" i="8" s="1"/>
  <c r="S25" i="8"/>
  <c r="AH25" i="8"/>
  <c r="F25" i="8"/>
  <c r="I23" i="16"/>
  <c r="T27" i="16"/>
  <c r="D9" i="17"/>
  <c r="D6" i="17"/>
  <c r="BK23" i="16"/>
  <c r="BL23" i="16"/>
  <c r="J23" i="16"/>
  <c r="BA23" i="16"/>
  <c r="AH27" i="16"/>
  <c r="AH29" i="16" s="1"/>
  <c r="W27" i="16"/>
  <c r="AK25" i="8"/>
  <c r="V25" i="8"/>
  <c r="N25" i="8"/>
  <c r="P25" i="8" s="1"/>
  <c r="AP23" i="16"/>
  <c r="BI20" i="16"/>
  <c r="BI23" i="16" s="1"/>
  <c r="D27" i="16"/>
  <c r="AR27" i="16"/>
  <c r="AR29" i="16" s="1"/>
  <c r="BY9" i="16"/>
  <c r="BY17" i="16"/>
  <c r="BR20" i="16"/>
  <c r="BR27" i="16" s="1"/>
  <c r="BQ23" i="16"/>
  <c r="BN23" i="16"/>
  <c r="AL13" i="16"/>
  <c r="AM6" i="16"/>
  <c r="BD23" i="16"/>
  <c r="BG23" i="16"/>
  <c r="BY20" i="16"/>
  <c r="AV13" i="16"/>
  <c r="AW6" i="16"/>
  <c r="BY14" i="16"/>
  <c r="AG25" i="8"/>
  <c r="AJ25" i="8"/>
  <c r="X25" i="8"/>
  <c r="AA25" i="8"/>
  <c r="Z25" i="8"/>
  <c r="D25" i="8"/>
  <c r="AN25" i="8"/>
  <c r="K25" i="8"/>
  <c r="U25" i="8"/>
  <c r="M25" i="8"/>
  <c r="BY10" i="16"/>
  <c r="BY15" i="16"/>
  <c r="BY8" i="16"/>
  <c r="BB23" i="16"/>
  <c r="D10" i="17" l="1"/>
  <c r="AT27" i="16"/>
  <c r="AT29" i="16" s="1"/>
  <c r="BR23" i="16"/>
  <c r="BY23" i="16"/>
  <c r="BR29" i="16"/>
  <c r="BY18" i="16"/>
  <c r="AM13" i="16"/>
  <c r="AN6" i="16"/>
  <c r="AW13" i="16"/>
  <c r="AX6" i="16"/>
  <c r="BY11" i="16"/>
  <c r="AX13" i="16" l="1"/>
  <c r="AY6" i="16"/>
  <c r="AZ6" i="16" s="1"/>
  <c r="AO6" i="16"/>
  <c r="AO13" i="16" s="1"/>
  <c r="AN13" i="16"/>
  <c r="AZ13" i="16" l="1"/>
  <c r="BA6" i="16"/>
  <c r="BB6" i="16" l="1"/>
  <c r="BA13" i="16"/>
  <c r="BC6" i="16" l="1"/>
  <c r="BB13" i="16"/>
  <c r="BD6" i="16" l="1"/>
  <c r="BC13" i="16"/>
  <c r="BD13" i="16" l="1"/>
  <c r="BE6" i="16"/>
  <c r="BE13" i="16" l="1"/>
  <c r="BF6" i="16"/>
  <c r="BF13" i="16" l="1"/>
  <c r="BG6" i="16"/>
  <c r="BG28" i="16" s="1"/>
  <c r="BG13" i="16" l="1"/>
  <c r="BK13" i="16" l="1"/>
  <c r="BI28" i="16"/>
  <c r="BG29" i="16"/>
  <c r="BI29" i="16" s="1"/>
  <c r="BL13" i="16" l="1"/>
  <c r="BM13" i="16" l="1"/>
  <c r="BN13" i="16" l="1"/>
  <c r="BO13" i="16" l="1"/>
  <c r="BP13" i="16" l="1"/>
  <c r="BQ13" i="16" l="1"/>
  <c r="BR13" i="16" l="1"/>
  <c r="BS13" i="16" l="1"/>
  <c r="BT13" i="16"/>
  <c r="BW16" i="8" l="1"/>
  <c r="BW17" i="8" s="1"/>
  <c r="BW18" i="8" l="1"/>
  <c r="BT17" i="8"/>
</calcChain>
</file>

<file path=xl/sharedStrings.xml><?xml version="1.0" encoding="utf-8"?>
<sst xmlns="http://schemas.openxmlformats.org/spreadsheetml/2006/main" count="704" uniqueCount="327">
  <si>
    <t xml:space="preserve">Data </t>
  </si>
  <si>
    <t>CNPJ:</t>
  </si>
  <si>
    <t>Visão Geral</t>
  </si>
  <si>
    <t>Objetivo</t>
  </si>
  <si>
    <t>As informações aqui têm caráter meramente informativo. Para avaliação da performance de quaisquer fundos de investimentos, é recomendável uma análise de período de, no mínimo, 12 (doze) meses. Fundos de investimento não contam com garantia da VBI Capital, de qualquer de suas afiliadas, do administrador, de qualquer mecanismo de seguro ou, ainda, do Fundo Garantidor de Créditos (FGC). Ao investidor é recomendada a leitura cuidadosa do Regulamento e do Prospecto dos fundos de investimento em que deseja aplicar. Investimentos implicam na exposição a riscos, inclusive na possibilidade de perda total do investimento. A rentabilidade obtida no passado não representa garantia de rentabilidade futura.</t>
  </si>
  <si>
    <t>Gestor:</t>
  </si>
  <si>
    <t>Administrador:</t>
  </si>
  <si>
    <t>Desempenho da cota</t>
  </si>
  <si>
    <t>Volume negociado</t>
  </si>
  <si>
    <t>Portfólio</t>
  </si>
  <si>
    <t>Total</t>
  </si>
  <si>
    <t>Ativo</t>
  </si>
  <si>
    <t>Número de cotistas</t>
  </si>
  <si>
    <t>Balanço Patrimonial</t>
  </si>
  <si>
    <t>% (Tot. Ativo)</t>
  </si>
  <si>
    <t>Passivo</t>
  </si>
  <si>
    <t>Patrimônio Liquido</t>
  </si>
  <si>
    <t>Em R$</t>
  </si>
  <si>
    <t>Demonstrações de Resultado</t>
  </si>
  <si>
    <t>Despesas - Total</t>
  </si>
  <si>
    <t>YTD</t>
  </si>
  <si>
    <t>Passivo e Patrmônio Líquido</t>
  </si>
  <si>
    <t>Características</t>
  </si>
  <si>
    <t>Ticker:</t>
  </si>
  <si>
    <t>Disclaimer:</t>
  </si>
  <si>
    <t>Ínicio das Atividades:</t>
  </si>
  <si>
    <t>Tipo de Fundo:</t>
  </si>
  <si>
    <t>Prazo do Fundo:</t>
  </si>
  <si>
    <t>Fundo de Investimento Imobiliário (FII)</t>
  </si>
  <si>
    <t>Taxas</t>
  </si>
  <si>
    <t>Patrimônio Líquido:</t>
  </si>
  <si>
    <t>Market cap:</t>
  </si>
  <si>
    <t>Volume Diário - Média Móvel de 15 dias (milhares de R$)</t>
  </si>
  <si>
    <t>Quantidade de Cotas:</t>
  </si>
  <si>
    <t>Valor Cota Patrimônial:</t>
  </si>
  <si>
    <t>Valor da Cota no Mercado:</t>
  </si>
  <si>
    <t>Fonte: Bloomberg</t>
  </si>
  <si>
    <t>BRL Trust Distribuidora de Títulos e Valores Mobiliários S.A.</t>
  </si>
  <si>
    <t>Taxa de Performance:</t>
  </si>
  <si>
    <t>Valor da Cota</t>
  </si>
  <si>
    <t>Receita com CRI</t>
  </si>
  <si>
    <t>DRE Gerencial¹ - em R$</t>
  </si>
  <si>
    <t>Segmento</t>
  </si>
  <si>
    <t>-</t>
  </si>
  <si>
    <t>35.507.457/0001-71</t>
  </si>
  <si>
    <t>RVBI11</t>
  </si>
  <si>
    <t>O Fundo tem como objetivo aplicar, primordialmente, em cotas de outros fundos de investimento imobiliário e complementarmente, em: (i) ações ou cotas de sociedades, (ii) cotas de fundos de investimento em participações ou de fundos de investimento em ações (iii) certificados de recebíveis imobiliários e cotas de fundos de investimento em direitos creditórios; (iv) letras hipotecárias, (v) letras de crédito imobiliário e (vi) letras imobiliárias garantidas, desde que todos estes fundos e veículos de investimento tenham como propósito único atividades permitidas aos fundos imobiliários.</t>
  </si>
  <si>
    <t>Fevereiro de 2020</t>
  </si>
  <si>
    <t>20% dos rendimentos que superarem a remuneração do IFIX</t>
  </si>
  <si>
    <t>Receita - Total</t>
  </si>
  <si>
    <t>Despesas Operacionais</t>
  </si>
  <si>
    <t>Outras Despesas</t>
  </si>
  <si>
    <t>KNRI11</t>
  </si>
  <si>
    <t>XPML11</t>
  </si>
  <si>
    <t>KNIP11</t>
  </si>
  <si>
    <t>RBRR11</t>
  </si>
  <si>
    <t>ABCP11</t>
  </si>
  <si>
    <t>Caixa e Equivalentes</t>
  </si>
  <si>
    <t>Provisões e contas a pagar</t>
  </si>
  <si>
    <t>Distribuição por cota</t>
  </si>
  <si>
    <t>Rendimento Distribuído (R$/cota)</t>
  </si>
  <si>
    <t>Mês</t>
  </si>
  <si>
    <t>Taxa de Gestão:</t>
  </si>
  <si>
    <t>0,8% a.a. sobre o Patrimônio Líquido do Fundo</t>
  </si>
  <si>
    <t>Auditor Independente:</t>
  </si>
  <si>
    <t>P/B</t>
  </si>
  <si>
    <t>Resultado Distribuído:</t>
  </si>
  <si>
    <t>KPMG Auditores Independentes</t>
  </si>
  <si>
    <t>Montante 
(R$ mm)</t>
  </si>
  <si>
    <t>PL por Cota</t>
  </si>
  <si>
    <t>TEPP11</t>
  </si>
  <si>
    <t>Shoppings</t>
  </si>
  <si>
    <t>IBOV (base 100)</t>
  </si>
  <si>
    <t>Impostos e contribuições a recolher</t>
  </si>
  <si>
    <t>Receita de ganho de capital</t>
  </si>
  <si>
    <t>Rendimento com FIIs</t>
  </si>
  <si>
    <t>CRI</t>
  </si>
  <si>
    <t>PVBI11</t>
  </si>
  <si>
    <t>TRXF11</t>
  </si>
  <si>
    <t>Lajes Comerciais</t>
  </si>
  <si>
    <t>Outros</t>
  </si>
  <si>
    <t>Recebíveis Imobiliários</t>
  </si>
  <si>
    <t>CVBI11</t>
  </si>
  <si>
    <t>AIEC11</t>
  </si>
  <si>
    <t>BARI11</t>
  </si>
  <si>
    <t>Loteamento</t>
  </si>
  <si>
    <t>2020</t>
  </si>
  <si>
    <t>Resultado Operacional</t>
  </si>
  <si>
    <t>Lucro Líquido</t>
  </si>
  <si>
    <t>Reserva de Lucro</t>
  </si>
  <si>
    <t>Número de Cotas (#)</t>
  </si>
  <si>
    <t>Resultado Distribuído Por Cota (R$)</t>
  </si>
  <si>
    <t>Resultado Distribuído</t>
  </si>
  <si>
    <t>VBI REITS PL¹</t>
  </si>
  <si>
    <t>VBI REITS²</t>
  </si>
  <si>
    <t>Resultado Financeiro Líquido</t>
  </si>
  <si>
    <t>Incorporação</t>
  </si>
  <si>
    <t>Rendimentos a distribuir</t>
  </si>
  <si>
    <t>Renda Preferencial</t>
  </si>
  <si>
    <t>FIIs Líquidos</t>
  </si>
  <si>
    <t>FIIs Private Placement</t>
  </si>
  <si>
    <t>Reserva de Lucro Acumulada por Cota</t>
  </si>
  <si>
    <t>IFIX (base 100)</t>
  </si>
  <si>
    <t>VGIR11</t>
  </si>
  <si>
    <t>NSLU11</t>
  </si>
  <si>
    <t>¹ Valor da cota patrimonial ajustada por rendimento;</t>
  </si>
  <si>
    <t>² Valor da cota no secundário ajustada por rendimento;</t>
  </si>
  <si>
    <t>³CDI com alíquota de imposto de renda de 15%.</t>
  </si>
  <si>
    <t>Dividend Yield anualizado (sobre a cota de fechamento)</t>
  </si>
  <si>
    <t>Dividend Yield anualizado (sobre a cota patrimonial)</t>
  </si>
  <si>
    <t>Dividend Yield</t>
  </si>
  <si>
    <t>Quantidade de Cotas</t>
  </si>
  <si>
    <t>Cota Patrimonial</t>
  </si>
  <si>
    <t>Cota no Mercado Secundário</t>
  </si>
  <si>
    <t>ZAVI11</t>
  </si>
  <si>
    <t>TVRI11</t>
  </si>
  <si>
    <t>LVBI11</t>
  </si>
  <si>
    <t>EQIR11</t>
  </si>
  <si>
    <t>INDE11</t>
  </si>
  <si>
    <t>(2024)</t>
  </si>
  <si>
    <t>Cotas a Integralizar</t>
  </si>
  <si>
    <t>CPSH11</t>
  </si>
  <si>
    <t>GARE11</t>
  </si>
  <si>
    <t>BPML11</t>
  </si>
  <si>
    <t>NEWL11</t>
  </si>
  <si>
    <t>BICE11</t>
  </si>
  <si>
    <t>RBHG11</t>
  </si>
  <si>
    <t>ASMT11</t>
  </si>
  <si>
    <t>JSRE11</t>
  </si>
  <si>
    <t>MMVE11</t>
  </si>
  <si>
    <t>BRCR11</t>
  </si>
  <si>
    <t>APTO11</t>
  </si>
  <si>
    <t>NAVT11</t>
  </si>
  <si>
    <t>GCRI11</t>
  </si>
  <si>
    <t>GGRC11</t>
  </si>
  <si>
    <t>MGHT11</t>
  </si>
  <si>
    <t>More Crédito Imobiliário</t>
  </si>
  <si>
    <t>RBRL11</t>
  </si>
  <si>
    <t>ALZR11</t>
  </si>
  <si>
    <t>EXES11</t>
  </si>
  <si>
    <t>VSLH11</t>
  </si>
  <si>
    <t>URPR11</t>
  </si>
  <si>
    <t>VRTA11</t>
  </si>
  <si>
    <t>BTCI11</t>
  </si>
  <si>
    <t>FLCR11</t>
  </si>
  <si>
    <t>Híbrido</t>
  </si>
  <si>
    <t>Fundo de Fundos</t>
  </si>
  <si>
    <t>Hoteis</t>
  </si>
  <si>
    <t>Distribuição Extraordinária</t>
  </si>
  <si>
    <t>Distribuição RVBI11</t>
  </si>
  <si>
    <t>BLCA11</t>
  </si>
  <si>
    <t>BLMG11</t>
  </si>
  <si>
    <t>EMET11</t>
  </si>
  <si>
    <t>GAME11</t>
  </si>
  <si>
    <t xml:space="preserve">GZIT11 </t>
  </si>
  <si>
    <t>HGCR11</t>
  </si>
  <si>
    <t>HREC11</t>
  </si>
  <si>
    <t>KIVO11</t>
  </si>
  <si>
    <t>MEZANINO ESTRUTURADO FII</t>
  </si>
  <si>
    <t>MGRI11</t>
  </si>
  <si>
    <t>PRAZO FII</t>
  </si>
  <si>
    <t>PRIME HOTELS FII</t>
  </si>
  <si>
    <t>RBFF11</t>
  </si>
  <si>
    <t>RNGO11</t>
  </si>
  <si>
    <t>ROOF11</t>
  </si>
  <si>
    <t>VGRI11</t>
  </si>
  <si>
    <t>Inderteminado</t>
  </si>
  <si>
    <t>CRI em Carteira</t>
  </si>
  <si>
    <t>FII em Carteira</t>
  </si>
  <si>
    <t>RBR OFFICES</t>
  </si>
  <si>
    <t>ROMA FII</t>
  </si>
  <si>
    <t>CNES11</t>
  </si>
  <si>
    <t>Classificação</t>
  </si>
  <si>
    <t>Indexador</t>
  </si>
  <si>
    <t>% PL</t>
  </si>
  <si>
    <t>% CRI</t>
  </si>
  <si>
    <t>Prazo Médio (anos)</t>
  </si>
  <si>
    <t>Taxa Média a.a. (Aquisição)</t>
  </si>
  <si>
    <t>Taxa Média a.a. (MTM)</t>
  </si>
  <si>
    <t>CDI+</t>
  </si>
  <si>
    <t>IPCA+</t>
  </si>
  <si>
    <t>Montante (R$ mm)</t>
  </si>
  <si>
    <t>Quantidade</t>
  </si>
  <si>
    <t>Região</t>
  </si>
  <si>
    <t>Emissor</t>
  </si>
  <si>
    <t>Código B3</t>
  </si>
  <si>
    <t>Taxa de Emissão (a.a.)</t>
  </si>
  <si>
    <t>Taxa MTM (a.a.)</t>
  </si>
  <si>
    <t>Prazo Médio</t>
  </si>
  <si>
    <t>Vencimento</t>
  </si>
  <si>
    <t>Garantias</t>
  </si>
  <si>
    <t>Varejo</t>
  </si>
  <si>
    <t>Residencial</t>
  </si>
  <si>
    <t>Construção Cívil</t>
  </si>
  <si>
    <t>Logístico</t>
  </si>
  <si>
    <t>Energia</t>
  </si>
  <si>
    <t>Transporte</t>
  </si>
  <si>
    <t>Home Equity</t>
  </si>
  <si>
    <t>Saúde</t>
  </si>
  <si>
    <t>Death Care</t>
  </si>
  <si>
    <t>CDI</t>
  </si>
  <si>
    <t>IPCA</t>
  </si>
  <si>
    <t>Distribuição por Segmento (Carteira de FII)</t>
  </si>
  <si>
    <t>Distribuição por Segmento (Carteira de CRI)</t>
  </si>
  <si>
    <t>Remuneração</t>
  </si>
  <si>
    <t>¹Considera FII Líquido e FII Privet Placement</t>
  </si>
  <si>
    <t>²Considera CRI e Operações Estruturadas</t>
  </si>
  <si>
    <t>Renda</t>
  </si>
  <si>
    <t>Desen./Curva-J</t>
  </si>
  <si>
    <t>Fundo de Investimento Imobiliário VBI REITS MULTIESTRATÉGIA (RVBI11)</t>
  </si>
  <si>
    <t>Distribuição por Remuneração (Carteira de FII)¹</t>
  </si>
  <si>
    <t>Distribuição por Indexador (Carteira de CRI)²</t>
  </si>
  <si>
    <t>Alocação por Ativo Imobiliário (% do PL)</t>
  </si>
  <si>
    <t>ZAVC11</t>
  </si>
  <si>
    <t>IBCR11</t>
  </si>
  <si>
    <t>TGAR11</t>
  </si>
  <si>
    <t>VRTM11</t>
  </si>
  <si>
    <t>WHGR11</t>
  </si>
  <si>
    <t>GRUL11</t>
  </si>
  <si>
    <t>CDI Acumulado Líquido (Base 100)</t>
  </si>
  <si>
    <t>Taxa de Adminstração e Escrituração:</t>
  </si>
  <si>
    <t>0,125% a.a. sobre o Patrimônio Líquido do Fundo</t>
  </si>
  <si>
    <t>Receita Financeira Líquida</t>
  </si>
  <si>
    <t>SUNO FII</t>
  </si>
  <si>
    <t xml:space="preserve">CRI BIT </t>
  </si>
  <si>
    <t xml:space="preserve">CRI BIT II </t>
  </si>
  <si>
    <t xml:space="preserve">CRI Colmeia Living Garden </t>
  </si>
  <si>
    <t xml:space="preserve">CRI Colmeia Ponta Negra </t>
  </si>
  <si>
    <t xml:space="preserve">CRI Dwell </t>
  </si>
  <si>
    <t xml:space="preserve">CRI Manhattan II </t>
  </si>
  <si>
    <t xml:space="preserve">CRI You </t>
  </si>
  <si>
    <t>CRI You II</t>
  </si>
  <si>
    <t>CRI Ceratti &amp; Magna</t>
  </si>
  <si>
    <t xml:space="preserve">CRI Medabil Sênior </t>
  </si>
  <si>
    <t xml:space="preserve">CRI Medabil Sub </t>
  </si>
  <si>
    <t xml:space="preserve">CRI Capuava </t>
  </si>
  <si>
    <t xml:space="preserve">CRI Primato </t>
  </si>
  <si>
    <t>CRI TRX GPA</t>
  </si>
  <si>
    <t xml:space="preserve">CRI Melhoramentos </t>
  </si>
  <si>
    <t xml:space="preserve">CRI Athon </t>
  </si>
  <si>
    <t>CRI Elleven Sub.</t>
  </si>
  <si>
    <t>CRI New Sun Sub.</t>
  </si>
  <si>
    <t xml:space="preserve">CRI Shopping Alegria 2 </t>
  </si>
  <si>
    <t>CRI Shopping Alegria 2 - 313</t>
  </si>
  <si>
    <t xml:space="preserve">CRI Socicam </t>
  </si>
  <si>
    <t>CRI Cortel II Sr. A</t>
  </si>
  <si>
    <t>CRI Cortel II Sr. B</t>
  </si>
  <si>
    <t>CRI Cortel II Sub. A</t>
  </si>
  <si>
    <t>CRI Cortel II Sub. B</t>
  </si>
  <si>
    <t>CRI Wimo IV</t>
  </si>
  <si>
    <t xml:space="preserve">CRI Wimo Sênior </t>
  </si>
  <si>
    <t xml:space="preserve">CRI Prevent Sênior </t>
  </si>
  <si>
    <t>Taxa Aquisição (a.a.)</t>
  </si>
  <si>
    <t>Novembro-24</t>
  </si>
  <si>
    <t>Pátria - VBI Securities Ltda</t>
  </si>
  <si>
    <t>MCRE11</t>
  </si>
  <si>
    <t>SP</t>
  </si>
  <si>
    <t>Habitasec</t>
  </si>
  <si>
    <t>22J1411295</t>
  </si>
  <si>
    <t>AFI, AFS, CFRCV, FR, FO, FD</t>
  </si>
  <si>
    <t>22J1411297</t>
  </si>
  <si>
    <t>AFI, Coobrigação, CFRCV, FD</t>
  </si>
  <si>
    <t>CE</t>
  </si>
  <si>
    <t>21C0731381</t>
  </si>
  <si>
    <t>AM</t>
  </si>
  <si>
    <t>21C0731447</t>
  </si>
  <si>
    <t>AFI, CFRCV, FR, FD</t>
  </si>
  <si>
    <t>RS</t>
  </si>
  <si>
    <t>Província</t>
  </si>
  <si>
    <t>22E0886427</t>
  </si>
  <si>
    <t>AFI, CFRCV, AVS, FR, FO, FD</t>
  </si>
  <si>
    <t>CE, PI</t>
  </si>
  <si>
    <t>20L0870667</t>
  </si>
  <si>
    <t>AFI, CFRCV, Hipoteca, Fiança, FR, FD</t>
  </si>
  <si>
    <t>Vert</t>
  </si>
  <si>
    <t>21L0329277</t>
  </si>
  <si>
    <t>FD</t>
  </si>
  <si>
    <t>21L0329279</t>
  </si>
  <si>
    <t>AFI, AFS, CFRCV, FS, FR, FD</t>
  </si>
  <si>
    <t>Virgo</t>
  </si>
  <si>
    <t>22E0120555</t>
  </si>
  <si>
    <t>22A0414381</t>
  </si>
  <si>
    <t>22A0423267</t>
  </si>
  <si>
    <t>ORE Sec.</t>
  </si>
  <si>
    <t>21H0891311</t>
  </si>
  <si>
    <t>AFI, AFS, CFRCV, FS, FR, FO, FD</t>
  </si>
  <si>
    <t>PR</t>
  </si>
  <si>
    <t>Bari</t>
  </si>
  <si>
    <t>22C0750182</t>
  </si>
  <si>
    <t>AFI, CFRCV, FS, FR</t>
  </si>
  <si>
    <t>SP, BA, MS e PI</t>
  </si>
  <si>
    <t>20E0031084</t>
  </si>
  <si>
    <t>AFI, AFS, CFRCA, FR, FD, FS.</t>
  </si>
  <si>
    <t>True</t>
  </si>
  <si>
    <t>21I0892057</t>
  </si>
  <si>
    <t>RJ, MA</t>
  </si>
  <si>
    <t>21G0864339</t>
  </si>
  <si>
    <t>AFE, AFS, FS, CFRCV, FR, FD</t>
  </si>
  <si>
    <t>GO</t>
  </si>
  <si>
    <t>Opea</t>
  </si>
  <si>
    <t>23L2510335</t>
  </si>
  <si>
    <t>DRS, AFE, AFS, AVS, CFRCA, FR, FO, FD</t>
  </si>
  <si>
    <t>23L1276227</t>
  </si>
  <si>
    <t>DRS, AFE, AFS, CFRA, FR e FS.</t>
  </si>
  <si>
    <t>21L0868593</t>
  </si>
  <si>
    <t>AFI, CFRCV, PDC, FS, FR</t>
  </si>
  <si>
    <t>21L0868658</t>
  </si>
  <si>
    <t>REIT Sec.</t>
  </si>
  <si>
    <t>21G0707741</t>
  </si>
  <si>
    <t>FS, Coobrigação, CFRCV, FR</t>
  </si>
  <si>
    <t>22F1025672</t>
  </si>
  <si>
    <t>AFI, FR, FD e AVS.</t>
  </si>
  <si>
    <t>22F1025725</t>
  </si>
  <si>
    <t>22F1025673</t>
  </si>
  <si>
    <t>22F1025727</t>
  </si>
  <si>
    <t>Diversos</t>
  </si>
  <si>
    <t>22B0914263</t>
  </si>
  <si>
    <t>AFI, FR, FD</t>
  </si>
  <si>
    <t>21D0779652</t>
  </si>
  <si>
    <t>RJ</t>
  </si>
  <si>
    <t>20B0817201</t>
  </si>
  <si>
    <t>AFS, Seguro FS, FR, FD</t>
  </si>
  <si>
    <t>VBI REITS PL¹  = +</t>
  </si>
  <si>
    <t>VBI REITS²  = +</t>
  </si>
  <si>
    <t>IFIX = +</t>
  </si>
  <si>
    <t>Ibovespa = +</t>
  </si>
  <si>
    <t>CDI³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</si>
</sst>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R$&quot;\ #,##0;[Red]\-&quot;R$&quot;\ #,##0"/>
    <numFmt numFmtId="8" formatCode="&quot;R$&quot;\ #,##0.00;[Red]\-&quot;R$&quot;\ #,##0.00"/>
    <numFmt numFmtId="43" formatCode="_-* #,##0.00_-;\-* #,##0.00_-;_-* &quot;-&quot;??_-;_-@_-"/>
    <numFmt numFmtId="164" formatCode="0.0%"/>
    <numFmt numFmtId="165" formatCode="_-* #,##0_-;\-* #,##0_-;_-* &quot;-&quot;??_-;_-@_-"/>
    <numFmt numFmtId="166" formatCode="[$-416]mmm\-yy;@"/>
    <numFmt numFmtId="167" formatCode="&quot;R$&quot;\ #,##0.00"/>
    <numFmt numFmtId="168" formatCode="#,##0;\(#,##0\)"/>
    <numFmt numFmtId="169" formatCode="#,##0.00;\(#,##0.00\)"/>
    <numFmt numFmtId="170" formatCode="mmmm\,\ yyyy;@"/>
    <numFmt numFmtId="171" formatCode="[$-416]d\-mmm;@"/>
    <numFmt numFmtId="172" formatCode="[$-416]mmmm\-yy;@"/>
    <numFmt numFmtId="173" formatCode="0.000%"/>
    <numFmt numFmtId="174" formatCode="0.0"/>
    <numFmt numFmtId="175" formatCode="0.00\x"/>
  </numFmts>
  <fonts count="28" x14ac:knownFonts="1">
    <font>
      <sz val="10"/>
      <color theme="1"/>
      <name val="Calibri"/>
      <family val="2"/>
    </font>
    <font>
      <sz val="10"/>
      <color theme="1"/>
      <name val="Calibri"/>
      <family val="2"/>
    </font>
    <font>
      <sz val="11"/>
      <color theme="1"/>
      <name val="Arial Narrow"/>
      <family val="2"/>
    </font>
    <font>
      <sz val="11"/>
      <color theme="1"/>
      <name val="Calibri"/>
      <family val="2"/>
      <scheme val="minor"/>
    </font>
    <font>
      <b/>
      <sz val="10"/>
      <color theme="0"/>
      <name val="Inter"/>
    </font>
    <font>
      <b/>
      <sz val="12"/>
      <color rgb="FF0D0D38"/>
      <name val="Inter"/>
    </font>
    <font>
      <b/>
      <sz val="14"/>
      <color rgb="FF0D0D38"/>
      <name val="Inter"/>
    </font>
    <font>
      <sz val="10"/>
      <color theme="1"/>
      <name val="Inter"/>
    </font>
    <font>
      <sz val="10"/>
      <color rgb="FF0D0D38"/>
      <name val="Inter"/>
    </font>
    <font>
      <b/>
      <sz val="10"/>
      <color rgb="FF0D0D38"/>
      <name val="Inter"/>
    </font>
    <font>
      <b/>
      <sz val="8"/>
      <color theme="0"/>
      <name val="Inter"/>
    </font>
    <font>
      <sz val="8"/>
      <color theme="1"/>
      <name val="Inter"/>
    </font>
    <font>
      <b/>
      <sz val="12"/>
      <color theme="1"/>
      <name val="Inter"/>
    </font>
    <font>
      <sz val="10"/>
      <name val="Inter"/>
    </font>
    <font>
      <b/>
      <sz val="12"/>
      <color rgb="FF00A99D"/>
      <name val="Inter"/>
    </font>
    <font>
      <sz val="7.5"/>
      <color rgb="FF0D0D38"/>
      <name val="Inter"/>
    </font>
    <font>
      <b/>
      <sz val="11"/>
      <color theme="0"/>
      <name val="Inter"/>
    </font>
    <font>
      <sz val="11"/>
      <color theme="1"/>
      <name val="Inter"/>
    </font>
    <font>
      <sz val="11"/>
      <color rgb="FF0D0D38"/>
      <name val="Inter"/>
    </font>
    <font>
      <b/>
      <sz val="10"/>
      <color theme="1"/>
      <name val="Inter"/>
    </font>
    <font>
      <sz val="11"/>
      <name val="Inter"/>
    </font>
    <font>
      <b/>
      <sz val="11"/>
      <color theme="1"/>
      <name val="Inter"/>
    </font>
    <font>
      <b/>
      <sz val="12"/>
      <color rgb="FF00B3F0"/>
      <name val="Inter"/>
    </font>
    <font>
      <sz val="8"/>
      <color rgb="FF636464"/>
      <name val="Inter"/>
    </font>
    <font>
      <sz val="11"/>
      <color theme="0"/>
      <name val="Inter"/>
    </font>
    <font>
      <sz val="8"/>
      <color rgb="FF0D0D38"/>
      <name val="Inter"/>
    </font>
    <font>
      <sz val="7"/>
      <color rgb="FF0D0D38"/>
      <name val="Inter"/>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D0D38"/>
        <bgColor indexed="64"/>
      </patternFill>
    </fill>
    <fill>
      <patternFill patternType="solid">
        <fgColor rgb="FF4571FF"/>
        <bgColor indexed="64"/>
      </patternFill>
    </fill>
    <fill>
      <patternFill patternType="solid">
        <fgColor rgb="FF88AAFF"/>
        <bgColor indexed="64"/>
      </patternFill>
    </fill>
  </fills>
  <borders count="12">
    <border>
      <left/>
      <right/>
      <top/>
      <bottom/>
      <diagonal/>
    </border>
    <border>
      <left/>
      <right/>
      <top/>
      <bottom style="thin">
        <color indexed="64"/>
      </bottom>
      <diagonal/>
    </border>
    <border>
      <left style="thin">
        <color rgb="FF77787B"/>
      </left>
      <right/>
      <top/>
      <bottom style="thin">
        <color rgb="FF77787B"/>
      </bottom>
      <diagonal/>
    </border>
    <border>
      <left/>
      <right/>
      <top style="thin">
        <color indexed="64"/>
      </top>
      <bottom/>
      <diagonal/>
    </border>
    <border>
      <left/>
      <right/>
      <top/>
      <bottom style="thin">
        <color rgb="FFBCBEC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rgb="FF77787B"/>
      </left>
      <right/>
      <top/>
      <bottom style="medium">
        <color rgb="FF001EAF"/>
      </bottom>
      <diagonal/>
    </border>
    <border>
      <left/>
      <right/>
      <top/>
      <bottom style="medium">
        <color rgb="FF001EAF"/>
      </bottom>
      <diagonal/>
    </border>
    <border>
      <left style="thin">
        <color rgb="FF77787B"/>
      </left>
      <right/>
      <top style="thin">
        <color rgb="FF77787B"/>
      </top>
      <bottom style="medium">
        <color rgb="FF001EAF"/>
      </bottom>
      <diagonal/>
    </border>
    <border>
      <left/>
      <right/>
      <top style="thin">
        <color rgb="FF77787B"/>
      </top>
      <bottom style="medium">
        <color rgb="FF001EAF"/>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4" fillId="4" borderId="7" xfId="0" applyFont="1" applyFill="1" applyBorder="1" applyAlignment="1">
      <alignment vertical="center"/>
    </xf>
    <xf numFmtId="0" fontId="4" fillId="4" borderId="0" xfId="0" applyFont="1" applyFill="1"/>
    <xf numFmtId="166" fontId="4" fillId="4" borderId="8" xfId="0" applyNumberFormat="1" applyFont="1" applyFill="1" applyBorder="1" applyAlignment="1">
      <alignment horizontal="center" vertical="center"/>
    </xf>
    <xf numFmtId="165" fontId="4" fillId="4" borderId="0" xfId="1" applyNumberFormat="1" applyFont="1" applyFill="1" applyBorder="1" applyAlignment="1">
      <alignment horizontal="center"/>
    </xf>
    <xf numFmtId="0" fontId="5" fillId="2" borderId="1" xfId="0" applyFont="1" applyFill="1" applyBorder="1" applyAlignment="1">
      <alignment vertical="center"/>
    </xf>
    <xf numFmtId="0" fontId="6" fillId="0" borderId="0" xfId="0" applyFont="1" applyAlignment="1">
      <alignment horizontal="left" vertical="center"/>
    </xf>
    <xf numFmtId="9" fontId="7" fillId="0" borderId="0" xfId="6" applyFont="1" applyAlignment="1">
      <alignment horizontal="right"/>
    </xf>
    <xf numFmtId="164" fontId="7" fillId="0" borderId="0" xfId="6" applyNumberFormat="1" applyFont="1" applyAlignment="1">
      <alignment horizontal="left"/>
    </xf>
    <xf numFmtId="164" fontId="8" fillId="0" borderId="0" xfId="6" applyNumberFormat="1" applyFont="1" applyFill="1" applyAlignment="1">
      <alignment horizontal="left"/>
    </xf>
    <xf numFmtId="164" fontId="8" fillId="0" borderId="0" xfId="6" applyNumberFormat="1" applyFont="1" applyAlignment="1">
      <alignment horizontal="left"/>
    </xf>
    <xf numFmtId="9" fontId="9" fillId="0" borderId="0" xfId="6" applyFont="1" applyFill="1" applyAlignment="1">
      <alignment horizontal="right"/>
    </xf>
    <xf numFmtId="9" fontId="9" fillId="0" borderId="0" xfId="6" applyFont="1" applyAlignment="1">
      <alignment horizontal="right"/>
    </xf>
    <xf numFmtId="0" fontId="10" fillId="4" borderId="0" xfId="0" applyFont="1" applyFill="1" applyAlignment="1">
      <alignment horizontal="center" vertical="center" wrapText="1"/>
    </xf>
    <xf numFmtId="171" fontId="11" fillId="5" borderId="0" xfId="0" applyNumberFormat="1" applyFont="1" applyFill="1" applyAlignment="1">
      <alignment horizontal="center"/>
    </xf>
    <xf numFmtId="4" fontId="11" fillId="6" borderId="0" xfId="0" applyNumberFormat="1" applyFont="1" applyFill="1" applyAlignment="1">
      <alignment horizontal="center"/>
    </xf>
    <xf numFmtId="0" fontId="7" fillId="0" borderId="0" xfId="0" applyFont="1"/>
    <xf numFmtId="0" fontId="12" fillId="0" borderId="0" xfId="0" applyFont="1" applyAlignment="1">
      <alignment vertical="center"/>
    </xf>
    <xf numFmtId="0" fontId="7" fillId="2" borderId="0" xfId="0" applyFont="1" applyFill="1"/>
    <xf numFmtId="0" fontId="7" fillId="0" borderId="1" xfId="0" applyFont="1" applyBorder="1"/>
    <xf numFmtId="171" fontId="11" fillId="0" borderId="0" xfId="0" applyNumberFormat="1" applyFont="1" applyAlignment="1">
      <alignment horizontal="center"/>
    </xf>
    <xf numFmtId="4" fontId="11" fillId="0" borderId="0" xfId="0" applyNumberFormat="1" applyFont="1" applyAlignment="1">
      <alignment horizontal="center"/>
    </xf>
    <xf numFmtId="3" fontId="11" fillId="0" borderId="0" xfId="0" applyNumberFormat="1" applyFont="1" applyAlignment="1">
      <alignment horizontal="center"/>
    </xf>
    <xf numFmtId="0" fontId="7" fillId="0" borderId="0" xfId="0" quotePrefix="1" applyFont="1"/>
    <xf numFmtId="0" fontId="13" fillId="0" borderId="0" xfId="0" applyFont="1"/>
    <xf numFmtId="0" fontId="14" fillId="2" borderId="0" xfId="0" applyFont="1" applyFill="1" applyAlignment="1">
      <alignment vertical="center"/>
    </xf>
    <xf numFmtId="165" fontId="7" fillId="0" borderId="0" xfId="1" applyNumberFormat="1" applyFont="1" applyBorder="1"/>
    <xf numFmtId="0" fontId="4" fillId="2" borderId="0" xfId="0" applyFont="1" applyFill="1" applyAlignment="1">
      <alignment horizontal="center"/>
    </xf>
    <xf numFmtId="0" fontId="15" fillId="0" borderId="0" xfId="0" applyFont="1" applyAlignment="1">
      <alignment vertical="center"/>
    </xf>
    <xf numFmtId="168" fontId="7" fillId="0" borderId="0" xfId="1" applyNumberFormat="1" applyFont="1" applyFill="1" applyBorder="1" applyAlignment="1">
      <alignment horizontal="center" vertical="center"/>
    </xf>
    <xf numFmtId="3" fontId="7" fillId="0" borderId="0" xfId="0" applyNumberFormat="1" applyFont="1"/>
    <xf numFmtId="43" fontId="7" fillId="0" borderId="0" xfId="1" applyFont="1"/>
    <xf numFmtId="169" fontId="7" fillId="0" borderId="0" xfId="1" applyNumberFormat="1" applyFont="1" applyFill="1" applyBorder="1" applyAlignment="1">
      <alignment horizontal="center" vertical="center"/>
    </xf>
    <xf numFmtId="0" fontId="8" fillId="0" borderId="0" xfId="0" applyFont="1"/>
    <xf numFmtId="0" fontId="16" fillId="4" borderId="9" xfId="0" applyFont="1" applyFill="1" applyBorder="1" applyAlignment="1">
      <alignment vertical="center"/>
    </xf>
    <xf numFmtId="0" fontId="16" fillId="4" borderId="0" xfId="0" applyFont="1" applyFill="1" applyAlignment="1">
      <alignment horizontal="left" vertical="center"/>
    </xf>
    <xf numFmtId="0" fontId="16" fillId="4" borderId="2" xfId="0" applyFont="1" applyFill="1" applyBorder="1" applyAlignment="1">
      <alignment horizontal="left" vertical="center"/>
    </xf>
    <xf numFmtId="0" fontId="18" fillId="0" borderId="0" xfId="0" applyFont="1" applyAlignment="1">
      <alignment horizontal="left" vertical="center" wrapText="1"/>
    </xf>
    <xf numFmtId="166" fontId="16" fillId="4" borderId="0" xfId="0" applyNumberFormat="1" applyFont="1" applyFill="1" applyAlignment="1">
      <alignment horizontal="center" vertical="center"/>
    </xf>
    <xf numFmtId="3" fontId="18" fillId="0" borderId="0" xfId="0" applyNumberFormat="1" applyFont="1" applyAlignment="1">
      <alignment horizontal="center" vertical="center"/>
    </xf>
    <xf numFmtId="3" fontId="16" fillId="4" borderId="0" xfId="0" applyNumberFormat="1" applyFont="1" applyFill="1" applyAlignment="1">
      <alignment horizontal="center" vertical="center"/>
    </xf>
    <xf numFmtId="0" fontId="16" fillId="4" borderId="10" xfId="0" applyFont="1" applyFill="1" applyBorder="1" applyAlignment="1">
      <alignment horizontal="center" vertical="center"/>
    </xf>
    <xf numFmtId="175" fontId="17" fillId="0" borderId="0" xfId="0" applyNumberFormat="1" applyFont="1" applyAlignment="1">
      <alignment horizontal="center" vertical="center" wrapText="1"/>
    </xf>
    <xf numFmtId="2" fontId="17" fillId="0" borderId="0" xfId="0" applyNumberFormat="1" applyFont="1" applyAlignment="1">
      <alignment horizontal="center" vertical="center"/>
    </xf>
    <xf numFmtId="0" fontId="16" fillId="4" borderId="0" xfId="0" applyFont="1" applyFill="1" applyAlignment="1">
      <alignment horizontal="center" vertical="center"/>
    </xf>
    <xf numFmtId="0" fontId="7" fillId="0" borderId="0" xfId="0" applyFont="1" applyAlignment="1">
      <alignment horizontal="center"/>
    </xf>
    <xf numFmtId="166" fontId="4" fillId="4" borderId="0" xfId="0" applyNumberFormat="1" applyFont="1" applyFill="1" applyAlignment="1">
      <alignment horizontal="center" vertical="center"/>
    </xf>
    <xf numFmtId="9" fontId="18" fillId="0" borderId="0" xfId="6" applyFont="1" applyAlignment="1">
      <alignment horizontal="center" vertical="center"/>
    </xf>
    <xf numFmtId="9" fontId="16" fillId="4" borderId="0" xfId="6" applyFont="1" applyFill="1" applyAlignment="1">
      <alignment horizontal="center" vertical="center"/>
    </xf>
    <xf numFmtId="0" fontId="20" fillId="0" borderId="0" xfId="0" applyFont="1"/>
    <xf numFmtId="0" fontId="16" fillId="4" borderId="8" xfId="0" applyFont="1" applyFill="1" applyBorder="1" applyAlignment="1">
      <alignment vertical="center"/>
    </xf>
    <xf numFmtId="168" fontId="21" fillId="3" borderId="0" xfId="0" applyNumberFormat="1" applyFont="1" applyFill="1" applyAlignment="1">
      <alignment horizontal="left" vertical="center"/>
    </xf>
    <xf numFmtId="166" fontId="16" fillId="4" borderId="8" xfId="0" applyNumberFormat="1" applyFont="1" applyFill="1" applyBorder="1" applyAlignment="1">
      <alignment horizontal="center" vertical="center"/>
    </xf>
    <xf numFmtId="168" fontId="17" fillId="0" borderId="0" xfId="1" applyNumberFormat="1" applyFont="1" applyFill="1" applyBorder="1" applyAlignment="1">
      <alignment horizontal="center" vertical="center"/>
    </xf>
    <xf numFmtId="168" fontId="21" fillId="3" borderId="0" xfId="1" applyNumberFormat="1" applyFont="1" applyFill="1" applyBorder="1" applyAlignment="1">
      <alignment horizontal="center" vertical="center"/>
    </xf>
    <xf numFmtId="0" fontId="22" fillId="0" borderId="1" xfId="0" applyFont="1" applyBorder="1" applyAlignment="1">
      <alignment vertical="center"/>
    </xf>
    <xf numFmtId="169" fontId="7" fillId="0" borderId="1" xfId="0" applyNumberFormat="1" applyFont="1" applyBorder="1"/>
    <xf numFmtId="166" fontId="4" fillId="0" borderId="0" xfId="0" applyNumberFormat="1" applyFont="1" applyAlignment="1">
      <alignment horizontal="center" vertical="center"/>
    </xf>
    <xf numFmtId="0" fontId="4" fillId="0" borderId="0" xfId="0" quotePrefix="1" applyFont="1" applyAlignment="1">
      <alignment horizontal="center" vertical="center"/>
    </xf>
    <xf numFmtId="168" fontId="19" fillId="0" borderId="0" xfId="1" applyNumberFormat="1" applyFont="1" applyFill="1" applyBorder="1" applyAlignment="1">
      <alignment horizontal="center" vertical="center"/>
    </xf>
    <xf numFmtId="168" fontId="7" fillId="0" borderId="0" xfId="0" applyNumberFormat="1" applyFont="1" applyAlignment="1">
      <alignment horizontal="left" vertical="center"/>
    </xf>
    <xf numFmtId="169" fontId="19" fillId="0" borderId="0" xfId="1" applyNumberFormat="1" applyFont="1" applyFill="1" applyBorder="1" applyAlignment="1">
      <alignment horizontal="center" vertical="center"/>
    </xf>
    <xf numFmtId="0" fontId="23" fillId="0" borderId="0" xfId="0" applyFont="1"/>
    <xf numFmtId="169" fontId="23" fillId="0" borderId="0" xfId="0" applyNumberFormat="1" applyFont="1"/>
    <xf numFmtId="0" fontId="23" fillId="0" borderId="0" xfId="0" applyFont="1" applyAlignment="1">
      <alignment vertical="center" wrapText="1"/>
    </xf>
    <xf numFmtId="0" fontId="23" fillId="2" borderId="0" xfId="0" applyFont="1" applyFill="1" applyAlignment="1">
      <alignment vertical="center" wrapText="1"/>
    </xf>
    <xf numFmtId="0" fontId="16" fillId="4" borderId="8" xfId="0" applyFont="1" applyFill="1" applyBorder="1" applyAlignment="1">
      <alignment horizontal="center" vertical="center"/>
    </xf>
    <xf numFmtId="169" fontId="21" fillId="3" borderId="0" xfId="1" applyNumberFormat="1" applyFont="1" applyFill="1" applyBorder="1" applyAlignment="1">
      <alignment horizontal="center" vertical="center"/>
    </xf>
    <xf numFmtId="0" fontId="12" fillId="0" borderId="0" xfId="0" applyFont="1" applyAlignment="1">
      <alignment horizontal="center" vertical="center"/>
    </xf>
    <xf numFmtId="0" fontId="7" fillId="0" borderId="1" xfId="0" applyFont="1" applyBorder="1" applyAlignment="1">
      <alignment horizontal="center"/>
    </xf>
    <xf numFmtId="0" fontId="7" fillId="0" borderId="0" xfId="0" applyFont="1" applyAlignment="1">
      <alignment horizontal="right"/>
    </xf>
    <xf numFmtId="9" fontId="7" fillId="0" borderId="0" xfId="6" applyFont="1" applyAlignment="1">
      <alignment horizontal="left"/>
    </xf>
    <xf numFmtId="9" fontId="7" fillId="0" borderId="0" xfId="6" applyFont="1"/>
    <xf numFmtId="164" fontId="7" fillId="0" borderId="0" xfId="0" applyNumberFormat="1" applyFont="1"/>
    <xf numFmtId="10" fontId="7" fillId="0" borderId="0" xfId="6" applyNumberFormat="1" applyFont="1"/>
    <xf numFmtId="9" fontId="7" fillId="0" borderId="0" xfId="0" applyNumberFormat="1" applyFont="1"/>
    <xf numFmtId="9" fontId="7" fillId="0" borderId="0" xfId="0" applyNumberFormat="1" applyFont="1" applyAlignment="1">
      <alignment horizontal="left"/>
    </xf>
    <xf numFmtId="10" fontId="7" fillId="0" borderId="0" xfId="0" applyNumberFormat="1" applyFont="1"/>
    <xf numFmtId="0" fontId="5" fillId="0" borderId="0" xfId="0" applyFont="1" applyAlignment="1">
      <alignment vertical="center"/>
    </xf>
    <xf numFmtId="0" fontId="4" fillId="4" borderId="0" xfId="0" applyFont="1" applyFill="1" applyAlignment="1">
      <alignment horizontal="center" vertical="center" wrapText="1"/>
    </xf>
    <xf numFmtId="0" fontId="8" fillId="0" borderId="6" xfId="0" applyFont="1" applyBorder="1" applyAlignment="1">
      <alignment horizontal="center" vertical="center" wrapText="1"/>
    </xf>
    <xf numFmtId="174" fontId="8" fillId="0" borderId="6" xfId="1" applyNumberFormat="1" applyFont="1" applyFill="1" applyBorder="1" applyAlignment="1">
      <alignment horizontal="center" vertical="center" wrapText="1"/>
    </xf>
    <xf numFmtId="164" fontId="8" fillId="0" borderId="6" xfId="6" applyNumberFormat="1" applyFont="1" applyFill="1" applyBorder="1" applyAlignment="1">
      <alignment horizontal="center" vertical="center" wrapText="1"/>
    </xf>
    <xf numFmtId="164" fontId="4" fillId="4" borderId="0" xfId="0" applyNumberFormat="1" applyFont="1" applyFill="1" applyAlignment="1">
      <alignment horizontal="center" vertical="center" wrapText="1"/>
    </xf>
    <xf numFmtId="174" fontId="4" fillId="4" borderId="0" xfId="0" applyNumberFormat="1" applyFont="1" applyFill="1" applyAlignment="1">
      <alignment horizontal="center" vertical="center" wrapText="1"/>
    </xf>
    <xf numFmtId="0" fontId="8" fillId="0" borderId="5" xfId="0" applyFont="1" applyBorder="1" applyAlignment="1">
      <alignment horizontal="center" vertical="center" wrapText="1"/>
    </xf>
    <xf numFmtId="164" fontId="8" fillId="0" borderId="5" xfId="6" applyNumberFormat="1" applyFont="1" applyFill="1" applyBorder="1" applyAlignment="1">
      <alignment horizontal="center" vertical="center" wrapText="1"/>
    </xf>
    <xf numFmtId="174" fontId="8" fillId="0" borderId="5" xfId="6" applyNumberFormat="1" applyFont="1" applyFill="1" applyBorder="1" applyAlignment="1">
      <alignment horizontal="center" vertical="center" wrapText="1"/>
    </xf>
    <xf numFmtId="3" fontId="8" fillId="0" borderId="6" xfId="6" applyNumberFormat="1" applyFont="1" applyFill="1" applyBorder="1" applyAlignment="1">
      <alignment horizontal="center" vertical="center" wrapText="1"/>
    </xf>
    <xf numFmtId="174" fontId="8" fillId="0" borderId="5" xfId="0" applyNumberFormat="1" applyFont="1" applyBorder="1" applyAlignment="1">
      <alignment horizontal="center" vertical="center" wrapText="1"/>
    </xf>
    <xf numFmtId="172" fontId="8" fillId="0" borderId="6" xfId="6" applyNumberFormat="1" applyFont="1" applyFill="1" applyBorder="1" applyAlignment="1">
      <alignment horizontal="center" vertical="center" wrapText="1"/>
    </xf>
    <xf numFmtId="9" fontId="8" fillId="0" borderId="6" xfId="6" applyFont="1" applyFill="1" applyBorder="1" applyAlignment="1">
      <alignment horizontal="left" vertical="center" wrapText="1"/>
    </xf>
    <xf numFmtId="0" fontId="5" fillId="0" borderId="1" xfId="0" applyFont="1" applyBorder="1" applyAlignment="1">
      <alignment vertical="center"/>
    </xf>
    <xf numFmtId="0" fontId="26" fillId="0" borderId="0" xfId="0" applyFont="1"/>
    <xf numFmtId="0" fontId="9" fillId="0" borderId="0" xfId="0" applyFont="1" applyAlignment="1">
      <alignment vertical="center"/>
    </xf>
    <xf numFmtId="170" fontId="18" fillId="0" borderId="0" xfId="0" quotePrefix="1" applyNumberFormat="1" applyFont="1" applyAlignment="1">
      <alignment horizontal="left"/>
    </xf>
    <xf numFmtId="166" fontId="8" fillId="0" borderId="0" xfId="0" applyNumberFormat="1" applyFont="1" applyAlignment="1">
      <alignment horizontal="left"/>
    </xf>
    <xf numFmtId="0" fontId="8" fillId="0" borderId="1" xfId="0" applyFont="1" applyBorder="1"/>
    <xf numFmtId="0" fontId="8" fillId="0" borderId="0" xfId="0" applyFont="1" applyAlignment="1">
      <alignment wrapText="1"/>
    </xf>
    <xf numFmtId="0" fontId="18" fillId="0" borderId="0" xfId="0" applyFont="1" applyAlignment="1">
      <alignment wrapText="1"/>
    </xf>
    <xf numFmtId="0" fontId="8" fillId="0" borderId="0" xfId="0" applyFont="1" applyAlignment="1">
      <alignment horizontal="left" wrapText="1"/>
    </xf>
    <xf numFmtId="0" fontId="18" fillId="2" borderId="0" xfId="0" applyFont="1" applyFill="1" applyAlignment="1">
      <alignment vertical="center"/>
    </xf>
    <xf numFmtId="0" fontId="18" fillId="0" borderId="0" xfId="0" applyFont="1"/>
    <xf numFmtId="0" fontId="8" fillId="2" borderId="0" xfId="0" applyFont="1" applyFill="1" applyAlignment="1">
      <alignment vertical="center"/>
    </xf>
    <xf numFmtId="173" fontId="8" fillId="0" borderId="0" xfId="0" applyNumberFormat="1" applyFont="1"/>
    <xf numFmtId="167" fontId="8" fillId="0" borderId="0" xfId="0" applyNumberFormat="1" applyFont="1" applyAlignment="1">
      <alignment horizontal="left"/>
    </xf>
    <xf numFmtId="6" fontId="18" fillId="0" borderId="0" xfId="0" applyNumberFormat="1" applyFont="1" applyAlignment="1">
      <alignment horizontal="left"/>
    </xf>
    <xf numFmtId="3" fontId="18" fillId="0" borderId="0" xfId="0" applyNumberFormat="1" applyFont="1" applyAlignment="1">
      <alignment horizontal="left"/>
    </xf>
    <xf numFmtId="167" fontId="18" fillId="0" borderId="0" xfId="0" applyNumberFormat="1" applyFont="1" applyAlignment="1">
      <alignment horizontal="left"/>
    </xf>
    <xf numFmtId="0" fontId="8" fillId="0" borderId="0" xfId="0" applyFont="1" applyAlignment="1">
      <alignment horizontal="left"/>
    </xf>
    <xf numFmtId="175" fontId="18" fillId="0" borderId="0" xfId="0" applyNumberFormat="1" applyFont="1" applyAlignment="1">
      <alignment horizontal="left"/>
    </xf>
    <xf numFmtId="8" fontId="18" fillId="0" borderId="0" xfId="0" applyNumberFormat="1" applyFont="1" applyAlignment="1">
      <alignment horizontal="left"/>
    </xf>
    <xf numFmtId="0" fontId="25" fillId="0" borderId="4" xfId="0" applyFont="1" applyBorder="1"/>
    <xf numFmtId="0" fontId="8" fillId="0" borderId="4" xfId="0" applyFont="1" applyBorder="1"/>
    <xf numFmtId="0" fontId="25" fillId="0" borderId="0" xfId="0" applyFont="1" applyAlignment="1">
      <alignment wrapText="1"/>
    </xf>
    <xf numFmtId="168" fontId="27" fillId="0" borderId="11" xfId="0" applyNumberFormat="1" applyFont="1" applyBorder="1" applyAlignment="1">
      <alignment horizontal="left" vertical="center"/>
    </xf>
    <xf numFmtId="174" fontId="8" fillId="0" borderId="6" xfId="0" applyNumberFormat="1" applyFont="1" applyBorder="1" applyAlignment="1">
      <alignment horizontal="center" vertical="center" wrapText="1"/>
    </xf>
    <xf numFmtId="164" fontId="11" fillId="0" borderId="0" xfId="6" applyNumberFormat="1" applyFont="1" applyAlignment="1">
      <alignment horizontal="center"/>
    </xf>
    <xf numFmtId="0" fontId="25" fillId="0" borderId="0" xfId="0" applyFont="1" applyAlignment="1">
      <alignment horizontal="left" vertical="top" wrapText="1"/>
    </xf>
    <xf numFmtId="0" fontId="18" fillId="0" borderId="3" xfId="0" applyFont="1" applyBorder="1" applyAlignment="1">
      <alignment horizontal="left" wrapText="1"/>
    </xf>
    <xf numFmtId="0" fontId="18" fillId="0" borderId="0" xfId="0" applyFont="1" applyAlignment="1">
      <alignment horizontal="left" wrapText="1"/>
    </xf>
    <xf numFmtId="0" fontId="24" fillId="4" borderId="0" xfId="0" applyFont="1" applyFill="1" applyAlignment="1">
      <alignment horizontal="center" vertical="center" wrapText="1"/>
    </xf>
  </cellXfs>
  <cellStyles count="7">
    <cellStyle name="Comma" xfId="1" builtinId="3"/>
    <cellStyle name="Normal" xfId="0" builtinId="0"/>
    <cellStyle name="Normal 2" xfId="2" xr:uid="{00000000-0005-0000-0000-000001000000}"/>
    <cellStyle name="Normal 3" xfId="3" xr:uid="{00000000-0005-0000-0000-000002000000}"/>
    <cellStyle name="Percent" xfId="6" builtinId="5"/>
    <cellStyle name="Porcentagem 2" xfId="4" xr:uid="{00000000-0005-0000-0000-000004000000}"/>
    <cellStyle name="Vírgula 2" xfId="5" xr:uid="{00000000-0005-0000-0000-000006000000}"/>
  </cellStyles>
  <dxfs count="0"/>
  <tableStyles count="0" defaultTableStyle="TableStyleMedium2" defaultPivotStyle="PivotStyleLight16"/>
  <colors>
    <mruColors>
      <color rgb="FFA6A6A6"/>
      <color rgb="FF46E8E0"/>
      <color rgb="FFFF99AF"/>
      <color rgb="FFF8485E"/>
      <color rgb="FFFFBB8D"/>
      <color rgb="FFFF6B06"/>
      <color rgb="FF88AAFF"/>
      <color rgb="FF2044DC"/>
      <color rgb="FF4571FF"/>
      <color rgb="FF001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736301849363898"/>
          <c:y val="7.9514618085330141E-2"/>
          <c:w val="0.60627050113347425"/>
          <c:h val="0.61183814131085479"/>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1-F577-4A79-9E74-7B3055877161}"/>
              </c:ext>
            </c:extLst>
          </c:dPt>
          <c:dPt>
            <c:idx val="1"/>
            <c:bubble3D val="0"/>
            <c:spPr>
              <a:solidFill>
                <a:srgbClr val="001EAF"/>
              </a:solidFill>
              <a:ln w="19050">
                <a:solidFill>
                  <a:schemeClr val="lt1"/>
                </a:solidFill>
              </a:ln>
              <a:effectLst/>
            </c:spPr>
            <c:extLst>
              <c:ext xmlns:c16="http://schemas.microsoft.com/office/drawing/2014/chart" uri="{C3380CC4-5D6E-409C-BE32-E72D297353CC}">
                <c16:uniqueId val="{00000002-F577-4A79-9E74-7B3055877161}"/>
              </c:ext>
            </c:extLst>
          </c:dPt>
          <c:dPt>
            <c:idx val="2"/>
            <c:bubble3D val="0"/>
            <c:spPr>
              <a:solidFill>
                <a:srgbClr val="2044DC"/>
              </a:solidFill>
              <a:ln w="19050">
                <a:solidFill>
                  <a:schemeClr val="lt1"/>
                </a:solidFill>
              </a:ln>
              <a:effectLst/>
            </c:spPr>
            <c:extLst>
              <c:ext xmlns:c16="http://schemas.microsoft.com/office/drawing/2014/chart" uri="{C3380CC4-5D6E-409C-BE32-E72D297353CC}">
                <c16:uniqueId val="{00000003-F577-4A79-9E74-7B3055877161}"/>
              </c:ext>
            </c:extLst>
          </c:dPt>
          <c:dPt>
            <c:idx val="3"/>
            <c:bubble3D val="0"/>
            <c:spPr>
              <a:solidFill>
                <a:srgbClr val="4571FF"/>
              </a:solidFill>
              <a:ln w="19050">
                <a:solidFill>
                  <a:schemeClr val="lt1"/>
                </a:solidFill>
              </a:ln>
              <a:effectLst/>
            </c:spPr>
            <c:extLst>
              <c:ext xmlns:c16="http://schemas.microsoft.com/office/drawing/2014/chart" uri="{C3380CC4-5D6E-409C-BE32-E72D297353CC}">
                <c16:uniqueId val="{00000004-F577-4A79-9E74-7B3055877161}"/>
              </c:ext>
            </c:extLst>
          </c:dPt>
          <c:dPt>
            <c:idx val="4"/>
            <c:bubble3D val="0"/>
            <c:spPr>
              <a:solidFill>
                <a:srgbClr val="88AAFF"/>
              </a:solidFill>
              <a:ln w="19050">
                <a:solidFill>
                  <a:schemeClr val="lt1"/>
                </a:solidFill>
              </a:ln>
              <a:effectLst/>
            </c:spPr>
            <c:extLst>
              <c:ext xmlns:c16="http://schemas.microsoft.com/office/drawing/2014/chart" uri="{C3380CC4-5D6E-409C-BE32-E72D297353CC}">
                <c16:uniqueId val="{00000005-F577-4A79-9E74-7B3055877161}"/>
              </c:ext>
            </c:extLst>
          </c:dPt>
          <c:dPt>
            <c:idx val="5"/>
            <c:bubble3D val="0"/>
            <c:spPr>
              <a:solidFill>
                <a:srgbClr val="FF6B06"/>
              </a:solidFill>
              <a:ln w="19050">
                <a:solidFill>
                  <a:schemeClr val="lt1"/>
                </a:solidFill>
              </a:ln>
              <a:effectLst/>
            </c:spPr>
            <c:extLst>
              <c:ext xmlns:c16="http://schemas.microsoft.com/office/drawing/2014/chart" uri="{C3380CC4-5D6E-409C-BE32-E72D297353CC}">
                <c16:uniqueId val="{00000006-F577-4A79-9E74-7B3055877161}"/>
              </c:ext>
            </c:extLst>
          </c:dPt>
          <c:dPt>
            <c:idx val="6"/>
            <c:bubble3D val="0"/>
            <c:spPr>
              <a:solidFill>
                <a:srgbClr val="FFBB8D"/>
              </a:solidFill>
              <a:ln w="19050">
                <a:solidFill>
                  <a:schemeClr val="lt1"/>
                </a:solidFill>
              </a:ln>
              <a:effectLst/>
            </c:spPr>
            <c:extLst>
              <c:ext xmlns:c16="http://schemas.microsoft.com/office/drawing/2014/chart" uri="{C3380CC4-5D6E-409C-BE32-E72D297353CC}">
                <c16:uniqueId val="{00000007-F577-4A79-9E74-7B3055877161}"/>
              </c:ext>
            </c:extLst>
          </c:dPt>
          <c:dPt>
            <c:idx val="7"/>
            <c:bubble3D val="0"/>
            <c:spPr>
              <a:solidFill>
                <a:srgbClr val="F8485E"/>
              </a:solidFill>
              <a:ln w="19050">
                <a:solidFill>
                  <a:schemeClr val="lt1"/>
                </a:solidFill>
              </a:ln>
              <a:effectLst/>
            </c:spPr>
            <c:extLst>
              <c:ext xmlns:c16="http://schemas.microsoft.com/office/drawing/2014/chart" uri="{C3380CC4-5D6E-409C-BE32-E72D297353CC}">
                <c16:uniqueId val="{00000008-F577-4A79-9E74-7B3055877161}"/>
              </c:ext>
            </c:extLst>
          </c:dPt>
          <c:dPt>
            <c:idx val="8"/>
            <c:bubble3D val="0"/>
            <c:spPr>
              <a:solidFill>
                <a:srgbClr val="FF99AF"/>
              </a:solidFill>
              <a:ln w="19050">
                <a:solidFill>
                  <a:schemeClr val="lt1"/>
                </a:solidFill>
              </a:ln>
              <a:effectLst/>
            </c:spPr>
            <c:extLst>
              <c:ext xmlns:c16="http://schemas.microsoft.com/office/drawing/2014/chart" uri="{C3380CC4-5D6E-409C-BE32-E72D297353CC}">
                <c16:uniqueId val="{00000009-F577-4A79-9E74-7B3055877161}"/>
              </c:ext>
            </c:extLst>
          </c:dPt>
          <c:dPt>
            <c:idx val="9"/>
            <c:bubble3D val="0"/>
            <c:spPr>
              <a:solidFill>
                <a:srgbClr val="46E8E0"/>
              </a:solidFill>
              <a:ln w="19050">
                <a:solidFill>
                  <a:schemeClr val="lt1"/>
                </a:solidFill>
              </a:ln>
              <a:effectLst/>
            </c:spPr>
            <c:extLst>
              <c:ext xmlns:c16="http://schemas.microsoft.com/office/drawing/2014/chart" uri="{C3380CC4-5D6E-409C-BE32-E72D297353CC}">
                <c16:uniqueId val="{0000000A-F577-4A79-9E74-7B3055877161}"/>
              </c:ext>
            </c:extLst>
          </c:dPt>
          <c:dPt>
            <c:idx val="10"/>
            <c:bubble3D val="0"/>
            <c:spPr>
              <a:solidFill>
                <a:srgbClr val="A6A6A6"/>
              </a:solidFill>
              <a:ln w="19050">
                <a:solidFill>
                  <a:schemeClr val="lt1"/>
                </a:solidFill>
              </a:ln>
              <a:effectLst/>
            </c:spPr>
            <c:extLst>
              <c:ext xmlns:c16="http://schemas.microsoft.com/office/drawing/2014/chart" uri="{C3380CC4-5D6E-409C-BE32-E72D297353CC}">
                <c16:uniqueId val="{0000000B-F577-4A79-9E74-7B3055877161}"/>
              </c:ext>
            </c:extLst>
          </c:dPt>
          <c:dLbls>
            <c:dLbl>
              <c:idx val="9"/>
              <c:layout>
                <c:manualLayout>
                  <c:x val="-3.2539503255871953E-2"/>
                  <c:y val="-0.11327942600333685"/>
                </c:manualLayout>
              </c:layout>
              <c:numFmt formatCode="0%" sourceLinked="0"/>
              <c:spPr>
                <a:noFill/>
                <a:ln>
                  <a:noFill/>
                </a:ln>
                <a:effectLst/>
              </c:spPr>
              <c:txPr>
                <a:bodyPr rot="0" spcFirstLastPara="1" vertOverflow="ellipsis" vert="horz" wrap="square" anchor="ctr" anchorCtr="1"/>
                <a:lstStyle/>
                <a:p>
                  <a:pPr>
                    <a:defRPr sz="1100" b="1" i="0" u="none" strike="noStrike" kern="1200" baseline="0">
                      <a:solidFill>
                        <a:srgbClr val="46E8E0"/>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77-4A79-9E74-7B3055877161}"/>
                </c:ext>
              </c:extLst>
            </c:dLbl>
            <c:dLbl>
              <c:idx val="10"/>
              <c:layout>
                <c:manualLayout>
                  <c:x val="-2.7116252713226623E-3"/>
                  <c:y val="-0.11894339730350367"/>
                </c:manualLayout>
              </c:layout>
              <c:numFmt formatCode="0%" sourceLinked="0"/>
              <c:spPr>
                <a:noFill/>
                <a:ln>
                  <a:noFill/>
                </a:ln>
                <a:effectLst/>
              </c:spPr>
              <c:txPr>
                <a:bodyPr rot="0" spcFirstLastPara="1" vertOverflow="ellipsis" vert="horz" wrap="square" anchor="ctr" anchorCtr="1"/>
                <a:lstStyle/>
                <a:p>
                  <a:pPr>
                    <a:defRPr sz="1100" b="1" i="0" u="none" strike="noStrike" kern="1200" baseline="0">
                      <a:solidFill>
                        <a:srgbClr val="A6A6A6"/>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577-4A79-9E74-7B3055877161}"/>
                </c:ext>
              </c:extLst>
            </c:dLbl>
            <c:numFmt formatCode="0%" sourceLinked="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Portfólio!$O$6:$O$16</c:f>
              <c:strCache>
                <c:ptCount val="11"/>
                <c:pt idx="0">
                  <c:v>Residencial</c:v>
                </c:pt>
                <c:pt idx="1">
                  <c:v>Loteamento</c:v>
                </c:pt>
                <c:pt idx="2">
                  <c:v>Logístico</c:v>
                </c:pt>
                <c:pt idx="3">
                  <c:v>Energia</c:v>
                </c:pt>
                <c:pt idx="4">
                  <c:v>Varejo</c:v>
                </c:pt>
                <c:pt idx="5">
                  <c:v>Construção Cívil</c:v>
                </c:pt>
                <c:pt idx="6">
                  <c:v>Shoppings</c:v>
                </c:pt>
                <c:pt idx="7">
                  <c:v>Transporte</c:v>
                </c:pt>
                <c:pt idx="8">
                  <c:v>Death Care</c:v>
                </c:pt>
                <c:pt idx="9">
                  <c:v>Home Equity</c:v>
                </c:pt>
                <c:pt idx="10">
                  <c:v>Saúde</c:v>
                </c:pt>
              </c:strCache>
            </c:strRef>
          </c:cat>
          <c:val>
            <c:numRef>
              <c:f>Portfólio!$P$6:$P$16</c:f>
              <c:numCache>
                <c:formatCode>0.00%</c:formatCode>
                <c:ptCount val="11"/>
                <c:pt idx="0">
                  <c:v>0.26646234605356672</c:v>
                </c:pt>
                <c:pt idx="1">
                  <c:v>0.13657992209362521</c:v>
                </c:pt>
                <c:pt idx="2">
                  <c:v>0.12472263028906748</c:v>
                </c:pt>
                <c:pt idx="3">
                  <c:v>9.7669661849731693E-2</c:v>
                </c:pt>
                <c:pt idx="4">
                  <c:v>8.7931560671010184E-2</c:v>
                </c:pt>
                <c:pt idx="5">
                  <c:v>8.682574927375912E-2</c:v>
                </c:pt>
                <c:pt idx="6">
                  <c:v>6.3235723268279267E-2</c:v>
                </c:pt>
                <c:pt idx="7">
                  <c:v>4.7662891926016408E-2</c:v>
                </c:pt>
                <c:pt idx="8">
                  <c:v>3.936076767559283E-2</c:v>
                </c:pt>
                <c:pt idx="9">
                  <c:v>2.6426253856631922E-2</c:v>
                </c:pt>
                <c:pt idx="10">
                  <c:v>2.3122493042719273E-2</c:v>
                </c:pt>
              </c:numCache>
            </c:numRef>
          </c:val>
          <c:extLst>
            <c:ext xmlns:c16="http://schemas.microsoft.com/office/drawing/2014/chart" uri="{C3380CC4-5D6E-409C-BE32-E72D297353CC}">
              <c16:uniqueId val="{00000000-F577-4A79-9E74-7B3055877161}"/>
            </c:ext>
          </c:extLst>
        </c:ser>
        <c:dLbls>
          <c:showLegendKey val="0"/>
          <c:showVal val="1"/>
          <c:showCatName val="0"/>
          <c:showSerName val="0"/>
          <c:showPercent val="0"/>
          <c:showBubbleSize val="0"/>
          <c:showLeaderLines val="0"/>
        </c:dLbls>
        <c:firstSliceAng val="0"/>
        <c:holeSize val="40"/>
      </c:doughnutChart>
      <c:spPr>
        <a:noFill/>
        <a:ln>
          <a:noFill/>
        </a:ln>
        <a:effectLst/>
      </c:spPr>
    </c:plotArea>
    <c:legend>
      <c:legendPos val="b"/>
      <c:layout>
        <c:manualLayout>
          <c:xMode val="edge"/>
          <c:yMode val="edge"/>
          <c:x val="2.8157986547776483E-2"/>
          <c:y val="0.78297401307530001"/>
          <c:w val="0.95995377853238295"/>
          <c:h val="0.2000340730241994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rgbClr val="636464"/>
              </a:solidFill>
              <a:latin typeface="Inter" panose="02000503000000020004"/>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rgbClr val="636464"/>
          </a:solidFill>
          <a:latin typeface="Inter" panose="02000503000000020004"/>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9050" cap="rnd">
              <a:solidFill>
                <a:srgbClr val="0D0D38"/>
              </a:solidFill>
              <a:round/>
            </a:ln>
            <a:effectLst/>
          </c:spPr>
          <c:marker>
            <c:symbol val="none"/>
          </c:marker>
          <c:dLbls>
            <c:spPr>
              <a:solidFill>
                <a:schemeClr val="bg1"/>
              </a:solidFill>
              <a:ln w="19050">
                <a:solidFill>
                  <a:srgbClr val="0D0D38"/>
                </a:solid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D0D38"/>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'Cotistas - Shareholders'!$C$5:$BI$5</c:f>
              <c:numCache>
                <c:formatCode>[$-416]mmm\-yy;@</c:formatCode>
                <c:ptCount val="59"/>
                <c:pt idx="0">
                  <c:v>43890</c:v>
                </c:pt>
                <c:pt idx="1">
                  <c:v>43921</c:v>
                </c:pt>
                <c:pt idx="2">
                  <c:v>43951</c:v>
                </c:pt>
                <c:pt idx="3">
                  <c:v>43982</c:v>
                </c:pt>
                <c:pt idx="4">
                  <c:v>44012</c:v>
                </c:pt>
                <c:pt idx="5">
                  <c:v>44043</c:v>
                </c:pt>
                <c:pt idx="6">
                  <c:v>44074</c:v>
                </c:pt>
                <c:pt idx="7">
                  <c:v>44104</c:v>
                </c:pt>
                <c:pt idx="8">
                  <c:v>44135</c:v>
                </c:pt>
                <c:pt idx="9">
                  <c:v>44165</c:v>
                </c:pt>
                <c:pt idx="10">
                  <c:v>44196</c:v>
                </c:pt>
                <c:pt idx="11">
                  <c:v>44227</c:v>
                </c:pt>
                <c:pt idx="12">
                  <c:v>44255</c:v>
                </c:pt>
                <c:pt idx="13">
                  <c:v>44286</c:v>
                </c:pt>
                <c:pt idx="14">
                  <c:v>44316</c:v>
                </c:pt>
                <c:pt idx="15">
                  <c:v>44347</c:v>
                </c:pt>
                <c:pt idx="16">
                  <c:v>44377</c:v>
                </c:pt>
                <c:pt idx="17">
                  <c:v>44408</c:v>
                </c:pt>
                <c:pt idx="18">
                  <c:v>44439</c:v>
                </c:pt>
                <c:pt idx="19">
                  <c:v>44469</c:v>
                </c:pt>
                <c:pt idx="20">
                  <c:v>44500</c:v>
                </c:pt>
                <c:pt idx="21">
                  <c:v>44530</c:v>
                </c:pt>
                <c:pt idx="22">
                  <c:v>44561</c:v>
                </c:pt>
                <c:pt idx="23">
                  <c:v>44592</c:v>
                </c:pt>
                <c:pt idx="24">
                  <c:v>44620</c:v>
                </c:pt>
                <c:pt idx="25">
                  <c:v>44651</c:v>
                </c:pt>
                <c:pt idx="26">
                  <c:v>44681</c:v>
                </c:pt>
                <c:pt idx="27">
                  <c:v>44712</c:v>
                </c:pt>
                <c:pt idx="28">
                  <c:v>44742</c:v>
                </c:pt>
                <c:pt idx="29">
                  <c:v>44773</c:v>
                </c:pt>
                <c:pt idx="30">
                  <c:v>44804</c:v>
                </c:pt>
                <c:pt idx="31">
                  <c:v>44834</c:v>
                </c:pt>
                <c:pt idx="32">
                  <c:v>44865</c:v>
                </c:pt>
                <c:pt idx="33">
                  <c:v>44895</c:v>
                </c:pt>
                <c:pt idx="34">
                  <c:v>44926</c:v>
                </c:pt>
                <c:pt idx="35">
                  <c:v>44957</c:v>
                </c:pt>
                <c:pt idx="36">
                  <c:v>44985</c:v>
                </c:pt>
                <c:pt idx="37">
                  <c:v>45016</c:v>
                </c:pt>
                <c:pt idx="38">
                  <c:v>45044</c:v>
                </c:pt>
                <c:pt idx="39">
                  <c:v>45077</c:v>
                </c:pt>
                <c:pt idx="40">
                  <c:v>45107</c:v>
                </c:pt>
                <c:pt idx="41">
                  <c:v>45138</c:v>
                </c:pt>
                <c:pt idx="42">
                  <c:v>45169</c:v>
                </c:pt>
                <c:pt idx="43">
                  <c:v>45199</c:v>
                </c:pt>
                <c:pt idx="44">
                  <c:v>45230</c:v>
                </c:pt>
                <c:pt idx="45">
                  <c:v>45260</c:v>
                </c:pt>
                <c:pt idx="46">
                  <c:v>45291</c:v>
                </c:pt>
                <c:pt idx="47">
                  <c:v>45322</c:v>
                </c:pt>
                <c:pt idx="48">
                  <c:v>45351</c:v>
                </c:pt>
                <c:pt idx="49">
                  <c:v>45382</c:v>
                </c:pt>
                <c:pt idx="50">
                  <c:v>45412</c:v>
                </c:pt>
                <c:pt idx="51">
                  <c:v>45443</c:v>
                </c:pt>
                <c:pt idx="52">
                  <c:v>45473</c:v>
                </c:pt>
                <c:pt idx="53">
                  <c:v>45504</c:v>
                </c:pt>
                <c:pt idx="54">
                  <c:v>45534</c:v>
                </c:pt>
                <c:pt idx="55">
                  <c:v>45565</c:v>
                </c:pt>
                <c:pt idx="56">
                  <c:v>45596</c:v>
                </c:pt>
                <c:pt idx="57">
                  <c:v>45625</c:v>
                </c:pt>
              </c:numCache>
            </c:numRef>
          </c:cat>
          <c:val>
            <c:numRef>
              <c:f>'Cotistas - Shareholders'!$C$6:$BI$6</c:f>
              <c:numCache>
                <c:formatCode>_-* #,##0_-;\-* #,##0_-;_-* "-"??_-;_-@_-</c:formatCode>
                <c:ptCount val="59"/>
                <c:pt idx="0">
                  <c:v>9491</c:v>
                </c:pt>
                <c:pt idx="1">
                  <c:v>9095</c:v>
                </c:pt>
                <c:pt idx="2">
                  <c:v>8926</c:v>
                </c:pt>
                <c:pt idx="3">
                  <c:v>8653</c:v>
                </c:pt>
                <c:pt idx="4">
                  <c:v>8624</c:v>
                </c:pt>
                <c:pt idx="5">
                  <c:v>8617</c:v>
                </c:pt>
                <c:pt idx="6">
                  <c:v>8816</c:v>
                </c:pt>
                <c:pt idx="7">
                  <c:v>9535</c:v>
                </c:pt>
                <c:pt idx="8">
                  <c:v>9829</c:v>
                </c:pt>
                <c:pt idx="9">
                  <c:v>9942</c:v>
                </c:pt>
                <c:pt idx="10">
                  <c:v>9893</c:v>
                </c:pt>
                <c:pt idx="11">
                  <c:v>10119</c:v>
                </c:pt>
                <c:pt idx="12">
                  <c:v>10348</c:v>
                </c:pt>
                <c:pt idx="13">
                  <c:v>10485</c:v>
                </c:pt>
                <c:pt idx="14">
                  <c:v>10824</c:v>
                </c:pt>
                <c:pt idx="15">
                  <c:v>11037</c:v>
                </c:pt>
                <c:pt idx="16">
                  <c:v>10995</c:v>
                </c:pt>
                <c:pt idx="17">
                  <c:v>11146</c:v>
                </c:pt>
                <c:pt idx="18">
                  <c:v>11119</c:v>
                </c:pt>
                <c:pt idx="19">
                  <c:v>11230</c:v>
                </c:pt>
                <c:pt idx="20">
                  <c:v>11397</c:v>
                </c:pt>
                <c:pt idx="21">
                  <c:v>11327</c:v>
                </c:pt>
                <c:pt idx="22">
                  <c:v>11355</c:v>
                </c:pt>
                <c:pt idx="23">
                  <c:v>11400</c:v>
                </c:pt>
                <c:pt idx="24">
                  <c:v>11519</c:v>
                </c:pt>
                <c:pt idx="25">
                  <c:v>11505</c:v>
                </c:pt>
                <c:pt idx="26">
                  <c:v>11514</c:v>
                </c:pt>
                <c:pt idx="27">
                  <c:v>11503</c:v>
                </c:pt>
                <c:pt idx="28">
                  <c:v>11631</c:v>
                </c:pt>
                <c:pt idx="29">
                  <c:v>11733</c:v>
                </c:pt>
                <c:pt idx="30">
                  <c:v>11903</c:v>
                </c:pt>
                <c:pt idx="31">
                  <c:v>12112</c:v>
                </c:pt>
                <c:pt idx="32">
                  <c:v>12075</c:v>
                </c:pt>
                <c:pt idx="33">
                  <c:v>12062</c:v>
                </c:pt>
                <c:pt idx="34">
                  <c:v>12069</c:v>
                </c:pt>
                <c:pt idx="35">
                  <c:v>12171</c:v>
                </c:pt>
                <c:pt idx="36">
                  <c:v>12203</c:v>
                </c:pt>
                <c:pt idx="37">
                  <c:v>12157</c:v>
                </c:pt>
                <c:pt idx="38">
                  <c:v>12143</c:v>
                </c:pt>
                <c:pt idx="39">
                  <c:v>12110</c:v>
                </c:pt>
                <c:pt idx="40">
                  <c:v>12129</c:v>
                </c:pt>
                <c:pt idx="41">
                  <c:v>12241</c:v>
                </c:pt>
                <c:pt idx="42">
                  <c:v>12252</c:v>
                </c:pt>
                <c:pt idx="43">
                  <c:v>12320</c:v>
                </c:pt>
                <c:pt idx="44">
                  <c:v>12322</c:v>
                </c:pt>
                <c:pt idx="45">
                  <c:v>12318</c:v>
                </c:pt>
                <c:pt idx="46">
                  <c:v>12293</c:v>
                </c:pt>
                <c:pt idx="47">
                  <c:v>12296</c:v>
                </c:pt>
                <c:pt idx="48">
                  <c:v>12588</c:v>
                </c:pt>
                <c:pt idx="49">
                  <c:v>43561</c:v>
                </c:pt>
                <c:pt idx="50">
                  <c:v>43144</c:v>
                </c:pt>
                <c:pt idx="51">
                  <c:v>42486</c:v>
                </c:pt>
                <c:pt idx="52">
                  <c:v>42077</c:v>
                </c:pt>
                <c:pt idx="53">
                  <c:v>42304</c:v>
                </c:pt>
                <c:pt idx="54">
                  <c:v>42739</c:v>
                </c:pt>
                <c:pt idx="55">
                  <c:v>46665</c:v>
                </c:pt>
                <c:pt idx="56">
                  <c:v>47725</c:v>
                </c:pt>
                <c:pt idx="57">
                  <c:v>48258</c:v>
                </c:pt>
              </c:numCache>
            </c:numRef>
          </c:val>
          <c:smooth val="0"/>
          <c:extLst>
            <c:ext xmlns:c16="http://schemas.microsoft.com/office/drawing/2014/chart" uri="{C3380CC4-5D6E-409C-BE32-E72D297353CC}">
              <c16:uniqueId val="{00000000-C383-4536-BBE3-8F1DD50080C3}"/>
            </c:ext>
          </c:extLst>
        </c:ser>
        <c:dLbls>
          <c:dLblPos val="t"/>
          <c:showLegendKey val="0"/>
          <c:showVal val="1"/>
          <c:showCatName val="0"/>
          <c:showSerName val="0"/>
          <c:showPercent val="0"/>
          <c:showBubbleSize val="0"/>
        </c:dLbls>
        <c:smooth val="0"/>
        <c:axId val="1168813152"/>
        <c:axId val="1168797792"/>
      </c:lineChart>
      <c:dateAx>
        <c:axId val="1168813152"/>
        <c:scaling>
          <c:orientation val="minMax"/>
        </c:scaling>
        <c:delete val="0"/>
        <c:axPos val="b"/>
        <c:numFmt formatCode="[$-416]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168797792"/>
        <c:crosses val="autoZero"/>
        <c:auto val="1"/>
        <c:lblOffset val="100"/>
        <c:baseTimeUnit val="months"/>
      </c:dateAx>
      <c:valAx>
        <c:axId val="1168797792"/>
        <c:scaling>
          <c:orientation val="minMax"/>
        </c:scaling>
        <c:delete val="1"/>
        <c:axPos val="l"/>
        <c:numFmt formatCode="_-* #,##0_-;\-* #,##0_-;_-* &quot;-&quot;??_-;_-@_-" sourceLinked="1"/>
        <c:majorTickMark val="none"/>
        <c:minorTickMark val="none"/>
        <c:tickLblPos val="nextTo"/>
        <c:crossAx val="1168813152"/>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62177717815102"/>
          <c:y val="7.7008477339786011E-2"/>
          <c:w val="0.60367213999169422"/>
          <c:h val="0.63572384831357776"/>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1-BD58-4137-B5FE-B9FC4A471495}"/>
              </c:ext>
            </c:extLst>
          </c:dPt>
          <c:dPt>
            <c:idx val="1"/>
            <c:bubble3D val="0"/>
            <c:spPr>
              <a:solidFill>
                <a:srgbClr val="2044DC"/>
              </a:solidFill>
              <a:ln w="19050">
                <a:solidFill>
                  <a:schemeClr val="lt1"/>
                </a:solidFill>
              </a:ln>
              <a:effectLst/>
            </c:spPr>
            <c:extLst>
              <c:ext xmlns:c16="http://schemas.microsoft.com/office/drawing/2014/chart" uri="{C3380CC4-5D6E-409C-BE32-E72D297353CC}">
                <c16:uniqueId val="{00000008-BD58-4137-B5FE-B9FC4A471495}"/>
              </c:ext>
            </c:extLst>
          </c:dPt>
          <c:dPt>
            <c:idx val="2"/>
            <c:bubble3D val="0"/>
            <c:spPr>
              <a:solidFill>
                <a:srgbClr val="88AAFF"/>
              </a:solidFill>
              <a:ln w="19050">
                <a:solidFill>
                  <a:schemeClr val="lt1"/>
                </a:solidFill>
              </a:ln>
              <a:effectLst/>
            </c:spPr>
            <c:extLst>
              <c:ext xmlns:c16="http://schemas.microsoft.com/office/drawing/2014/chart" uri="{C3380CC4-5D6E-409C-BE32-E72D297353CC}">
                <c16:uniqueId val="{00000002-BD58-4137-B5FE-B9FC4A471495}"/>
              </c:ext>
            </c:extLst>
          </c:dPt>
          <c:dPt>
            <c:idx val="3"/>
            <c:bubble3D val="0"/>
            <c:spPr>
              <a:solidFill>
                <a:srgbClr val="FF6B06"/>
              </a:solidFill>
              <a:ln w="19050">
                <a:solidFill>
                  <a:schemeClr val="lt1"/>
                </a:solidFill>
              </a:ln>
              <a:effectLst/>
            </c:spPr>
            <c:extLst>
              <c:ext xmlns:c16="http://schemas.microsoft.com/office/drawing/2014/chart" uri="{C3380CC4-5D6E-409C-BE32-E72D297353CC}">
                <c16:uniqueId val="{00000009-BD58-4137-B5FE-B9FC4A471495}"/>
              </c:ext>
            </c:extLst>
          </c:dPt>
          <c:dPt>
            <c:idx val="4"/>
            <c:bubble3D val="0"/>
            <c:spPr>
              <a:solidFill>
                <a:srgbClr val="FFBB8D"/>
              </a:solidFill>
              <a:ln w="19050">
                <a:solidFill>
                  <a:schemeClr val="lt1"/>
                </a:solidFill>
              </a:ln>
              <a:effectLst/>
            </c:spPr>
            <c:extLst>
              <c:ext xmlns:c16="http://schemas.microsoft.com/office/drawing/2014/chart" uri="{C3380CC4-5D6E-409C-BE32-E72D297353CC}">
                <c16:uniqueId val="{00000003-BD58-4137-B5FE-B9FC4A471495}"/>
              </c:ext>
            </c:extLst>
          </c:dPt>
          <c:dPt>
            <c:idx val="5"/>
            <c:bubble3D val="0"/>
            <c:spPr>
              <a:solidFill>
                <a:srgbClr val="F8485E"/>
              </a:solidFill>
              <a:ln w="19050">
                <a:solidFill>
                  <a:schemeClr val="lt1"/>
                </a:solidFill>
              </a:ln>
              <a:effectLst/>
            </c:spPr>
            <c:extLst>
              <c:ext xmlns:c16="http://schemas.microsoft.com/office/drawing/2014/chart" uri="{C3380CC4-5D6E-409C-BE32-E72D297353CC}">
                <c16:uniqueId val="{00000004-BD58-4137-B5FE-B9FC4A471495}"/>
              </c:ext>
            </c:extLst>
          </c:dPt>
          <c:dPt>
            <c:idx val="6"/>
            <c:bubble3D val="0"/>
            <c:spPr>
              <a:solidFill>
                <a:srgbClr val="FF99AF"/>
              </a:solidFill>
              <a:ln w="19050">
                <a:solidFill>
                  <a:schemeClr val="lt1"/>
                </a:solidFill>
              </a:ln>
              <a:effectLst/>
            </c:spPr>
            <c:extLst>
              <c:ext xmlns:c16="http://schemas.microsoft.com/office/drawing/2014/chart" uri="{C3380CC4-5D6E-409C-BE32-E72D297353CC}">
                <c16:uniqueId val="{00000005-BD58-4137-B5FE-B9FC4A471495}"/>
              </c:ext>
            </c:extLst>
          </c:dPt>
          <c:dPt>
            <c:idx val="7"/>
            <c:bubble3D val="0"/>
            <c:spPr>
              <a:solidFill>
                <a:srgbClr val="46E8E0"/>
              </a:solidFill>
              <a:ln w="19050">
                <a:solidFill>
                  <a:schemeClr val="lt1"/>
                </a:solidFill>
              </a:ln>
              <a:effectLst/>
            </c:spPr>
            <c:extLst>
              <c:ext xmlns:c16="http://schemas.microsoft.com/office/drawing/2014/chart" uri="{C3380CC4-5D6E-409C-BE32-E72D297353CC}">
                <c16:uniqueId val="{00000006-BD58-4137-B5FE-B9FC4A471495}"/>
              </c:ext>
            </c:extLst>
          </c:dPt>
          <c:dPt>
            <c:idx val="8"/>
            <c:bubble3D val="0"/>
            <c:spPr>
              <a:solidFill>
                <a:srgbClr val="A6A6A6"/>
              </a:solidFill>
              <a:ln w="19050">
                <a:solidFill>
                  <a:schemeClr val="lt1"/>
                </a:solidFill>
              </a:ln>
              <a:effectLst/>
            </c:spPr>
            <c:extLst>
              <c:ext xmlns:c16="http://schemas.microsoft.com/office/drawing/2014/chart" uri="{C3380CC4-5D6E-409C-BE32-E72D297353CC}">
                <c16:uniqueId val="{00000007-BD58-4137-B5FE-B9FC4A471495}"/>
              </c:ext>
            </c:extLst>
          </c:dPt>
          <c:dLbls>
            <c:dLbl>
              <c:idx val="7"/>
              <c:layout>
                <c:manualLayout>
                  <c:x val="-8.1827585807104867E-3"/>
                  <c:y val="-2.6095790463614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58-4137-B5FE-B9FC4A471495}"/>
                </c:ext>
              </c:extLst>
            </c:dLbl>
            <c:dLbl>
              <c:idx val="8"/>
              <c:layout>
                <c:manualLayout>
                  <c:x val="2.1470294344853293E-6"/>
                  <c:y val="-0.1147907478684333"/>
                </c:manualLayout>
              </c:layout>
              <c:spPr>
                <a:noFill/>
                <a:ln>
                  <a:noFill/>
                </a:ln>
                <a:effectLst/>
              </c:spPr>
              <c:txPr>
                <a:bodyPr rot="0" spcFirstLastPara="1" vertOverflow="ellipsis" vert="horz" wrap="square" anchor="ctr" anchorCtr="1"/>
                <a:lstStyle/>
                <a:p>
                  <a:pPr>
                    <a:defRPr sz="1100" b="1" i="0" u="none" strike="noStrike" kern="1200" baseline="0">
                      <a:solidFill>
                        <a:srgbClr val="A6A6A6"/>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58-4137-B5FE-B9FC4A471495}"/>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Portfólio!$G$6:$G$14</c:f>
              <c:strCache>
                <c:ptCount val="9"/>
                <c:pt idx="0">
                  <c:v>Recebíveis Imobiliários</c:v>
                </c:pt>
                <c:pt idx="1">
                  <c:v>Híbrido</c:v>
                </c:pt>
                <c:pt idx="2">
                  <c:v>Lajes Comerciais</c:v>
                </c:pt>
                <c:pt idx="3">
                  <c:v>Shoppings</c:v>
                </c:pt>
                <c:pt idx="4">
                  <c:v>Outros</c:v>
                </c:pt>
                <c:pt idx="5">
                  <c:v>Logístico</c:v>
                </c:pt>
                <c:pt idx="6">
                  <c:v>Hoteis</c:v>
                </c:pt>
                <c:pt idx="7">
                  <c:v>Fundo de Fundos</c:v>
                </c:pt>
                <c:pt idx="8">
                  <c:v>Incorporação</c:v>
                </c:pt>
              </c:strCache>
            </c:strRef>
          </c:cat>
          <c:val>
            <c:numRef>
              <c:f>Portfólio!$H$6:$H$14</c:f>
              <c:numCache>
                <c:formatCode>0%</c:formatCode>
                <c:ptCount val="9"/>
                <c:pt idx="0">
                  <c:v>0.25659947254455878</c:v>
                </c:pt>
                <c:pt idx="1">
                  <c:v>0.23656970757309859</c:v>
                </c:pt>
                <c:pt idx="2">
                  <c:v>0.17915899218763848</c:v>
                </c:pt>
                <c:pt idx="3">
                  <c:v>9.3240797922540919E-2</c:v>
                </c:pt>
                <c:pt idx="4">
                  <c:v>7.8328395024455974E-2</c:v>
                </c:pt>
                <c:pt idx="5">
                  <c:v>5.7987919748329869E-2</c:v>
                </c:pt>
                <c:pt idx="6">
                  <c:v>4.9120641355190078E-2</c:v>
                </c:pt>
                <c:pt idx="7">
                  <c:v>3.711037665809877E-2</c:v>
                </c:pt>
                <c:pt idx="8">
                  <c:v>1.1883696986088498E-2</c:v>
                </c:pt>
              </c:numCache>
            </c:numRef>
          </c:val>
          <c:extLst>
            <c:ext xmlns:c16="http://schemas.microsoft.com/office/drawing/2014/chart" uri="{C3380CC4-5D6E-409C-BE32-E72D297353CC}">
              <c16:uniqueId val="{00000000-BD58-4137-B5FE-B9FC4A471495}"/>
            </c:ext>
          </c:extLst>
        </c:ser>
        <c:dLbls>
          <c:showLegendKey val="0"/>
          <c:showVal val="1"/>
          <c:showCatName val="0"/>
          <c:showSerName val="0"/>
          <c:showPercent val="0"/>
          <c:showBubbleSize val="0"/>
          <c:showLeaderLines val="0"/>
        </c:dLbls>
        <c:firstSliceAng val="0"/>
        <c:holeSize val="40"/>
      </c:doughnutChart>
      <c:spPr>
        <a:noFill/>
        <a:ln>
          <a:noFill/>
        </a:ln>
        <a:effectLst/>
      </c:spPr>
    </c:plotArea>
    <c:legend>
      <c:legendPos val="b"/>
      <c:layout>
        <c:manualLayout>
          <c:xMode val="edge"/>
          <c:yMode val="edge"/>
          <c:x val="9.2370943618150878E-3"/>
          <c:y val="0.74398093541426524"/>
          <c:w val="0.98970020638207434"/>
          <c:h val="0.23979261662546525"/>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636464"/>
              </a:solidFill>
              <a:latin typeface="Inter" panose="02000503000000020004"/>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rgbClr val="636464"/>
          </a:solidFill>
          <a:latin typeface="Inter" panose="02000503000000020004"/>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12837416321"/>
          <c:y val="8.6724555313511129E-2"/>
          <c:w val="0.61655138239669538"/>
          <c:h val="0.62477422929537896"/>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1-23C7-47DA-91A8-46C92DD09CFC}"/>
              </c:ext>
            </c:extLst>
          </c:dPt>
          <c:dPt>
            <c:idx val="1"/>
            <c:bubble3D val="0"/>
            <c:spPr>
              <a:solidFill>
                <a:srgbClr val="FF6B06"/>
              </a:solidFill>
              <a:ln w="19050">
                <a:solidFill>
                  <a:schemeClr val="lt1"/>
                </a:solidFill>
              </a:ln>
              <a:effectLst/>
            </c:spPr>
            <c:extLst>
              <c:ext xmlns:c16="http://schemas.microsoft.com/office/drawing/2014/chart" uri="{C3380CC4-5D6E-409C-BE32-E72D297353CC}">
                <c16:uniqueId val="{00000002-23C7-47DA-91A8-46C92DD09CFC}"/>
              </c:ext>
            </c:extLst>
          </c:dPt>
          <c:dLbls>
            <c:dLbl>
              <c:idx val="1"/>
              <c:layout>
                <c:manualLayout>
                  <c:x val="-5.0882935186091562E-17"/>
                  <c:y val="-2.316423442205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C7-47DA-91A8-46C92DD09CFC}"/>
                </c:ext>
              </c:extLst>
            </c:dLbl>
            <c:numFmt formatCode="0%" sourceLinked="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Portfólio!$K$6:$K$7</c:f>
              <c:strCache>
                <c:ptCount val="2"/>
                <c:pt idx="0">
                  <c:v>Renda</c:v>
                </c:pt>
                <c:pt idx="1">
                  <c:v>Desen./Curva-J</c:v>
                </c:pt>
              </c:strCache>
            </c:strRef>
          </c:cat>
          <c:val>
            <c:numRef>
              <c:f>Portfólio!$L$6:$L$7</c:f>
              <c:numCache>
                <c:formatCode>0.0%</c:formatCode>
                <c:ptCount val="2"/>
                <c:pt idx="0">
                  <c:v>0.91664665852763105</c:v>
                </c:pt>
                <c:pt idx="1">
                  <c:v>8.3353341472368891E-2</c:v>
                </c:pt>
              </c:numCache>
            </c:numRef>
          </c:val>
          <c:extLst>
            <c:ext xmlns:c16="http://schemas.microsoft.com/office/drawing/2014/chart" uri="{C3380CC4-5D6E-409C-BE32-E72D297353CC}">
              <c16:uniqueId val="{00000000-23C7-47DA-91A8-46C92DD09CFC}"/>
            </c:ext>
          </c:extLst>
        </c:ser>
        <c:dLbls>
          <c:showLegendKey val="0"/>
          <c:showVal val="1"/>
          <c:showCatName val="0"/>
          <c:showSerName val="0"/>
          <c:showPercent val="0"/>
          <c:showBubbleSize val="0"/>
          <c:showLeaderLines val="1"/>
        </c:dLbls>
        <c:firstSliceAng val="0"/>
        <c:holeSize val="40"/>
      </c:doughnutChart>
      <c:spPr>
        <a:noFill/>
        <a:ln>
          <a:noFill/>
        </a:ln>
        <a:effectLst/>
      </c:spPr>
    </c:plotArea>
    <c:legend>
      <c:legendPos val="b"/>
      <c:layout>
        <c:manualLayout>
          <c:xMode val="edge"/>
          <c:yMode val="edge"/>
          <c:x val="0.23700589763991953"/>
          <c:y val="0.77542778851829597"/>
          <c:w val="0.55454411960564021"/>
          <c:h val="4.9508214440121052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636464"/>
              </a:solidFill>
              <a:latin typeface="Inter" panose="02000503000000020004"/>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rgbClr val="636464"/>
          </a:solidFill>
          <a:latin typeface="Inter" panose="02000503000000020004"/>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49867735462382"/>
          <c:y val="8.8553562071548894E-2"/>
          <c:w val="0.60182052645175621"/>
          <c:h val="0.60883988759797913"/>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1-AED3-4245-8088-884747F0DB57}"/>
              </c:ext>
            </c:extLst>
          </c:dPt>
          <c:dPt>
            <c:idx val="1"/>
            <c:bubble3D val="0"/>
            <c:spPr>
              <a:solidFill>
                <a:srgbClr val="FF6B06"/>
              </a:solidFill>
              <a:ln w="19050">
                <a:solidFill>
                  <a:schemeClr val="lt1"/>
                </a:solidFill>
              </a:ln>
              <a:effectLst/>
            </c:spPr>
            <c:extLst>
              <c:ext xmlns:c16="http://schemas.microsoft.com/office/drawing/2014/chart" uri="{C3380CC4-5D6E-409C-BE32-E72D297353CC}">
                <c16:uniqueId val="{00000002-AED3-4245-8088-884747F0DB57}"/>
              </c:ext>
            </c:extLst>
          </c:dPt>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Portfólio!$S$6:$S$7</c:f>
              <c:strCache>
                <c:ptCount val="2"/>
                <c:pt idx="0">
                  <c:v>IPCA</c:v>
                </c:pt>
                <c:pt idx="1">
                  <c:v>CDI</c:v>
                </c:pt>
              </c:strCache>
            </c:strRef>
          </c:cat>
          <c:val>
            <c:numRef>
              <c:f>Portfólio!$T$6:$T$7</c:f>
              <c:numCache>
                <c:formatCode>0%</c:formatCode>
                <c:ptCount val="2"/>
                <c:pt idx="0">
                  <c:v>0.77275252081455514</c:v>
                </c:pt>
                <c:pt idx="1">
                  <c:v>0.22724747918544494</c:v>
                </c:pt>
              </c:numCache>
            </c:numRef>
          </c:val>
          <c:extLst>
            <c:ext xmlns:c16="http://schemas.microsoft.com/office/drawing/2014/chart" uri="{C3380CC4-5D6E-409C-BE32-E72D297353CC}">
              <c16:uniqueId val="{00000000-AED3-4245-8088-884747F0DB57}"/>
            </c:ext>
          </c:extLst>
        </c:ser>
        <c:dLbls>
          <c:showLegendKey val="0"/>
          <c:showVal val="1"/>
          <c:showCatName val="0"/>
          <c:showSerName val="0"/>
          <c:showPercent val="0"/>
          <c:showBubbleSize val="0"/>
          <c:showLeaderLines val="1"/>
        </c:dLbls>
        <c:firstSliceAng val="0"/>
        <c:holeSize val="40"/>
      </c:doughnutChart>
      <c:spPr>
        <a:noFill/>
        <a:ln>
          <a:noFill/>
        </a:ln>
        <a:effectLst/>
      </c:spPr>
    </c:plotArea>
    <c:legend>
      <c:legendPos val="b"/>
      <c:layout>
        <c:manualLayout>
          <c:xMode val="edge"/>
          <c:yMode val="edge"/>
          <c:x val="0.27695675377462564"/>
          <c:y val="0.7640171807850924"/>
          <c:w val="0.49550827576030004"/>
          <c:h val="4.9589899488565257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636464"/>
              </a:solidFill>
              <a:latin typeface="Inter" panose="02000503000000020004"/>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b="0">
          <a:solidFill>
            <a:srgbClr val="636464"/>
          </a:solidFill>
          <a:latin typeface="Inter" panose="02000503000000020004"/>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109117281524"/>
          <c:y val="8.7682824770385984E-2"/>
          <c:w val="0.61858872775928586"/>
          <c:h val="0.65579672351477336"/>
        </c:manualLayout>
      </c:layout>
      <c:doughnutChart>
        <c:varyColors val="1"/>
        <c:ser>
          <c:idx val="0"/>
          <c:order val="0"/>
          <c:dPt>
            <c:idx val="0"/>
            <c:bubble3D val="0"/>
            <c:spPr>
              <a:solidFill>
                <a:srgbClr val="0D0D38"/>
              </a:solidFill>
              <a:ln w="19050">
                <a:solidFill>
                  <a:schemeClr val="lt1"/>
                </a:solidFill>
              </a:ln>
              <a:effectLst/>
            </c:spPr>
            <c:extLst>
              <c:ext xmlns:c16="http://schemas.microsoft.com/office/drawing/2014/chart" uri="{C3380CC4-5D6E-409C-BE32-E72D297353CC}">
                <c16:uniqueId val="{00000002-272D-4E4F-BA81-AAB8FEA2EDAE}"/>
              </c:ext>
            </c:extLst>
          </c:dPt>
          <c:dPt>
            <c:idx val="1"/>
            <c:bubble3D val="0"/>
            <c:spPr>
              <a:solidFill>
                <a:srgbClr val="88AAFF"/>
              </a:solidFill>
              <a:ln w="19050">
                <a:solidFill>
                  <a:schemeClr val="lt1"/>
                </a:solidFill>
              </a:ln>
              <a:effectLst/>
            </c:spPr>
            <c:extLst>
              <c:ext xmlns:c16="http://schemas.microsoft.com/office/drawing/2014/chart" uri="{C3380CC4-5D6E-409C-BE32-E72D297353CC}">
                <c16:uniqueId val="{00000003-272D-4E4F-BA81-AAB8FEA2EDAE}"/>
              </c:ext>
            </c:extLst>
          </c:dPt>
          <c:dPt>
            <c:idx val="2"/>
            <c:bubble3D val="0"/>
            <c:spPr>
              <a:solidFill>
                <a:srgbClr val="FF6B06"/>
              </a:solidFill>
              <a:ln w="19050">
                <a:solidFill>
                  <a:schemeClr val="lt1"/>
                </a:solidFill>
              </a:ln>
              <a:effectLst/>
            </c:spPr>
            <c:extLst>
              <c:ext xmlns:c16="http://schemas.microsoft.com/office/drawing/2014/chart" uri="{C3380CC4-5D6E-409C-BE32-E72D297353CC}">
                <c16:uniqueId val="{00000004-272D-4E4F-BA81-AAB8FEA2EDAE}"/>
              </c:ext>
            </c:extLst>
          </c:dPt>
          <c:dPt>
            <c:idx val="3"/>
            <c:bubble3D val="0"/>
            <c:spPr>
              <a:solidFill>
                <a:srgbClr val="FFBB8D"/>
              </a:solidFill>
              <a:ln w="19050">
                <a:solidFill>
                  <a:schemeClr val="lt1"/>
                </a:solidFill>
              </a:ln>
              <a:effectLst/>
            </c:spPr>
            <c:extLst>
              <c:ext xmlns:c16="http://schemas.microsoft.com/office/drawing/2014/chart" uri="{C3380CC4-5D6E-409C-BE32-E72D297353CC}">
                <c16:uniqueId val="{00000006-1AA4-4655-B9B3-77BCF4165698}"/>
              </c:ext>
            </c:extLst>
          </c:dPt>
          <c:dLbls>
            <c:dLbl>
              <c:idx val="3"/>
              <c:layout>
                <c:manualLayout>
                  <c:x val="-8.0964364204485807E-3"/>
                  <c:y val="-0.13068636360562649"/>
                </c:manualLayout>
              </c:layout>
              <c:numFmt formatCode="0%" sourceLinked="0"/>
              <c:spPr>
                <a:noFill/>
                <a:ln>
                  <a:noFill/>
                </a:ln>
                <a:effectLst/>
              </c:spPr>
              <c:txPr>
                <a:bodyPr rot="0" spcFirstLastPara="1" vertOverflow="ellipsis" vert="horz" wrap="square" anchor="ctr" anchorCtr="1"/>
                <a:lstStyle/>
                <a:p>
                  <a:pPr>
                    <a:defRPr sz="1100" b="1" i="0" u="none" strike="noStrike" kern="1200" baseline="0">
                      <a:solidFill>
                        <a:srgbClr val="FFBB8D"/>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A4-4655-B9B3-77BCF4165698}"/>
                </c:ext>
              </c:extLst>
            </c:dLbl>
            <c:numFmt formatCode="0%" sourceLinked="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Inter" panose="02000503000000020004"/>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Portfólio!$B$6:$B$9</c:f>
              <c:strCache>
                <c:ptCount val="4"/>
                <c:pt idx="0">
                  <c:v>FIIs Líquidos</c:v>
                </c:pt>
                <c:pt idx="1">
                  <c:v>FIIs Private Placement</c:v>
                </c:pt>
                <c:pt idx="2">
                  <c:v>CRI</c:v>
                </c:pt>
                <c:pt idx="3">
                  <c:v>Caixa e Equivalentes</c:v>
                </c:pt>
              </c:strCache>
            </c:strRef>
          </c:cat>
          <c:val>
            <c:numRef>
              <c:f>Portfólio!$D$6:$D$9</c:f>
              <c:numCache>
                <c:formatCode>0%</c:formatCode>
                <c:ptCount val="4"/>
                <c:pt idx="0">
                  <c:v>0.61952356424504018</c:v>
                </c:pt>
                <c:pt idx="1">
                  <c:v>0.24227724580049326</c:v>
                </c:pt>
                <c:pt idx="2">
                  <c:v>0.13202374932553068</c:v>
                </c:pt>
                <c:pt idx="3">
                  <c:v>6.1754406289359536E-3</c:v>
                </c:pt>
              </c:numCache>
            </c:numRef>
          </c:val>
          <c:extLst>
            <c:ext xmlns:c16="http://schemas.microsoft.com/office/drawing/2014/chart" uri="{C3380CC4-5D6E-409C-BE32-E72D297353CC}">
              <c16:uniqueId val="{00000000-272D-4E4F-BA81-AAB8FEA2EDAE}"/>
            </c:ext>
          </c:extLst>
        </c:ser>
        <c:dLbls>
          <c:showLegendKey val="0"/>
          <c:showVal val="0"/>
          <c:showCatName val="0"/>
          <c:showSerName val="0"/>
          <c:showPercent val="0"/>
          <c:showBubbleSize val="0"/>
          <c:showLeaderLines val="0"/>
        </c:dLbls>
        <c:firstSliceAng val="0"/>
        <c:holeSize val="40"/>
      </c:doughnutChart>
      <c:spPr>
        <a:noFill/>
        <a:ln>
          <a:noFill/>
        </a:ln>
        <a:effectLst/>
      </c:spPr>
    </c:plotArea>
    <c:legend>
      <c:legendPos val="b"/>
      <c:layout>
        <c:manualLayout>
          <c:xMode val="edge"/>
          <c:yMode val="edge"/>
          <c:x val="0"/>
          <c:y val="0.82374603369931532"/>
          <c:w val="1"/>
          <c:h val="0.1762539663006846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Inter" panose="02000503000000020004"/>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Inter" panose="02000503000000020004"/>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241670317677168E-2"/>
          <c:y val="5.5963985908870167E-2"/>
          <c:w val="0.96255286743074664"/>
          <c:h val="0.68844103790080868"/>
        </c:manualLayout>
      </c:layout>
      <c:lineChart>
        <c:grouping val="standard"/>
        <c:varyColors val="0"/>
        <c:ser>
          <c:idx val="1"/>
          <c:order val="0"/>
          <c:tx>
            <c:strRef>
              <c:f>Performance!$AF$1</c:f>
              <c:strCache>
                <c:ptCount val="1"/>
                <c:pt idx="0">
                  <c:v>VBI REITS PL¹</c:v>
                </c:pt>
              </c:strCache>
            </c:strRef>
          </c:tx>
          <c:spPr>
            <a:ln w="19050" cap="rnd">
              <a:solidFill>
                <a:srgbClr val="001EAF"/>
              </a:solidFill>
              <a:round/>
            </a:ln>
            <a:effectLst/>
          </c:spPr>
          <c:marker>
            <c:symbol val="none"/>
          </c:marker>
          <c:cat>
            <c:numRef>
              <c:f>Performance!$AD$3:$AD$1209</c:f>
              <c:numCache>
                <c:formatCode>[$-416]d\-mmm;@</c:formatCode>
                <c:ptCount val="1207"/>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pt idx="1203">
                  <c:v>43868</c:v>
                </c:pt>
                <c:pt idx="1204">
                  <c:v>43867</c:v>
                </c:pt>
                <c:pt idx="1205">
                  <c:v>43866</c:v>
                </c:pt>
                <c:pt idx="1206">
                  <c:v>43865</c:v>
                </c:pt>
              </c:numCache>
            </c:numRef>
          </c:cat>
          <c:val>
            <c:numRef>
              <c:f>Performance!$AF$3:$AF$1209</c:f>
              <c:numCache>
                <c:formatCode>#,##0.00</c:formatCode>
                <c:ptCount val="1207"/>
                <c:pt idx="0">
                  <c:v>115.09720777</c:v>
                </c:pt>
                <c:pt idx="1">
                  <c:v>115.13135208999999</c:v>
                </c:pt>
                <c:pt idx="2">
                  <c:v>115.70290451</c:v>
                </c:pt>
                <c:pt idx="3">
                  <c:v>115.91094269</c:v>
                </c:pt>
                <c:pt idx="4">
                  <c:v>115.81953673999999</c:v>
                </c:pt>
                <c:pt idx="5">
                  <c:v>115.79636792999999</c:v>
                </c:pt>
                <c:pt idx="6">
                  <c:v>115.45203826999999</c:v>
                </c:pt>
                <c:pt idx="7">
                  <c:v>115.55308995</c:v>
                </c:pt>
                <c:pt idx="8">
                  <c:v>115.56565158999999</c:v>
                </c:pt>
                <c:pt idx="9">
                  <c:v>115.46785347999999</c:v>
                </c:pt>
                <c:pt idx="10">
                  <c:v>115.44497367</c:v>
                </c:pt>
                <c:pt idx="11">
                  <c:v>115.50340569999999</c:v>
                </c:pt>
                <c:pt idx="12">
                  <c:v>115.77852958</c:v>
                </c:pt>
                <c:pt idx="13">
                  <c:v>116.74509037999999</c:v>
                </c:pt>
                <c:pt idx="14">
                  <c:v>115.92711815</c:v>
                </c:pt>
                <c:pt idx="15">
                  <c:v>115.85899825999999</c:v>
                </c:pt>
                <c:pt idx="16">
                  <c:v>116.09312392999999</c:v>
                </c:pt>
                <c:pt idx="17">
                  <c:v>115.99569765999999</c:v>
                </c:pt>
                <c:pt idx="18">
                  <c:v>116.05419216999999</c:v>
                </c:pt>
                <c:pt idx="19">
                  <c:v>116.17602828</c:v>
                </c:pt>
                <c:pt idx="20">
                  <c:v>116.05852739999999</c:v>
                </c:pt>
                <c:pt idx="21">
                  <c:v>115.75432692</c:v>
                </c:pt>
                <c:pt idx="22">
                  <c:v>115.69574639</c:v>
                </c:pt>
                <c:pt idx="23">
                  <c:v>115.56409663999999</c:v>
                </c:pt>
                <c:pt idx="24">
                  <c:v>115.32820722999999</c:v>
                </c:pt>
                <c:pt idx="25">
                  <c:v>115.64967956999999</c:v>
                </c:pt>
                <c:pt idx="26">
                  <c:v>116.07175769999999</c:v>
                </c:pt>
                <c:pt idx="27">
                  <c:v>116.09266350999999</c:v>
                </c:pt>
                <c:pt idx="28">
                  <c:v>116.41699441999999</c:v>
                </c:pt>
                <c:pt idx="29">
                  <c:v>116.34749764</c:v>
                </c:pt>
                <c:pt idx="30">
                  <c:v>116.36222862999999</c:v>
                </c:pt>
                <c:pt idx="31">
                  <c:v>116.26497089999999</c:v>
                </c:pt>
                <c:pt idx="32">
                  <c:v>116.42180191</c:v>
                </c:pt>
                <c:pt idx="33">
                  <c:v>116.28761641999999</c:v>
                </c:pt>
                <c:pt idx="34">
                  <c:v>116.2223291</c:v>
                </c:pt>
                <c:pt idx="35">
                  <c:v>116.52045047999999</c:v>
                </c:pt>
                <c:pt idx="36">
                  <c:v>116.95395431</c:v>
                </c:pt>
                <c:pt idx="37">
                  <c:v>117.29805424</c:v>
                </c:pt>
                <c:pt idx="38">
                  <c:v>117.31282421429636</c:v>
                </c:pt>
                <c:pt idx="39">
                  <c:v>117.47716622999999</c:v>
                </c:pt>
                <c:pt idx="40">
                  <c:v>117.62802405999999</c:v>
                </c:pt>
                <c:pt idx="41">
                  <c:v>117.79888953999999</c:v>
                </c:pt>
                <c:pt idx="42">
                  <c:v>118.08916945999999</c:v>
                </c:pt>
                <c:pt idx="43">
                  <c:v>118.49724604999999</c:v>
                </c:pt>
                <c:pt idx="44">
                  <c:v>118.33937990999999</c:v>
                </c:pt>
                <c:pt idx="45">
                  <c:v>118.45893101</c:v>
                </c:pt>
                <c:pt idx="46">
                  <c:v>118.75386399999999</c:v>
                </c:pt>
                <c:pt idx="47">
                  <c:v>118.93519667999999</c:v>
                </c:pt>
                <c:pt idx="48">
                  <c:v>119.18858802999999</c:v>
                </c:pt>
                <c:pt idx="49">
                  <c:v>119.00075751999999</c:v>
                </c:pt>
                <c:pt idx="50">
                  <c:v>119.21628165</c:v>
                </c:pt>
                <c:pt idx="51">
                  <c:v>119.34677146</c:v>
                </c:pt>
                <c:pt idx="52">
                  <c:v>119.43392247999999</c:v>
                </c:pt>
                <c:pt idx="53">
                  <c:v>119.54369335</c:v>
                </c:pt>
                <c:pt idx="54">
                  <c:v>119.37906676</c:v>
                </c:pt>
                <c:pt idx="55">
                  <c:v>119.45276163</c:v>
                </c:pt>
                <c:pt idx="56">
                  <c:v>119.56287893999999</c:v>
                </c:pt>
                <c:pt idx="57">
                  <c:v>119.63655301</c:v>
                </c:pt>
                <c:pt idx="58">
                  <c:v>119.64150187</c:v>
                </c:pt>
                <c:pt idx="59">
                  <c:v>119.51505592999999</c:v>
                </c:pt>
                <c:pt idx="60">
                  <c:v>119.5340664</c:v>
                </c:pt>
                <c:pt idx="61">
                  <c:v>119.56075867999999</c:v>
                </c:pt>
                <c:pt idx="62">
                  <c:v>119.63556951</c:v>
                </c:pt>
                <c:pt idx="63">
                  <c:v>119.75515499999999</c:v>
                </c:pt>
                <c:pt idx="64">
                  <c:v>119.46960376</c:v>
                </c:pt>
                <c:pt idx="65">
                  <c:v>119.25752048</c:v>
                </c:pt>
                <c:pt idx="66">
                  <c:v>119.42061589999999</c:v>
                </c:pt>
                <c:pt idx="67">
                  <c:v>119.50825660999999</c:v>
                </c:pt>
                <c:pt idx="68">
                  <c:v>119.39025174999999</c:v>
                </c:pt>
                <c:pt idx="69">
                  <c:v>119.26566555999999</c:v>
                </c:pt>
                <c:pt idx="70">
                  <c:v>119.29111648</c:v>
                </c:pt>
                <c:pt idx="71">
                  <c:v>119.28041261999999</c:v>
                </c:pt>
                <c:pt idx="72">
                  <c:v>119.30045471999999</c:v>
                </c:pt>
                <c:pt idx="73">
                  <c:v>119.52645247</c:v>
                </c:pt>
                <c:pt idx="74">
                  <c:v>119.48944836</c:v>
                </c:pt>
                <c:pt idx="75">
                  <c:v>119.31859537</c:v>
                </c:pt>
                <c:pt idx="76">
                  <c:v>119.21911168999999</c:v>
                </c:pt>
                <c:pt idx="77">
                  <c:v>119.00667261999999</c:v>
                </c:pt>
                <c:pt idx="78">
                  <c:v>118.96310394</c:v>
                </c:pt>
                <c:pt idx="79">
                  <c:v>119.11153621999999</c:v>
                </c:pt>
                <c:pt idx="80">
                  <c:v>119.00461706999999</c:v>
                </c:pt>
                <c:pt idx="81">
                  <c:v>118.99949575999999</c:v>
                </c:pt>
                <c:pt idx="82">
                  <c:v>119.20386157999999</c:v>
                </c:pt>
                <c:pt idx="83">
                  <c:v>119.41122243999999</c:v>
                </c:pt>
                <c:pt idx="84">
                  <c:v>119.4033137</c:v>
                </c:pt>
                <c:pt idx="85">
                  <c:v>119.28223953</c:v>
                </c:pt>
                <c:pt idx="86">
                  <c:v>119.11108005999999</c:v>
                </c:pt>
                <c:pt idx="87">
                  <c:v>118.99146230999999</c:v>
                </c:pt>
                <c:pt idx="88">
                  <c:v>119.27327229999999</c:v>
                </c:pt>
                <c:pt idx="89">
                  <c:v>119.21590062</c:v>
                </c:pt>
                <c:pt idx="90">
                  <c:v>119.32418763999999</c:v>
                </c:pt>
                <c:pt idx="91">
                  <c:v>119.63942311999999</c:v>
                </c:pt>
                <c:pt idx="92">
                  <c:v>119.7519827</c:v>
                </c:pt>
                <c:pt idx="93">
                  <c:v>119.86158227999999</c:v>
                </c:pt>
                <c:pt idx="94">
                  <c:v>119.82420279999999</c:v>
                </c:pt>
                <c:pt idx="95">
                  <c:v>120.02838824999999</c:v>
                </c:pt>
                <c:pt idx="96">
                  <c:v>119.73963909</c:v>
                </c:pt>
                <c:pt idx="97">
                  <c:v>119.56116399</c:v>
                </c:pt>
                <c:pt idx="98">
                  <c:v>119.62490629</c:v>
                </c:pt>
                <c:pt idx="99">
                  <c:v>119.23189092</c:v>
                </c:pt>
                <c:pt idx="100">
                  <c:v>119.18129664</c:v>
                </c:pt>
                <c:pt idx="101">
                  <c:v>119.19080971</c:v>
                </c:pt>
                <c:pt idx="102">
                  <c:v>119.02544352</c:v>
                </c:pt>
                <c:pt idx="103">
                  <c:v>119.28278959999999</c:v>
                </c:pt>
                <c:pt idx="104">
                  <c:v>118.93322461999999</c:v>
                </c:pt>
                <c:pt idx="105">
                  <c:v>118.49600591999999</c:v>
                </c:pt>
                <c:pt idx="106">
                  <c:v>118.61691540999999</c:v>
                </c:pt>
                <c:pt idx="107">
                  <c:v>118.70500055999999</c:v>
                </c:pt>
                <c:pt idx="108">
                  <c:v>119.28387418999999</c:v>
                </c:pt>
                <c:pt idx="109">
                  <c:v>118.59258625</c:v>
                </c:pt>
                <c:pt idx="110">
                  <c:v>118.37303533999999</c:v>
                </c:pt>
                <c:pt idx="111">
                  <c:v>118.29074688</c:v>
                </c:pt>
                <c:pt idx="112">
                  <c:v>118.26162989999999</c:v>
                </c:pt>
                <c:pt idx="113">
                  <c:v>118.23177611</c:v>
                </c:pt>
                <c:pt idx="114">
                  <c:v>117.99807220999999</c:v>
                </c:pt>
                <c:pt idx="115">
                  <c:v>118.03221291999999</c:v>
                </c:pt>
                <c:pt idx="116">
                  <c:v>117.94650779999999</c:v>
                </c:pt>
                <c:pt idx="117">
                  <c:v>118.17120376999999</c:v>
                </c:pt>
                <c:pt idx="118">
                  <c:v>118.29381957999999</c:v>
                </c:pt>
                <c:pt idx="119">
                  <c:v>118.02959251</c:v>
                </c:pt>
                <c:pt idx="120">
                  <c:v>118.24841092</c:v>
                </c:pt>
                <c:pt idx="121">
                  <c:v>118.55118788999999</c:v>
                </c:pt>
                <c:pt idx="122">
                  <c:v>118.79706988</c:v>
                </c:pt>
                <c:pt idx="123">
                  <c:v>119.03880249999999</c:v>
                </c:pt>
                <c:pt idx="124">
                  <c:v>119.11491613</c:v>
                </c:pt>
                <c:pt idx="125">
                  <c:v>119.04930281</c:v>
                </c:pt>
                <c:pt idx="126">
                  <c:v>119.12267469999999</c:v>
                </c:pt>
                <c:pt idx="127">
                  <c:v>119.28876566</c:v>
                </c:pt>
                <c:pt idx="128">
                  <c:v>119.34946959999999</c:v>
                </c:pt>
                <c:pt idx="129">
                  <c:v>118.68833952</c:v>
                </c:pt>
                <c:pt idx="130">
                  <c:v>118.59460637999999</c:v>
                </c:pt>
                <c:pt idx="131">
                  <c:v>118.77960680999999</c:v>
                </c:pt>
                <c:pt idx="132">
                  <c:v>118.89547039</c:v>
                </c:pt>
                <c:pt idx="133">
                  <c:v>118.90455136</c:v>
                </c:pt>
                <c:pt idx="134">
                  <c:v>119.01003154999999</c:v>
                </c:pt>
                <c:pt idx="135">
                  <c:v>119.14740533</c:v>
                </c:pt>
                <c:pt idx="136">
                  <c:v>119.15996188</c:v>
                </c:pt>
                <c:pt idx="137">
                  <c:v>119.06231441999999</c:v>
                </c:pt>
                <c:pt idx="138">
                  <c:v>119.09934684</c:v>
                </c:pt>
                <c:pt idx="139">
                  <c:v>119.16558223</c:v>
                </c:pt>
                <c:pt idx="140">
                  <c:v>119.10881124999999</c:v>
                </c:pt>
                <c:pt idx="141">
                  <c:v>119.35600183999999</c:v>
                </c:pt>
                <c:pt idx="142">
                  <c:v>119.63643809999999</c:v>
                </c:pt>
                <c:pt idx="143">
                  <c:v>119.60085405999999</c:v>
                </c:pt>
                <c:pt idx="144">
                  <c:v>119.73169548999999</c:v>
                </c:pt>
                <c:pt idx="145">
                  <c:v>119.56785309999999</c:v>
                </c:pt>
                <c:pt idx="146">
                  <c:v>119.7485473</c:v>
                </c:pt>
                <c:pt idx="147">
                  <c:v>119.76477838</c:v>
                </c:pt>
                <c:pt idx="148">
                  <c:v>119.48297717999999</c:v>
                </c:pt>
                <c:pt idx="149">
                  <c:v>119.73719939</c:v>
                </c:pt>
                <c:pt idx="150">
                  <c:v>119.90745156</c:v>
                </c:pt>
                <c:pt idx="151">
                  <c:v>119.86073701999999</c:v>
                </c:pt>
                <c:pt idx="152">
                  <c:v>119.71891006</c:v>
                </c:pt>
                <c:pt idx="153">
                  <c:v>119.62977226</c:v>
                </c:pt>
                <c:pt idx="154">
                  <c:v>119.74632213</c:v>
                </c:pt>
                <c:pt idx="155">
                  <c:v>119.85230025999999</c:v>
                </c:pt>
                <c:pt idx="156">
                  <c:v>119.98508430999999</c:v>
                </c:pt>
                <c:pt idx="157">
                  <c:v>119.76684465999999</c:v>
                </c:pt>
                <c:pt idx="158">
                  <c:v>119.71918233999999</c:v>
                </c:pt>
                <c:pt idx="159">
                  <c:v>119.63402860999999</c:v>
                </c:pt>
                <c:pt idx="160">
                  <c:v>119.88266786</c:v>
                </c:pt>
                <c:pt idx="161">
                  <c:v>119.83878996</c:v>
                </c:pt>
                <c:pt idx="162">
                  <c:v>119.66984543999999</c:v>
                </c:pt>
                <c:pt idx="163">
                  <c:v>119.68650511</c:v>
                </c:pt>
                <c:pt idx="164">
                  <c:v>119.72846770999999</c:v>
                </c:pt>
                <c:pt idx="165">
                  <c:v>119.71702762999999</c:v>
                </c:pt>
                <c:pt idx="166">
                  <c:v>119.63594938999999</c:v>
                </c:pt>
                <c:pt idx="167">
                  <c:v>119.44244685999999</c:v>
                </c:pt>
                <c:pt idx="168">
                  <c:v>119.31961794999999</c:v>
                </c:pt>
                <c:pt idx="169">
                  <c:v>119.34034444999999</c:v>
                </c:pt>
                <c:pt idx="170">
                  <c:v>119.26464069999999</c:v>
                </c:pt>
                <c:pt idx="171">
                  <c:v>119.245909</c:v>
                </c:pt>
                <c:pt idx="172">
                  <c:v>118.85229120999999</c:v>
                </c:pt>
                <c:pt idx="173">
                  <c:v>118.84760861999999</c:v>
                </c:pt>
                <c:pt idx="174">
                  <c:v>118.83913992999999</c:v>
                </c:pt>
                <c:pt idx="175">
                  <c:v>118.91160742</c:v>
                </c:pt>
                <c:pt idx="176">
                  <c:v>118.74999831999999</c:v>
                </c:pt>
                <c:pt idx="177">
                  <c:v>118.69196409999999</c:v>
                </c:pt>
                <c:pt idx="178">
                  <c:v>116.05245955999999</c:v>
                </c:pt>
                <c:pt idx="179">
                  <c:v>115.90880333999999</c:v>
                </c:pt>
                <c:pt idx="180">
                  <c:v>115.41303764</c:v>
                </c:pt>
                <c:pt idx="181">
                  <c:v>115.99417312</c:v>
                </c:pt>
                <c:pt idx="182">
                  <c:v>117.54231544999999</c:v>
                </c:pt>
                <c:pt idx="183">
                  <c:v>118.08903239</c:v>
                </c:pt>
                <c:pt idx="184">
                  <c:v>118.27398984</c:v>
                </c:pt>
                <c:pt idx="185">
                  <c:v>118.77971120999999</c:v>
                </c:pt>
                <c:pt idx="186">
                  <c:v>118.77299708999999</c:v>
                </c:pt>
                <c:pt idx="187">
                  <c:v>118.20007389999999</c:v>
                </c:pt>
                <c:pt idx="188">
                  <c:v>118.45749753999999</c:v>
                </c:pt>
                <c:pt idx="189">
                  <c:v>118.97284044999999</c:v>
                </c:pt>
                <c:pt idx="190">
                  <c:v>118.86351347999999</c:v>
                </c:pt>
                <c:pt idx="191">
                  <c:v>118.92488196999999</c:v>
                </c:pt>
                <c:pt idx="192">
                  <c:v>119.69156998999999</c:v>
                </c:pt>
                <c:pt idx="193">
                  <c:v>119.90688976999999</c:v>
                </c:pt>
                <c:pt idx="194">
                  <c:v>120.41451882</c:v>
                </c:pt>
                <c:pt idx="195">
                  <c:v>120.75765699999999</c:v>
                </c:pt>
                <c:pt idx="196">
                  <c:v>120.61356411</c:v>
                </c:pt>
                <c:pt idx="197">
                  <c:v>120.52231726999999</c:v>
                </c:pt>
                <c:pt idx="198">
                  <c:v>120.77656395999999</c:v>
                </c:pt>
                <c:pt idx="199">
                  <c:v>120.88136678999999</c:v>
                </c:pt>
                <c:pt idx="200">
                  <c:v>120.61273159999999</c:v>
                </c:pt>
                <c:pt idx="201">
                  <c:v>119.83829508999999</c:v>
                </c:pt>
                <c:pt idx="202">
                  <c:v>119.67494669999999</c:v>
                </c:pt>
                <c:pt idx="203">
                  <c:v>120.31511359</c:v>
                </c:pt>
                <c:pt idx="204">
                  <c:v>119.13580383999999</c:v>
                </c:pt>
                <c:pt idx="205">
                  <c:v>119.46571635999999</c:v>
                </c:pt>
                <c:pt idx="206">
                  <c:v>119.10339524999999</c:v>
                </c:pt>
                <c:pt idx="207">
                  <c:v>119.24691435999999</c:v>
                </c:pt>
                <c:pt idx="208">
                  <c:v>119.91341378999999</c:v>
                </c:pt>
                <c:pt idx="209">
                  <c:v>118.33842702999999</c:v>
                </c:pt>
                <c:pt idx="210">
                  <c:v>118.93450254</c:v>
                </c:pt>
                <c:pt idx="211">
                  <c:v>119.51459281</c:v>
                </c:pt>
                <c:pt idx="212">
                  <c:v>120.20498182</c:v>
                </c:pt>
                <c:pt idx="213">
                  <c:v>119.84828564999999</c:v>
                </c:pt>
                <c:pt idx="214">
                  <c:v>119.58225309999999</c:v>
                </c:pt>
                <c:pt idx="215">
                  <c:v>119.65489815999999</c:v>
                </c:pt>
                <c:pt idx="216">
                  <c:v>119.47991243999999</c:v>
                </c:pt>
                <c:pt idx="217">
                  <c:v>119.24582613</c:v>
                </c:pt>
                <c:pt idx="218">
                  <c:v>119.21058812999999</c:v>
                </c:pt>
                <c:pt idx="219">
                  <c:v>119.05135184999999</c:v>
                </c:pt>
                <c:pt idx="220">
                  <c:v>119.43181220999999</c:v>
                </c:pt>
                <c:pt idx="221">
                  <c:v>119.20123185999999</c:v>
                </c:pt>
                <c:pt idx="222">
                  <c:v>119.21147827</c:v>
                </c:pt>
                <c:pt idx="223">
                  <c:v>118.69674006</c:v>
                </c:pt>
                <c:pt idx="224">
                  <c:v>118.73134442</c:v>
                </c:pt>
                <c:pt idx="225">
                  <c:v>118.74749947999999</c:v>
                </c:pt>
                <c:pt idx="226">
                  <c:v>118.69337112999999</c:v>
                </c:pt>
                <c:pt idx="227">
                  <c:v>118.69150381</c:v>
                </c:pt>
                <c:pt idx="228">
                  <c:v>118.00869372</c:v>
                </c:pt>
                <c:pt idx="229">
                  <c:v>117.94292786</c:v>
                </c:pt>
                <c:pt idx="230">
                  <c:v>118.1478439</c:v>
                </c:pt>
                <c:pt idx="231">
                  <c:v>117.79985531</c:v>
                </c:pt>
                <c:pt idx="232">
                  <c:v>117.81329224999999</c:v>
                </c:pt>
                <c:pt idx="233">
                  <c:v>117.97170485999999</c:v>
                </c:pt>
                <c:pt idx="234">
                  <c:v>117.8338684</c:v>
                </c:pt>
                <c:pt idx="235">
                  <c:v>117.9674704</c:v>
                </c:pt>
                <c:pt idx="236">
                  <c:v>117.31125523999999</c:v>
                </c:pt>
                <c:pt idx="237">
                  <c:v>116.57557799999999</c:v>
                </c:pt>
                <c:pt idx="238">
                  <c:v>116.25785771999999</c:v>
                </c:pt>
                <c:pt idx="239">
                  <c:v>116.10184219999999</c:v>
                </c:pt>
                <c:pt idx="240">
                  <c:v>116.14657496999999</c:v>
                </c:pt>
                <c:pt idx="241">
                  <c:v>115.89002533</c:v>
                </c:pt>
                <c:pt idx="242">
                  <c:v>115.49527296999999</c:v>
                </c:pt>
                <c:pt idx="243">
                  <c:v>115.29352675</c:v>
                </c:pt>
                <c:pt idx="244">
                  <c:v>115.1848304</c:v>
                </c:pt>
                <c:pt idx="245">
                  <c:v>115.40056512999999</c:v>
                </c:pt>
                <c:pt idx="246">
                  <c:v>115.57645995</c:v>
                </c:pt>
                <c:pt idx="247">
                  <c:v>115.34657139999999</c:v>
                </c:pt>
                <c:pt idx="248">
                  <c:v>115.51992734</c:v>
                </c:pt>
                <c:pt idx="249">
                  <c:v>115.72360929999999</c:v>
                </c:pt>
                <c:pt idx="250">
                  <c:v>115.67377030999999</c:v>
                </c:pt>
                <c:pt idx="251">
                  <c:v>115.72505849</c:v>
                </c:pt>
                <c:pt idx="252">
                  <c:v>115.49605885</c:v>
                </c:pt>
                <c:pt idx="253">
                  <c:v>115.34562264</c:v>
                </c:pt>
                <c:pt idx="254">
                  <c:v>115.34052573</c:v>
                </c:pt>
                <c:pt idx="255">
                  <c:v>115.33863154000001</c:v>
                </c:pt>
                <c:pt idx="256">
                  <c:v>115.6026523</c:v>
                </c:pt>
                <c:pt idx="257">
                  <c:v>115.9485043</c:v>
                </c:pt>
                <c:pt idx="258">
                  <c:v>115.80521127</c:v>
                </c:pt>
                <c:pt idx="259">
                  <c:v>116.12473747</c:v>
                </c:pt>
                <c:pt idx="260">
                  <c:v>115.93826250000001</c:v>
                </c:pt>
                <c:pt idx="261">
                  <c:v>115.93799663</c:v>
                </c:pt>
                <c:pt idx="262">
                  <c:v>115.84278980000001</c:v>
                </c:pt>
                <c:pt idx="263">
                  <c:v>115.57969599</c:v>
                </c:pt>
                <c:pt idx="264">
                  <c:v>115.71147336</c:v>
                </c:pt>
                <c:pt idx="265">
                  <c:v>115.69536145000001</c:v>
                </c:pt>
                <c:pt idx="266">
                  <c:v>115.66635017</c:v>
                </c:pt>
                <c:pt idx="267">
                  <c:v>115.72697065</c:v>
                </c:pt>
                <c:pt idx="268">
                  <c:v>115.80902577000001</c:v>
                </c:pt>
                <c:pt idx="269">
                  <c:v>115.73513060000001</c:v>
                </c:pt>
                <c:pt idx="270">
                  <c:v>115.33676425</c:v>
                </c:pt>
                <c:pt idx="271">
                  <c:v>115.10589677</c:v>
                </c:pt>
                <c:pt idx="272">
                  <c:v>115.19633825</c:v>
                </c:pt>
                <c:pt idx="273">
                  <c:v>115.36269237</c:v>
                </c:pt>
                <c:pt idx="274">
                  <c:v>115.69010836</c:v>
                </c:pt>
                <c:pt idx="275">
                  <c:v>115.17722988</c:v>
                </c:pt>
                <c:pt idx="276">
                  <c:v>115.46208607</c:v>
                </c:pt>
                <c:pt idx="277">
                  <c:v>115.48214111</c:v>
                </c:pt>
                <c:pt idx="278">
                  <c:v>115.80754900000001</c:v>
                </c:pt>
                <c:pt idx="279">
                  <c:v>116.01326947</c:v>
                </c:pt>
                <c:pt idx="280">
                  <c:v>115.90657331</c:v>
                </c:pt>
                <c:pt idx="281">
                  <c:v>115.98507742</c:v>
                </c:pt>
                <c:pt idx="282">
                  <c:v>116.09471857</c:v>
                </c:pt>
                <c:pt idx="283">
                  <c:v>116.1738869</c:v>
                </c:pt>
                <c:pt idx="284">
                  <c:v>115.97025600000001</c:v>
                </c:pt>
                <c:pt idx="285">
                  <c:v>115.80712654</c:v>
                </c:pt>
                <c:pt idx="286">
                  <c:v>115.67975597</c:v>
                </c:pt>
                <c:pt idx="287">
                  <c:v>115.59615671</c:v>
                </c:pt>
                <c:pt idx="288">
                  <c:v>115.79347281</c:v>
                </c:pt>
                <c:pt idx="289">
                  <c:v>115.67520611</c:v>
                </c:pt>
                <c:pt idx="290">
                  <c:v>115.50057478000001</c:v>
                </c:pt>
                <c:pt idx="291">
                  <c:v>116.06215703000001</c:v>
                </c:pt>
                <c:pt idx="292">
                  <c:v>115.89329351000001</c:v>
                </c:pt>
                <c:pt idx="293">
                  <c:v>116.33664392</c:v>
                </c:pt>
                <c:pt idx="294">
                  <c:v>115.79228452</c:v>
                </c:pt>
                <c:pt idx="295">
                  <c:v>115.9504062</c:v>
                </c:pt>
                <c:pt idx="296">
                  <c:v>116.17187956000001</c:v>
                </c:pt>
                <c:pt idx="297">
                  <c:v>116.44032477</c:v>
                </c:pt>
                <c:pt idx="298">
                  <c:v>116.60947678000001</c:v>
                </c:pt>
                <c:pt idx="299">
                  <c:v>116.67993763</c:v>
                </c:pt>
                <c:pt idx="300">
                  <c:v>116.48639302000001</c:v>
                </c:pt>
                <c:pt idx="301">
                  <c:v>116.51272676000001</c:v>
                </c:pt>
                <c:pt idx="302">
                  <c:v>116.56302988</c:v>
                </c:pt>
                <c:pt idx="303">
                  <c:v>116.48876615</c:v>
                </c:pt>
                <c:pt idx="304">
                  <c:v>116.40869002000001</c:v>
                </c:pt>
                <c:pt idx="305">
                  <c:v>116.29666886</c:v>
                </c:pt>
                <c:pt idx="306">
                  <c:v>116.40046168000001</c:v>
                </c:pt>
                <c:pt idx="307">
                  <c:v>116.38022277</c:v>
                </c:pt>
                <c:pt idx="308">
                  <c:v>116.47815817</c:v>
                </c:pt>
                <c:pt idx="309">
                  <c:v>116.02614645</c:v>
                </c:pt>
                <c:pt idx="310">
                  <c:v>115.72901611</c:v>
                </c:pt>
                <c:pt idx="311">
                  <c:v>115.96773936</c:v>
                </c:pt>
                <c:pt idx="312">
                  <c:v>116.00219416</c:v>
                </c:pt>
                <c:pt idx="313">
                  <c:v>116.16258361</c:v>
                </c:pt>
                <c:pt idx="314">
                  <c:v>116.49839218</c:v>
                </c:pt>
                <c:pt idx="315">
                  <c:v>116.257243</c:v>
                </c:pt>
                <c:pt idx="316">
                  <c:v>116.0476469</c:v>
                </c:pt>
                <c:pt idx="317">
                  <c:v>116.12792649000001</c:v>
                </c:pt>
                <c:pt idx="318">
                  <c:v>116.01593527</c:v>
                </c:pt>
                <c:pt idx="319">
                  <c:v>115.90987086</c:v>
                </c:pt>
                <c:pt idx="320">
                  <c:v>115.90913279</c:v>
                </c:pt>
                <c:pt idx="321">
                  <c:v>116.10038929</c:v>
                </c:pt>
                <c:pt idx="322">
                  <c:v>116.23386480000001</c:v>
                </c:pt>
                <c:pt idx="323">
                  <c:v>116.28190168</c:v>
                </c:pt>
                <c:pt idx="324">
                  <c:v>116.38321484000001</c:v>
                </c:pt>
                <c:pt idx="325">
                  <c:v>116.25428511</c:v>
                </c:pt>
                <c:pt idx="326">
                  <c:v>116.16266325000001</c:v>
                </c:pt>
                <c:pt idx="327">
                  <c:v>116.31414243</c:v>
                </c:pt>
                <c:pt idx="328">
                  <c:v>116.01147814000001</c:v>
                </c:pt>
                <c:pt idx="329">
                  <c:v>116.01006302</c:v>
                </c:pt>
                <c:pt idx="330">
                  <c:v>116.04755786</c:v>
                </c:pt>
                <c:pt idx="331">
                  <c:v>115.8878285</c:v>
                </c:pt>
                <c:pt idx="332">
                  <c:v>115.86850689000001</c:v>
                </c:pt>
                <c:pt idx="333">
                  <c:v>115.68262244</c:v>
                </c:pt>
                <c:pt idx="334">
                  <c:v>115.40721806000001</c:v>
                </c:pt>
                <c:pt idx="335">
                  <c:v>114.93104871</c:v>
                </c:pt>
                <c:pt idx="336">
                  <c:v>115.21707425</c:v>
                </c:pt>
                <c:pt idx="337">
                  <c:v>114.65432805</c:v>
                </c:pt>
                <c:pt idx="338">
                  <c:v>114.72416415000001</c:v>
                </c:pt>
                <c:pt idx="339">
                  <c:v>114.56183808</c:v>
                </c:pt>
                <c:pt idx="340">
                  <c:v>114.60315206</c:v>
                </c:pt>
                <c:pt idx="341">
                  <c:v>114.6171265</c:v>
                </c:pt>
                <c:pt idx="342">
                  <c:v>114.6166248</c:v>
                </c:pt>
                <c:pt idx="343">
                  <c:v>114.47571625</c:v>
                </c:pt>
                <c:pt idx="344">
                  <c:v>114.42639</c:v>
                </c:pt>
                <c:pt idx="345">
                  <c:v>114.52225462</c:v>
                </c:pt>
                <c:pt idx="346">
                  <c:v>114.33780403</c:v>
                </c:pt>
                <c:pt idx="347">
                  <c:v>114.43466363</c:v>
                </c:pt>
                <c:pt idx="348">
                  <c:v>114.3400165</c:v>
                </c:pt>
                <c:pt idx="349">
                  <c:v>114.36066045</c:v>
                </c:pt>
                <c:pt idx="350">
                  <c:v>114.35908194</c:v>
                </c:pt>
                <c:pt idx="351">
                  <c:v>114.68276547000001</c:v>
                </c:pt>
                <c:pt idx="352">
                  <c:v>114.89212569</c:v>
                </c:pt>
                <c:pt idx="353">
                  <c:v>114.56162911</c:v>
                </c:pt>
                <c:pt idx="354">
                  <c:v>114.35075031000001</c:v>
                </c:pt>
                <c:pt idx="355">
                  <c:v>114.14688253</c:v>
                </c:pt>
                <c:pt idx="356">
                  <c:v>114.24491822</c:v>
                </c:pt>
                <c:pt idx="357">
                  <c:v>113.75891887</c:v>
                </c:pt>
                <c:pt idx="358">
                  <c:v>113.25968523</c:v>
                </c:pt>
                <c:pt idx="359">
                  <c:v>113.16204295</c:v>
                </c:pt>
                <c:pt idx="360">
                  <c:v>113.22381914</c:v>
                </c:pt>
                <c:pt idx="361">
                  <c:v>112.99893597000001</c:v>
                </c:pt>
                <c:pt idx="362">
                  <c:v>113.10277170000001</c:v>
                </c:pt>
                <c:pt idx="363">
                  <c:v>112.90502469</c:v>
                </c:pt>
                <c:pt idx="364">
                  <c:v>113.0276767</c:v>
                </c:pt>
                <c:pt idx="365">
                  <c:v>112.96823543000001</c:v>
                </c:pt>
                <c:pt idx="366">
                  <c:v>112.7448246</c:v>
                </c:pt>
                <c:pt idx="367">
                  <c:v>112.62721834</c:v>
                </c:pt>
                <c:pt idx="368">
                  <c:v>111.8956235</c:v>
                </c:pt>
                <c:pt idx="369">
                  <c:v>111.92145552000001</c:v>
                </c:pt>
                <c:pt idx="370">
                  <c:v>111.75174466</c:v>
                </c:pt>
                <c:pt idx="371">
                  <c:v>111.5822895</c:v>
                </c:pt>
                <c:pt idx="372">
                  <c:v>111.76000998000001</c:v>
                </c:pt>
                <c:pt idx="373">
                  <c:v>111.56861064</c:v>
                </c:pt>
                <c:pt idx="374">
                  <c:v>111.15837805</c:v>
                </c:pt>
                <c:pt idx="375">
                  <c:v>111.23338147</c:v>
                </c:pt>
                <c:pt idx="376">
                  <c:v>111.69091056000001</c:v>
                </c:pt>
                <c:pt idx="377">
                  <c:v>111.05939045000001</c:v>
                </c:pt>
                <c:pt idx="378">
                  <c:v>111.00383195000001</c:v>
                </c:pt>
                <c:pt idx="379">
                  <c:v>110.56548425</c:v>
                </c:pt>
                <c:pt idx="380">
                  <c:v>110.90270772000001</c:v>
                </c:pt>
                <c:pt idx="381">
                  <c:v>110.68141920000001</c:v>
                </c:pt>
                <c:pt idx="382">
                  <c:v>110.53992961</c:v>
                </c:pt>
                <c:pt idx="383">
                  <c:v>110.43872502000001</c:v>
                </c:pt>
                <c:pt idx="384">
                  <c:v>110.31471047000001</c:v>
                </c:pt>
                <c:pt idx="385">
                  <c:v>110.59121684</c:v>
                </c:pt>
                <c:pt idx="386">
                  <c:v>110.49576532</c:v>
                </c:pt>
                <c:pt idx="387">
                  <c:v>110.4936417</c:v>
                </c:pt>
                <c:pt idx="388">
                  <c:v>110.62344236</c:v>
                </c:pt>
                <c:pt idx="389">
                  <c:v>110.25703031</c:v>
                </c:pt>
                <c:pt idx="390">
                  <c:v>109.91759703</c:v>
                </c:pt>
                <c:pt idx="391">
                  <c:v>109.43864171</c:v>
                </c:pt>
                <c:pt idx="392">
                  <c:v>108.89623816</c:v>
                </c:pt>
                <c:pt idx="393">
                  <c:v>109.05467319</c:v>
                </c:pt>
                <c:pt idx="394">
                  <c:v>108.95123084000001</c:v>
                </c:pt>
                <c:pt idx="395">
                  <c:v>108.66635262</c:v>
                </c:pt>
                <c:pt idx="396">
                  <c:v>108.44564224</c:v>
                </c:pt>
                <c:pt idx="397">
                  <c:v>108.33710006</c:v>
                </c:pt>
                <c:pt idx="398">
                  <c:v>108.35485536</c:v>
                </c:pt>
                <c:pt idx="399">
                  <c:v>108.3387757</c:v>
                </c:pt>
                <c:pt idx="400">
                  <c:v>108.13023606</c:v>
                </c:pt>
                <c:pt idx="401">
                  <c:v>107.65562042000001</c:v>
                </c:pt>
                <c:pt idx="402">
                  <c:v>107.65126638</c:v>
                </c:pt>
                <c:pt idx="403">
                  <c:v>107.56618513000001</c:v>
                </c:pt>
                <c:pt idx="404">
                  <c:v>107.2546054</c:v>
                </c:pt>
                <c:pt idx="405">
                  <c:v>107.04051753</c:v>
                </c:pt>
                <c:pt idx="406">
                  <c:v>106.68453077000001</c:v>
                </c:pt>
                <c:pt idx="407">
                  <c:v>107.06416438000001</c:v>
                </c:pt>
                <c:pt idx="408">
                  <c:v>106.81184095</c:v>
                </c:pt>
                <c:pt idx="409">
                  <c:v>106.51643909000001</c:v>
                </c:pt>
                <c:pt idx="410">
                  <c:v>106.60172638</c:v>
                </c:pt>
                <c:pt idx="411">
                  <c:v>106.72645976</c:v>
                </c:pt>
                <c:pt idx="412">
                  <c:v>106.61232802000001</c:v>
                </c:pt>
                <c:pt idx="413">
                  <c:v>106.29844634</c:v>
                </c:pt>
                <c:pt idx="414">
                  <c:v>106.45158483</c:v>
                </c:pt>
                <c:pt idx="415">
                  <c:v>106.07387144</c:v>
                </c:pt>
                <c:pt idx="416">
                  <c:v>106.06954396</c:v>
                </c:pt>
                <c:pt idx="417">
                  <c:v>105.48120138</c:v>
                </c:pt>
                <c:pt idx="418">
                  <c:v>106.18797360000001</c:v>
                </c:pt>
                <c:pt idx="419">
                  <c:v>105.79380063000001</c:v>
                </c:pt>
                <c:pt idx="420">
                  <c:v>105.89313221</c:v>
                </c:pt>
                <c:pt idx="421">
                  <c:v>105.84260249</c:v>
                </c:pt>
                <c:pt idx="422">
                  <c:v>106.82926295</c:v>
                </c:pt>
                <c:pt idx="423">
                  <c:v>106.07450164000001</c:v>
                </c:pt>
                <c:pt idx="424">
                  <c:v>105.94870085000001</c:v>
                </c:pt>
                <c:pt idx="425">
                  <c:v>106.11859838000001</c:v>
                </c:pt>
                <c:pt idx="426">
                  <c:v>106.09209801</c:v>
                </c:pt>
                <c:pt idx="427">
                  <c:v>106.01841131</c:v>
                </c:pt>
                <c:pt idx="428">
                  <c:v>106.29154422000001</c:v>
                </c:pt>
                <c:pt idx="429">
                  <c:v>106.1489433</c:v>
                </c:pt>
                <c:pt idx="430">
                  <c:v>106.00899521000001</c:v>
                </c:pt>
                <c:pt idx="431">
                  <c:v>106.38400764000001</c:v>
                </c:pt>
                <c:pt idx="432">
                  <c:v>106.21286613000001</c:v>
                </c:pt>
                <c:pt idx="433">
                  <c:v>106.24808189000001</c:v>
                </c:pt>
                <c:pt idx="434">
                  <c:v>106.13210684000001</c:v>
                </c:pt>
                <c:pt idx="435">
                  <c:v>106.33051810000001</c:v>
                </c:pt>
                <c:pt idx="436">
                  <c:v>106.20256439000001</c:v>
                </c:pt>
                <c:pt idx="437">
                  <c:v>106.26057231</c:v>
                </c:pt>
                <c:pt idx="438">
                  <c:v>106.41159283</c:v>
                </c:pt>
                <c:pt idx="439">
                  <c:v>106.14097122</c:v>
                </c:pt>
                <c:pt idx="440">
                  <c:v>105.68281724000001</c:v>
                </c:pt>
                <c:pt idx="441">
                  <c:v>105.93227752</c:v>
                </c:pt>
                <c:pt idx="442">
                  <c:v>106.03687790000001</c:v>
                </c:pt>
                <c:pt idx="443">
                  <c:v>106.1126952</c:v>
                </c:pt>
                <c:pt idx="444">
                  <c:v>105.98568916000001</c:v>
                </c:pt>
                <c:pt idx="445">
                  <c:v>106.03265072000001</c:v>
                </c:pt>
                <c:pt idx="446">
                  <c:v>105.86167734</c:v>
                </c:pt>
                <c:pt idx="447">
                  <c:v>105.61855175000001</c:v>
                </c:pt>
                <c:pt idx="448">
                  <c:v>105.76155632</c:v>
                </c:pt>
                <c:pt idx="449">
                  <c:v>105.66278252000001</c:v>
                </c:pt>
                <c:pt idx="450">
                  <c:v>105.37551492</c:v>
                </c:pt>
                <c:pt idx="451">
                  <c:v>105.51560806000001</c:v>
                </c:pt>
                <c:pt idx="452">
                  <c:v>105.76148205</c:v>
                </c:pt>
                <c:pt idx="453">
                  <c:v>106.05814182</c:v>
                </c:pt>
                <c:pt idx="454">
                  <c:v>105.92074506</c:v>
                </c:pt>
                <c:pt idx="455">
                  <c:v>105.79870597</c:v>
                </c:pt>
                <c:pt idx="456">
                  <c:v>105.98246472</c:v>
                </c:pt>
                <c:pt idx="457">
                  <c:v>105.96180009</c:v>
                </c:pt>
                <c:pt idx="458">
                  <c:v>105.87317881</c:v>
                </c:pt>
                <c:pt idx="459">
                  <c:v>106.04268142000001</c:v>
                </c:pt>
                <c:pt idx="460">
                  <c:v>105.79549764000001</c:v>
                </c:pt>
                <c:pt idx="461">
                  <c:v>105.94349315000001</c:v>
                </c:pt>
                <c:pt idx="462">
                  <c:v>105.76682755</c:v>
                </c:pt>
                <c:pt idx="463">
                  <c:v>105.96052734</c:v>
                </c:pt>
                <c:pt idx="464">
                  <c:v>105.83391759</c:v>
                </c:pt>
                <c:pt idx="465">
                  <c:v>106.13296292</c:v>
                </c:pt>
                <c:pt idx="466">
                  <c:v>106.33790831</c:v>
                </c:pt>
                <c:pt idx="467">
                  <c:v>106.25509723</c:v>
                </c:pt>
                <c:pt idx="468">
                  <c:v>106.54829887</c:v>
                </c:pt>
                <c:pt idx="469">
                  <c:v>106.30631878</c:v>
                </c:pt>
                <c:pt idx="470">
                  <c:v>106.24680048</c:v>
                </c:pt>
                <c:pt idx="471">
                  <c:v>106.24951761</c:v>
                </c:pt>
                <c:pt idx="472">
                  <c:v>106.20089277</c:v>
                </c:pt>
                <c:pt idx="473">
                  <c:v>106.08566527000001</c:v>
                </c:pt>
                <c:pt idx="474">
                  <c:v>106.15418719</c:v>
                </c:pt>
                <c:pt idx="475">
                  <c:v>105.9691625</c:v>
                </c:pt>
                <c:pt idx="476">
                  <c:v>106.04769707</c:v>
                </c:pt>
                <c:pt idx="477">
                  <c:v>106.25391693</c:v>
                </c:pt>
                <c:pt idx="478">
                  <c:v>105.72127972</c:v>
                </c:pt>
                <c:pt idx="479">
                  <c:v>106.22352068000001</c:v>
                </c:pt>
                <c:pt idx="480">
                  <c:v>106.29861597</c:v>
                </c:pt>
                <c:pt idx="481">
                  <c:v>106.83094270000001</c:v>
                </c:pt>
                <c:pt idx="482">
                  <c:v>106.72408567000001</c:v>
                </c:pt>
                <c:pt idx="483">
                  <c:v>105.57164926</c:v>
                </c:pt>
                <c:pt idx="484">
                  <c:v>105.13725201</c:v>
                </c:pt>
                <c:pt idx="485">
                  <c:v>105.0195519</c:v>
                </c:pt>
                <c:pt idx="486">
                  <c:v>104.8276977</c:v>
                </c:pt>
                <c:pt idx="487">
                  <c:v>104.65659376000001</c:v>
                </c:pt>
                <c:pt idx="488">
                  <c:v>104.39722333</c:v>
                </c:pt>
                <c:pt idx="489">
                  <c:v>103.7652743</c:v>
                </c:pt>
                <c:pt idx="490">
                  <c:v>103.92318468000001</c:v>
                </c:pt>
                <c:pt idx="491">
                  <c:v>104.47469645</c:v>
                </c:pt>
                <c:pt idx="492">
                  <c:v>105.10506456</c:v>
                </c:pt>
                <c:pt idx="493">
                  <c:v>105.11678118</c:v>
                </c:pt>
                <c:pt idx="494">
                  <c:v>105.39439197</c:v>
                </c:pt>
                <c:pt idx="495">
                  <c:v>105.62560570000001</c:v>
                </c:pt>
                <c:pt idx="496">
                  <c:v>106.07768933</c:v>
                </c:pt>
                <c:pt idx="497">
                  <c:v>106.07730693000001</c:v>
                </c:pt>
                <c:pt idx="498">
                  <c:v>106.23604238</c:v>
                </c:pt>
                <c:pt idx="499">
                  <c:v>106.2586507</c:v>
                </c:pt>
                <c:pt idx="500">
                  <c:v>106.62032436</c:v>
                </c:pt>
                <c:pt idx="501">
                  <c:v>106.38957525000001</c:v>
                </c:pt>
                <c:pt idx="502">
                  <c:v>106.42367206</c:v>
                </c:pt>
                <c:pt idx="503">
                  <c:v>105.92952339</c:v>
                </c:pt>
                <c:pt idx="504">
                  <c:v>105.8077907</c:v>
                </c:pt>
                <c:pt idx="505">
                  <c:v>105.83375475</c:v>
                </c:pt>
                <c:pt idx="506">
                  <c:v>105.90652104</c:v>
                </c:pt>
                <c:pt idx="507">
                  <c:v>106.06629002</c:v>
                </c:pt>
                <c:pt idx="508">
                  <c:v>106.08817581</c:v>
                </c:pt>
                <c:pt idx="509">
                  <c:v>106.28323004000001</c:v>
                </c:pt>
                <c:pt idx="510">
                  <c:v>106.19943654000001</c:v>
                </c:pt>
                <c:pt idx="511">
                  <c:v>106.37871175000001</c:v>
                </c:pt>
                <c:pt idx="512">
                  <c:v>106.1881724</c:v>
                </c:pt>
                <c:pt idx="513">
                  <c:v>106.90033896</c:v>
                </c:pt>
                <c:pt idx="514">
                  <c:v>107.31122498000001</c:v>
                </c:pt>
                <c:pt idx="515">
                  <c:v>107.0017653</c:v>
                </c:pt>
                <c:pt idx="516">
                  <c:v>107.23695423000001</c:v>
                </c:pt>
                <c:pt idx="517">
                  <c:v>107.22845592</c:v>
                </c:pt>
                <c:pt idx="518">
                  <c:v>107.25074083</c:v>
                </c:pt>
                <c:pt idx="519">
                  <c:v>107.30148568</c:v>
                </c:pt>
                <c:pt idx="520">
                  <c:v>107.39178569000001</c:v>
                </c:pt>
                <c:pt idx="521">
                  <c:v>107.29673917000001</c:v>
                </c:pt>
                <c:pt idx="522">
                  <c:v>107.27729283000001</c:v>
                </c:pt>
                <c:pt idx="523">
                  <c:v>107.66527269000001</c:v>
                </c:pt>
                <c:pt idx="524">
                  <c:v>107.52684879</c:v>
                </c:pt>
                <c:pt idx="525">
                  <c:v>107.33549201</c:v>
                </c:pt>
                <c:pt idx="526">
                  <c:v>107.59148956</c:v>
                </c:pt>
                <c:pt idx="527">
                  <c:v>107.70570626</c:v>
                </c:pt>
                <c:pt idx="528">
                  <c:v>107.76487760000001</c:v>
                </c:pt>
                <c:pt idx="529">
                  <c:v>108.05966554</c:v>
                </c:pt>
                <c:pt idx="530">
                  <c:v>107.97311942</c:v>
                </c:pt>
                <c:pt idx="531">
                  <c:v>107.74763686</c:v>
                </c:pt>
                <c:pt idx="532">
                  <c:v>107.72287964</c:v>
                </c:pt>
                <c:pt idx="533">
                  <c:v>107.58987236</c:v>
                </c:pt>
                <c:pt idx="534">
                  <c:v>107.78837978</c:v>
                </c:pt>
                <c:pt idx="535">
                  <c:v>107.73709013</c:v>
                </c:pt>
                <c:pt idx="536">
                  <c:v>107.84438406</c:v>
                </c:pt>
                <c:pt idx="537">
                  <c:v>107.87634577</c:v>
                </c:pt>
                <c:pt idx="538">
                  <c:v>107.70073945</c:v>
                </c:pt>
                <c:pt idx="539">
                  <c:v>107.77673636</c:v>
                </c:pt>
                <c:pt idx="540">
                  <c:v>107.60951852000001</c:v>
                </c:pt>
                <c:pt idx="541">
                  <c:v>108.30627484</c:v>
                </c:pt>
                <c:pt idx="542">
                  <c:v>108.19862363</c:v>
                </c:pt>
                <c:pt idx="543">
                  <c:v>107.42435736</c:v>
                </c:pt>
                <c:pt idx="544">
                  <c:v>107.5669754</c:v>
                </c:pt>
                <c:pt idx="545">
                  <c:v>107.50782336</c:v>
                </c:pt>
                <c:pt idx="546">
                  <c:v>107.86868237</c:v>
                </c:pt>
                <c:pt idx="547">
                  <c:v>107.86588102</c:v>
                </c:pt>
                <c:pt idx="548">
                  <c:v>108.24906222</c:v>
                </c:pt>
                <c:pt idx="549">
                  <c:v>108.07168048</c:v>
                </c:pt>
                <c:pt idx="550">
                  <c:v>107.87963799000001</c:v>
                </c:pt>
                <c:pt idx="551">
                  <c:v>107.97672474000001</c:v>
                </c:pt>
                <c:pt idx="552">
                  <c:v>107.57131806</c:v>
                </c:pt>
                <c:pt idx="553">
                  <c:v>107.80816545</c:v>
                </c:pt>
                <c:pt idx="554">
                  <c:v>107.70808261000001</c:v>
                </c:pt>
                <c:pt idx="555">
                  <c:v>107.53790615</c:v>
                </c:pt>
                <c:pt idx="556">
                  <c:v>107.69691788</c:v>
                </c:pt>
                <c:pt idx="557">
                  <c:v>107.71734632</c:v>
                </c:pt>
                <c:pt idx="558">
                  <c:v>107.77616193</c:v>
                </c:pt>
                <c:pt idx="559">
                  <c:v>107.5560869</c:v>
                </c:pt>
                <c:pt idx="560">
                  <c:v>107.41575672</c:v>
                </c:pt>
                <c:pt idx="561">
                  <c:v>107.67425709</c:v>
                </c:pt>
                <c:pt idx="562">
                  <c:v>107.7125276</c:v>
                </c:pt>
                <c:pt idx="563">
                  <c:v>107.43658272</c:v>
                </c:pt>
                <c:pt idx="564">
                  <c:v>107.39094187000001</c:v>
                </c:pt>
                <c:pt idx="565">
                  <c:v>107.24798211</c:v>
                </c:pt>
                <c:pt idx="566">
                  <c:v>107.30608797000001</c:v>
                </c:pt>
                <c:pt idx="567">
                  <c:v>107.02553714</c:v>
                </c:pt>
                <c:pt idx="568">
                  <c:v>106.90549648</c:v>
                </c:pt>
                <c:pt idx="569">
                  <c:v>106.9019339</c:v>
                </c:pt>
                <c:pt idx="570">
                  <c:v>107.18933776</c:v>
                </c:pt>
                <c:pt idx="571">
                  <c:v>107.18451078</c:v>
                </c:pt>
                <c:pt idx="572">
                  <c:v>107.15346446000001</c:v>
                </c:pt>
                <c:pt idx="573">
                  <c:v>107.10114612</c:v>
                </c:pt>
                <c:pt idx="574">
                  <c:v>106.86720252000001</c:v>
                </c:pt>
                <c:pt idx="575">
                  <c:v>106.47938181000001</c:v>
                </c:pt>
                <c:pt idx="576">
                  <c:v>106.19236128</c:v>
                </c:pt>
                <c:pt idx="577">
                  <c:v>105.91359317</c:v>
                </c:pt>
                <c:pt idx="578">
                  <c:v>105.41382180000001</c:v>
                </c:pt>
                <c:pt idx="579">
                  <c:v>105.24479365000001</c:v>
                </c:pt>
                <c:pt idx="580">
                  <c:v>105.15499779</c:v>
                </c:pt>
                <c:pt idx="581">
                  <c:v>105.25465613</c:v>
                </c:pt>
                <c:pt idx="582">
                  <c:v>104.86366265000001</c:v>
                </c:pt>
                <c:pt idx="583">
                  <c:v>104.69816622</c:v>
                </c:pt>
                <c:pt idx="584">
                  <c:v>104.67491042</c:v>
                </c:pt>
                <c:pt idx="585">
                  <c:v>105.00477734</c:v>
                </c:pt>
                <c:pt idx="586">
                  <c:v>104.60720576</c:v>
                </c:pt>
                <c:pt idx="587">
                  <c:v>105.00824339</c:v>
                </c:pt>
                <c:pt idx="588">
                  <c:v>104.37690775</c:v>
                </c:pt>
                <c:pt idx="589">
                  <c:v>104.26096822</c:v>
                </c:pt>
                <c:pt idx="590">
                  <c:v>104.4083545</c:v>
                </c:pt>
                <c:pt idx="591">
                  <c:v>104.35050629</c:v>
                </c:pt>
                <c:pt idx="592">
                  <c:v>104.24141555</c:v>
                </c:pt>
                <c:pt idx="593">
                  <c:v>104.48761824</c:v>
                </c:pt>
                <c:pt idx="594">
                  <c:v>104.45958529000001</c:v>
                </c:pt>
                <c:pt idx="595">
                  <c:v>104.24800402</c:v>
                </c:pt>
                <c:pt idx="596">
                  <c:v>104.06145958</c:v>
                </c:pt>
                <c:pt idx="597">
                  <c:v>103.98616144</c:v>
                </c:pt>
                <c:pt idx="598">
                  <c:v>104.02950204</c:v>
                </c:pt>
                <c:pt idx="599">
                  <c:v>103.99085581</c:v>
                </c:pt>
                <c:pt idx="600">
                  <c:v>103.89023706</c:v>
                </c:pt>
                <c:pt idx="601">
                  <c:v>103.90456268</c:v>
                </c:pt>
                <c:pt idx="602">
                  <c:v>103.94932455</c:v>
                </c:pt>
                <c:pt idx="603">
                  <c:v>103.68223722</c:v>
                </c:pt>
                <c:pt idx="604">
                  <c:v>103.74287795000001</c:v>
                </c:pt>
                <c:pt idx="605">
                  <c:v>103.66966761</c:v>
                </c:pt>
                <c:pt idx="606">
                  <c:v>104.3961146</c:v>
                </c:pt>
                <c:pt idx="607">
                  <c:v>104.44964579000001</c:v>
                </c:pt>
                <c:pt idx="608">
                  <c:v>104.45205397000001</c:v>
                </c:pt>
                <c:pt idx="609">
                  <c:v>104.33061558</c:v>
                </c:pt>
                <c:pt idx="610">
                  <c:v>104.14240121</c:v>
                </c:pt>
                <c:pt idx="611">
                  <c:v>104.40203728</c:v>
                </c:pt>
                <c:pt idx="612">
                  <c:v>104.46938529000001</c:v>
                </c:pt>
                <c:pt idx="613">
                  <c:v>104.59896894000001</c:v>
                </c:pt>
                <c:pt idx="614">
                  <c:v>104.57901555000001</c:v>
                </c:pt>
                <c:pt idx="615">
                  <c:v>104.65408310000001</c:v>
                </c:pt>
                <c:pt idx="616">
                  <c:v>104.78895748000001</c:v>
                </c:pt>
                <c:pt idx="617">
                  <c:v>104.29076328000001</c:v>
                </c:pt>
                <c:pt idx="618">
                  <c:v>104.8100499</c:v>
                </c:pt>
                <c:pt idx="619">
                  <c:v>104.35420102</c:v>
                </c:pt>
                <c:pt idx="620">
                  <c:v>104.35876806</c:v>
                </c:pt>
                <c:pt idx="621">
                  <c:v>104.75334847000001</c:v>
                </c:pt>
                <c:pt idx="622">
                  <c:v>105.07319286000001</c:v>
                </c:pt>
                <c:pt idx="623">
                  <c:v>104.9943353</c:v>
                </c:pt>
                <c:pt idx="624">
                  <c:v>104.95977075</c:v>
                </c:pt>
                <c:pt idx="625">
                  <c:v>105.06691431</c:v>
                </c:pt>
                <c:pt idx="626">
                  <c:v>105.2092433</c:v>
                </c:pt>
                <c:pt idx="627">
                  <c:v>105.00809552</c:v>
                </c:pt>
                <c:pt idx="628">
                  <c:v>105.12713838000001</c:v>
                </c:pt>
                <c:pt idx="629">
                  <c:v>105.06335479000001</c:v>
                </c:pt>
                <c:pt idx="630">
                  <c:v>105.23317661</c:v>
                </c:pt>
                <c:pt idx="631">
                  <c:v>104.97027538</c:v>
                </c:pt>
                <c:pt idx="632">
                  <c:v>104.38322833000001</c:v>
                </c:pt>
                <c:pt idx="633">
                  <c:v>104.57101370000001</c:v>
                </c:pt>
                <c:pt idx="634">
                  <c:v>104.28684556</c:v>
                </c:pt>
                <c:pt idx="635">
                  <c:v>104.33807041</c:v>
                </c:pt>
                <c:pt idx="636">
                  <c:v>104.40171542</c:v>
                </c:pt>
                <c:pt idx="637">
                  <c:v>104.67525801000001</c:v>
                </c:pt>
                <c:pt idx="638">
                  <c:v>104.33292995000001</c:v>
                </c:pt>
                <c:pt idx="639">
                  <c:v>104.06222439</c:v>
                </c:pt>
                <c:pt idx="640">
                  <c:v>104.11571371000001</c:v>
                </c:pt>
                <c:pt idx="641">
                  <c:v>104.05428018000001</c:v>
                </c:pt>
                <c:pt idx="642">
                  <c:v>103.52823233000001</c:v>
                </c:pt>
                <c:pt idx="643">
                  <c:v>103.44198536</c:v>
                </c:pt>
                <c:pt idx="644">
                  <c:v>103.62829253</c:v>
                </c:pt>
                <c:pt idx="645">
                  <c:v>103.72209066000001</c:v>
                </c:pt>
                <c:pt idx="646">
                  <c:v>103.76306407</c:v>
                </c:pt>
                <c:pt idx="647">
                  <c:v>103.95051215000001</c:v>
                </c:pt>
                <c:pt idx="648">
                  <c:v>104.18991283</c:v>
                </c:pt>
                <c:pt idx="649">
                  <c:v>104.03133851</c:v>
                </c:pt>
                <c:pt idx="650">
                  <c:v>104.19136293</c:v>
                </c:pt>
                <c:pt idx="651">
                  <c:v>104.30957415</c:v>
                </c:pt>
                <c:pt idx="652">
                  <c:v>104.4287704</c:v>
                </c:pt>
                <c:pt idx="653">
                  <c:v>104.37376743</c:v>
                </c:pt>
                <c:pt idx="654">
                  <c:v>104.3143479</c:v>
                </c:pt>
                <c:pt idx="655">
                  <c:v>104.15780844</c:v>
                </c:pt>
                <c:pt idx="656">
                  <c:v>104.42608985</c:v>
                </c:pt>
                <c:pt idx="657">
                  <c:v>104.56139621</c:v>
                </c:pt>
                <c:pt idx="658">
                  <c:v>104.11824567000001</c:v>
                </c:pt>
                <c:pt idx="659">
                  <c:v>104.64197948</c:v>
                </c:pt>
                <c:pt idx="660">
                  <c:v>104.60545395</c:v>
                </c:pt>
                <c:pt idx="661">
                  <c:v>104.45145463</c:v>
                </c:pt>
                <c:pt idx="662">
                  <c:v>104.43535479000001</c:v>
                </c:pt>
                <c:pt idx="663">
                  <c:v>104.34791843000001</c:v>
                </c:pt>
                <c:pt idx="664">
                  <c:v>104.14471499</c:v>
                </c:pt>
                <c:pt idx="665">
                  <c:v>104.00245052</c:v>
                </c:pt>
                <c:pt idx="666">
                  <c:v>104.08616795</c:v>
                </c:pt>
                <c:pt idx="667">
                  <c:v>104.18035779</c:v>
                </c:pt>
                <c:pt idx="668">
                  <c:v>104.27133215000001</c:v>
                </c:pt>
                <c:pt idx="669">
                  <c:v>103.99555720000001</c:v>
                </c:pt>
                <c:pt idx="670">
                  <c:v>103.2493065</c:v>
                </c:pt>
                <c:pt idx="671">
                  <c:v>103.58488805</c:v>
                </c:pt>
                <c:pt idx="672">
                  <c:v>103.70414806000001</c:v>
                </c:pt>
                <c:pt idx="673">
                  <c:v>102.96429467</c:v>
                </c:pt>
                <c:pt idx="674">
                  <c:v>102.62128587000001</c:v>
                </c:pt>
                <c:pt idx="675">
                  <c:v>102.56259918000001</c:v>
                </c:pt>
                <c:pt idx="676">
                  <c:v>102.55946118</c:v>
                </c:pt>
                <c:pt idx="677">
                  <c:v>102.19865383</c:v>
                </c:pt>
                <c:pt idx="678">
                  <c:v>101.71819451</c:v>
                </c:pt>
                <c:pt idx="679">
                  <c:v>101.79069097</c:v>
                </c:pt>
                <c:pt idx="680">
                  <c:v>101.73269945</c:v>
                </c:pt>
                <c:pt idx="681">
                  <c:v>101.01039229</c:v>
                </c:pt>
                <c:pt idx="682">
                  <c:v>100.84457392</c:v>
                </c:pt>
                <c:pt idx="683">
                  <c:v>100.73304874</c:v>
                </c:pt>
                <c:pt idx="684">
                  <c:v>101.29889267</c:v>
                </c:pt>
                <c:pt idx="685">
                  <c:v>101.60079075</c:v>
                </c:pt>
                <c:pt idx="686">
                  <c:v>101.64688988</c:v>
                </c:pt>
                <c:pt idx="687">
                  <c:v>101.58995623</c:v>
                </c:pt>
                <c:pt idx="688">
                  <c:v>101.96769276000001</c:v>
                </c:pt>
                <c:pt idx="689">
                  <c:v>102.27583976</c:v>
                </c:pt>
                <c:pt idx="690">
                  <c:v>102.32385306</c:v>
                </c:pt>
                <c:pt idx="691">
                  <c:v>102.24259511</c:v>
                </c:pt>
                <c:pt idx="692">
                  <c:v>102.35346119</c:v>
                </c:pt>
                <c:pt idx="693">
                  <c:v>101.57330359000001</c:v>
                </c:pt>
                <c:pt idx="694">
                  <c:v>101.92955588</c:v>
                </c:pt>
                <c:pt idx="695">
                  <c:v>101.69443975</c:v>
                </c:pt>
                <c:pt idx="696">
                  <c:v>101.70644610000001</c:v>
                </c:pt>
                <c:pt idx="697">
                  <c:v>101.94627729</c:v>
                </c:pt>
                <c:pt idx="698">
                  <c:v>101.97818834</c:v>
                </c:pt>
                <c:pt idx="699">
                  <c:v>101.99412259</c:v>
                </c:pt>
                <c:pt idx="700">
                  <c:v>101.20250115</c:v>
                </c:pt>
                <c:pt idx="701">
                  <c:v>102.10240197</c:v>
                </c:pt>
                <c:pt idx="702">
                  <c:v>102.39683594</c:v>
                </c:pt>
                <c:pt idx="703">
                  <c:v>101.85053436</c:v>
                </c:pt>
                <c:pt idx="704">
                  <c:v>102.82909306000001</c:v>
                </c:pt>
                <c:pt idx="705">
                  <c:v>102.09421338</c:v>
                </c:pt>
                <c:pt idx="706">
                  <c:v>102.69052819000001</c:v>
                </c:pt>
                <c:pt idx="707">
                  <c:v>103.01909406</c:v>
                </c:pt>
                <c:pt idx="708">
                  <c:v>103.07925122</c:v>
                </c:pt>
                <c:pt idx="709">
                  <c:v>103.15710231</c:v>
                </c:pt>
                <c:pt idx="710">
                  <c:v>103.94072406000001</c:v>
                </c:pt>
                <c:pt idx="711">
                  <c:v>102.28498268</c:v>
                </c:pt>
                <c:pt idx="712">
                  <c:v>102.53120902000001</c:v>
                </c:pt>
                <c:pt idx="713">
                  <c:v>102.4904935</c:v>
                </c:pt>
                <c:pt idx="714">
                  <c:v>102.28414114</c:v>
                </c:pt>
                <c:pt idx="715">
                  <c:v>102.32058613</c:v>
                </c:pt>
                <c:pt idx="716">
                  <c:v>101.45769738</c:v>
                </c:pt>
                <c:pt idx="717">
                  <c:v>102.34233914000001</c:v>
                </c:pt>
                <c:pt idx="718">
                  <c:v>102.34763856000001</c:v>
                </c:pt>
                <c:pt idx="719">
                  <c:v>102.39355116</c:v>
                </c:pt>
                <c:pt idx="720">
                  <c:v>102.44229761</c:v>
                </c:pt>
                <c:pt idx="721">
                  <c:v>101.78713745</c:v>
                </c:pt>
                <c:pt idx="722">
                  <c:v>101.53879648</c:v>
                </c:pt>
                <c:pt idx="723">
                  <c:v>101.25785222</c:v>
                </c:pt>
                <c:pt idx="724">
                  <c:v>101.60438411</c:v>
                </c:pt>
                <c:pt idx="725">
                  <c:v>101.06225425</c:v>
                </c:pt>
                <c:pt idx="726">
                  <c:v>101.24167195</c:v>
                </c:pt>
                <c:pt idx="727">
                  <c:v>101.36919329</c:v>
                </c:pt>
                <c:pt idx="728">
                  <c:v>101.42112286</c:v>
                </c:pt>
                <c:pt idx="729">
                  <c:v>101.45700054</c:v>
                </c:pt>
                <c:pt idx="730">
                  <c:v>102.20268455</c:v>
                </c:pt>
                <c:pt idx="731">
                  <c:v>103.73491056</c:v>
                </c:pt>
                <c:pt idx="732">
                  <c:v>102.40844762</c:v>
                </c:pt>
                <c:pt idx="733">
                  <c:v>103.06100284</c:v>
                </c:pt>
                <c:pt idx="734">
                  <c:v>101.93651515000001</c:v>
                </c:pt>
                <c:pt idx="735">
                  <c:v>101.67428270000001</c:v>
                </c:pt>
                <c:pt idx="736">
                  <c:v>101.58801905</c:v>
                </c:pt>
                <c:pt idx="737">
                  <c:v>100.8034469</c:v>
                </c:pt>
                <c:pt idx="738">
                  <c:v>101.30608592</c:v>
                </c:pt>
                <c:pt idx="739">
                  <c:v>101.35258458</c:v>
                </c:pt>
                <c:pt idx="740">
                  <c:v>101.39491948</c:v>
                </c:pt>
                <c:pt idx="741">
                  <c:v>101.32834484</c:v>
                </c:pt>
                <c:pt idx="742">
                  <c:v>101.12701088</c:v>
                </c:pt>
                <c:pt idx="743">
                  <c:v>101.10582325</c:v>
                </c:pt>
                <c:pt idx="744">
                  <c:v>100.76015224</c:v>
                </c:pt>
                <c:pt idx="745">
                  <c:v>101.1165766</c:v>
                </c:pt>
                <c:pt idx="746">
                  <c:v>101.19473651</c:v>
                </c:pt>
                <c:pt idx="747">
                  <c:v>100.92188106</c:v>
                </c:pt>
                <c:pt idx="748">
                  <c:v>100.94784571</c:v>
                </c:pt>
                <c:pt idx="749">
                  <c:v>100.45380181</c:v>
                </c:pt>
                <c:pt idx="750">
                  <c:v>100.02239781</c:v>
                </c:pt>
                <c:pt idx="751">
                  <c:v>99.615996750000008</c:v>
                </c:pt>
                <c:pt idx="752">
                  <c:v>98.553949430000003</c:v>
                </c:pt>
                <c:pt idx="753">
                  <c:v>98.719059670000007</c:v>
                </c:pt>
                <c:pt idx="754">
                  <c:v>97.867634150000001</c:v>
                </c:pt>
                <c:pt idx="755">
                  <c:v>98.986856540000005</c:v>
                </c:pt>
                <c:pt idx="756">
                  <c:v>99.148361289999997</c:v>
                </c:pt>
                <c:pt idx="757">
                  <c:v>99.062218099999996</c:v>
                </c:pt>
                <c:pt idx="758">
                  <c:v>98.857759110000003</c:v>
                </c:pt>
                <c:pt idx="759">
                  <c:v>99.290684890000009</c:v>
                </c:pt>
                <c:pt idx="760">
                  <c:v>99.692420839999997</c:v>
                </c:pt>
                <c:pt idx="761">
                  <c:v>101.00187322000001</c:v>
                </c:pt>
                <c:pt idx="762">
                  <c:v>100.99383788</c:v>
                </c:pt>
                <c:pt idx="763">
                  <c:v>100.35757580000001</c:v>
                </c:pt>
                <c:pt idx="764">
                  <c:v>100.40313756</c:v>
                </c:pt>
                <c:pt idx="765">
                  <c:v>100.56476597</c:v>
                </c:pt>
                <c:pt idx="766">
                  <c:v>100.24453012000001</c:v>
                </c:pt>
                <c:pt idx="767">
                  <c:v>100.36171291000001</c:v>
                </c:pt>
                <c:pt idx="768">
                  <c:v>100.30054227000001</c:v>
                </c:pt>
                <c:pt idx="769">
                  <c:v>100.39902245</c:v>
                </c:pt>
                <c:pt idx="770">
                  <c:v>100.50108609</c:v>
                </c:pt>
                <c:pt idx="771">
                  <c:v>100.48431879</c:v>
                </c:pt>
                <c:pt idx="772">
                  <c:v>100.5395884</c:v>
                </c:pt>
                <c:pt idx="773">
                  <c:v>100.58518202</c:v>
                </c:pt>
                <c:pt idx="774">
                  <c:v>100.67833748</c:v>
                </c:pt>
                <c:pt idx="775">
                  <c:v>100.56325461</c:v>
                </c:pt>
                <c:pt idx="776">
                  <c:v>102.3812188</c:v>
                </c:pt>
                <c:pt idx="777">
                  <c:v>102.59854197</c:v>
                </c:pt>
                <c:pt idx="778">
                  <c:v>102.9628362</c:v>
                </c:pt>
                <c:pt idx="779">
                  <c:v>102.09922298000001</c:v>
                </c:pt>
                <c:pt idx="780">
                  <c:v>100.4438352</c:v>
                </c:pt>
                <c:pt idx="781">
                  <c:v>100.64897234</c:v>
                </c:pt>
                <c:pt idx="782">
                  <c:v>100.69033561000001</c:v>
                </c:pt>
                <c:pt idx="783">
                  <c:v>100.82076431</c:v>
                </c:pt>
                <c:pt idx="784">
                  <c:v>100.74097330000001</c:v>
                </c:pt>
                <c:pt idx="785">
                  <c:v>100.43092591</c:v>
                </c:pt>
                <c:pt idx="786">
                  <c:v>100.41728115000001</c:v>
                </c:pt>
                <c:pt idx="787">
                  <c:v>100.26799269</c:v>
                </c:pt>
                <c:pt idx="788">
                  <c:v>100.11209716</c:v>
                </c:pt>
                <c:pt idx="789">
                  <c:v>100.02123952000001</c:v>
                </c:pt>
                <c:pt idx="790">
                  <c:v>100.08479622</c:v>
                </c:pt>
                <c:pt idx="791">
                  <c:v>100.68422354</c:v>
                </c:pt>
                <c:pt idx="792">
                  <c:v>100.16928979000001</c:v>
                </c:pt>
                <c:pt idx="793">
                  <c:v>100.25934067</c:v>
                </c:pt>
                <c:pt idx="794">
                  <c:v>100.1269844</c:v>
                </c:pt>
                <c:pt idx="795">
                  <c:v>99.893167520000006</c:v>
                </c:pt>
                <c:pt idx="796">
                  <c:v>100.15224996000001</c:v>
                </c:pt>
                <c:pt idx="797">
                  <c:v>100.48857524</c:v>
                </c:pt>
                <c:pt idx="798">
                  <c:v>100.49932388000001</c:v>
                </c:pt>
                <c:pt idx="799">
                  <c:v>100.29178796000001</c:v>
                </c:pt>
                <c:pt idx="800">
                  <c:v>100.24116181000001</c:v>
                </c:pt>
                <c:pt idx="801">
                  <c:v>100.46157657000001</c:v>
                </c:pt>
                <c:pt idx="802">
                  <c:v>100.60481382</c:v>
                </c:pt>
                <c:pt idx="803">
                  <c:v>101.14912148000001</c:v>
                </c:pt>
                <c:pt idx="804">
                  <c:v>101.14012194</c:v>
                </c:pt>
                <c:pt idx="805">
                  <c:v>101.20911113</c:v>
                </c:pt>
                <c:pt idx="806">
                  <c:v>101.10648663000001</c:v>
                </c:pt>
                <c:pt idx="807">
                  <c:v>101.02751681000001</c:v>
                </c:pt>
                <c:pt idx="808">
                  <c:v>101.29684306</c:v>
                </c:pt>
                <c:pt idx="809">
                  <c:v>100.9749425</c:v>
                </c:pt>
                <c:pt idx="810">
                  <c:v>101.02866384000001</c:v>
                </c:pt>
                <c:pt idx="811">
                  <c:v>101.3799913</c:v>
                </c:pt>
                <c:pt idx="812">
                  <c:v>101.32861979</c:v>
                </c:pt>
                <c:pt idx="813">
                  <c:v>102.09659588</c:v>
                </c:pt>
                <c:pt idx="814">
                  <c:v>101.97358734000001</c:v>
                </c:pt>
                <c:pt idx="815">
                  <c:v>102.27911518000001</c:v>
                </c:pt>
                <c:pt idx="816">
                  <c:v>102.31601877</c:v>
                </c:pt>
                <c:pt idx="817">
                  <c:v>101.97042775</c:v>
                </c:pt>
                <c:pt idx="818">
                  <c:v>101.80575071</c:v>
                </c:pt>
                <c:pt idx="819">
                  <c:v>101.90832337000001</c:v>
                </c:pt>
                <c:pt idx="820">
                  <c:v>101.64963287</c:v>
                </c:pt>
                <c:pt idx="821">
                  <c:v>101.15071797</c:v>
                </c:pt>
                <c:pt idx="822">
                  <c:v>101.13934745</c:v>
                </c:pt>
                <c:pt idx="823">
                  <c:v>100.86795373</c:v>
                </c:pt>
                <c:pt idx="824">
                  <c:v>100.36643426000001</c:v>
                </c:pt>
                <c:pt idx="825">
                  <c:v>100.65549800000001</c:v>
                </c:pt>
                <c:pt idx="826">
                  <c:v>100.86798342</c:v>
                </c:pt>
                <c:pt idx="827">
                  <c:v>101.1681464</c:v>
                </c:pt>
                <c:pt idx="828">
                  <c:v>100.98597302</c:v>
                </c:pt>
                <c:pt idx="829">
                  <c:v>101.20184911</c:v>
                </c:pt>
                <c:pt idx="830">
                  <c:v>101.15293388000001</c:v>
                </c:pt>
                <c:pt idx="831">
                  <c:v>101.52229843000001</c:v>
                </c:pt>
                <c:pt idx="832">
                  <c:v>101.52487782</c:v>
                </c:pt>
                <c:pt idx="833">
                  <c:v>101.45767922</c:v>
                </c:pt>
                <c:pt idx="834">
                  <c:v>101.57074589</c:v>
                </c:pt>
                <c:pt idx="835">
                  <c:v>101.69320684</c:v>
                </c:pt>
                <c:pt idx="836">
                  <c:v>101.76099683</c:v>
                </c:pt>
                <c:pt idx="837">
                  <c:v>102.06521463</c:v>
                </c:pt>
                <c:pt idx="838">
                  <c:v>101.9210865</c:v>
                </c:pt>
                <c:pt idx="839">
                  <c:v>101.97305513000001</c:v>
                </c:pt>
                <c:pt idx="840">
                  <c:v>102.09541251</c:v>
                </c:pt>
                <c:pt idx="841">
                  <c:v>102.17373967</c:v>
                </c:pt>
                <c:pt idx="842">
                  <c:v>102.21580529000001</c:v>
                </c:pt>
                <c:pt idx="843">
                  <c:v>102.44085393</c:v>
                </c:pt>
                <c:pt idx="844">
                  <c:v>102.53227915000001</c:v>
                </c:pt>
                <c:pt idx="845">
                  <c:v>102.56089459</c:v>
                </c:pt>
                <c:pt idx="846">
                  <c:v>102.66692043</c:v>
                </c:pt>
                <c:pt idx="847">
                  <c:v>102.62878186</c:v>
                </c:pt>
                <c:pt idx="848">
                  <c:v>102.56231804000001</c:v>
                </c:pt>
                <c:pt idx="849">
                  <c:v>102.25581752000001</c:v>
                </c:pt>
                <c:pt idx="850">
                  <c:v>102.1840084</c:v>
                </c:pt>
                <c:pt idx="851">
                  <c:v>101.77933159</c:v>
                </c:pt>
                <c:pt idx="852">
                  <c:v>101.00045970000001</c:v>
                </c:pt>
                <c:pt idx="853">
                  <c:v>101.04463506</c:v>
                </c:pt>
                <c:pt idx="854">
                  <c:v>100.97000862</c:v>
                </c:pt>
                <c:pt idx="855">
                  <c:v>100.71138318</c:v>
                </c:pt>
                <c:pt idx="856">
                  <c:v>100.93611606</c:v>
                </c:pt>
                <c:pt idx="857">
                  <c:v>100.58217829</c:v>
                </c:pt>
                <c:pt idx="858">
                  <c:v>100.33179483000001</c:v>
                </c:pt>
                <c:pt idx="859">
                  <c:v>99.720761030000006</c:v>
                </c:pt>
                <c:pt idx="860">
                  <c:v>98.827773520000008</c:v>
                </c:pt>
                <c:pt idx="861">
                  <c:v>99.339435649999999</c:v>
                </c:pt>
                <c:pt idx="862">
                  <c:v>100.82082613</c:v>
                </c:pt>
                <c:pt idx="863">
                  <c:v>100.99893625</c:v>
                </c:pt>
                <c:pt idx="864">
                  <c:v>101.08007387000001</c:v>
                </c:pt>
                <c:pt idx="865">
                  <c:v>101.43806949</c:v>
                </c:pt>
                <c:pt idx="866">
                  <c:v>101.16291279000001</c:v>
                </c:pt>
                <c:pt idx="867">
                  <c:v>101.15698404</c:v>
                </c:pt>
                <c:pt idx="868">
                  <c:v>101.25099159</c:v>
                </c:pt>
                <c:pt idx="869">
                  <c:v>101.19311014</c:v>
                </c:pt>
                <c:pt idx="870">
                  <c:v>101.29858256</c:v>
                </c:pt>
                <c:pt idx="871">
                  <c:v>101.58924693</c:v>
                </c:pt>
                <c:pt idx="872">
                  <c:v>101.57784905</c:v>
                </c:pt>
                <c:pt idx="873">
                  <c:v>101.39791875</c:v>
                </c:pt>
                <c:pt idx="874">
                  <c:v>101.65507672</c:v>
                </c:pt>
                <c:pt idx="875">
                  <c:v>101.38978432</c:v>
                </c:pt>
                <c:pt idx="876">
                  <c:v>101.58373682</c:v>
                </c:pt>
                <c:pt idx="877">
                  <c:v>101.52296275</c:v>
                </c:pt>
                <c:pt idx="878">
                  <c:v>100.90077437000001</c:v>
                </c:pt>
                <c:pt idx="879">
                  <c:v>101.07856872000001</c:v>
                </c:pt>
                <c:pt idx="880">
                  <c:v>101.17554807</c:v>
                </c:pt>
                <c:pt idx="881">
                  <c:v>100.88209163000001</c:v>
                </c:pt>
                <c:pt idx="882">
                  <c:v>100.50349333</c:v>
                </c:pt>
                <c:pt idx="883">
                  <c:v>100.60384863</c:v>
                </c:pt>
                <c:pt idx="884">
                  <c:v>100.55163636</c:v>
                </c:pt>
                <c:pt idx="885">
                  <c:v>100.70712008000001</c:v>
                </c:pt>
                <c:pt idx="886">
                  <c:v>100.90457029000001</c:v>
                </c:pt>
                <c:pt idx="887">
                  <c:v>101.02799898000001</c:v>
                </c:pt>
                <c:pt idx="888">
                  <c:v>101.09536711</c:v>
                </c:pt>
                <c:pt idx="889">
                  <c:v>101.21067316</c:v>
                </c:pt>
                <c:pt idx="890">
                  <c:v>101.32171143000001</c:v>
                </c:pt>
                <c:pt idx="891">
                  <c:v>101.35774570000001</c:v>
                </c:pt>
                <c:pt idx="892">
                  <c:v>101.22527028</c:v>
                </c:pt>
                <c:pt idx="893">
                  <c:v>101.39156481000001</c:v>
                </c:pt>
                <c:pt idx="894">
                  <c:v>101.75765465000001</c:v>
                </c:pt>
                <c:pt idx="895">
                  <c:v>102.01301538</c:v>
                </c:pt>
                <c:pt idx="896">
                  <c:v>101.84883667000001</c:v>
                </c:pt>
                <c:pt idx="897">
                  <c:v>101.97976093</c:v>
                </c:pt>
                <c:pt idx="898">
                  <c:v>102.13403309</c:v>
                </c:pt>
                <c:pt idx="899">
                  <c:v>101.99745277000001</c:v>
                </c:pt>
                <c:pt idx="900">
                  <c:v>102.07678149</c:v>
                </c:pt>
                <c:pt idx="901">
                  <c:v>101.39026998</c:v>
                </c:pt>
                <c:pt idx="902">
                  <c:v>101.46402455999998</c:v>
                </c:pt>
                <c:pt idx="903">
                  <c:v>101.33594063999999</c:v>
                </c:pt>
                <c:pt idx="904">
                  <c:v>101.25425752000001</c:v>
                </c:pt>
                <c:pt idx="905">
                  <c:v>101.21037747</c:v>
                </c:pt>
                <c:pt idx="906">
                  <c:v>101.18430984</c:v>
                </c:pt>
                <c:pt idx="907">
                  <c:v>101.39619804</c:v>
                </c:pt>
                <c:pt idx="908">
                  <c:v>101.09729081</c:v>
                </c:pt>
                <c:pt idx="909">
                  <c:v>101.23738509</c:v>
                </c:pt>
                <c:pt idx="910">
                  <c:v>101.19731716999999</c:v>
                </c:pt>
                <c:pt idx="911">
                  <c:v>100.96001129000001</c:v>
                </c:pt>
                <c:pt idx="912">
                  <c:v>101.04811154999999</c:v>
                </c:pt>
                <c:pt idx="913">
                  <c:v>101.33086165</c:v>
                </c:pt>
                <c:pt idx="914">
                  <c:v>101.48771919999999</c:v>
                </c:pt>
                <c:pt idx="915">
                  <c:v>101.29597145</c:v>
                </c:pt>
                <c:pt idx="916">
                  <c:v>101.45065524</c:v>
                </c:pt>
                <c:pt idx="917">
                  <c:v>101.29176974000001</c:v>
                </c:pt>
                <c:pt idx="918">
                  <c:v>101.63423524000001</c:v>
                </c:pt>
                <c:pt idx="919">
                  <c:v>101.63945188</c:v>
                </c:pt>
                <c:pt idx="920">
                  <c:v>101.80046646</c:v>
                </c:pt>
                <c:pt idx="921">
                  <c:v>101.50720779999999</c:v>
                </c:pt>
                <c:pt idx="922">
                  <c:v>101.233662</c:v>
                </c:pt>
                <c:pt idx="923">
                  <c:v>101.36430849999999</c:v>
                </c:pt>
                <c:pt idx="924">
                  <c:v>101.35834396</c:v>
                </c:pt>
                <c:pt idx="925">
                  <c:v>101.34743069</c:v>
                </c:pt>
                <c:pt idx="926">
                  <c:v>101.37094943</c:v>
                </c:pt>
                <c:pt idx="927">
                  <c:v>101.06185613</c:v>
                </c:pt>
                <c:pt idx="928">
                  <c:v>101.86311352</c:v>
                </c:pt>
                <c:pt idx="929">
                  <c:v>101.39295686999999</c:v>
                </c:pt>
                <c:pt idx="930">
                  <c:v>101.66285887999999</c:v>
                </c:pt>
                <c:pt idx="931">
                  <c:v>101.73265375</c:v>
                </c:pt>
                <c:pt idx="932">
                  <c:v>101.66558413</c:v>
                </c:pt>
                <c:pt idx="933">
                  <c:v>101.93775097999999</c:v>
                </c:pt>
                <c:pt idx="934">
                  <c:v>101.86780175</c:v>
                </c:pt>
                <c:pt idx="935">
                  <c:v>101.7575344</c:v>
                </c:pt>
                <c:pt idx="936">
                  <c:v>101.74989862999999</c:v>
                </c:pt>
                <c:pt idx="937">
                  <c:v>101.89180623999999</c:v>
                </c:pt>
                <c:pt idx="938">
                  <c:v>102.08604399999999</c:v>
                </c:pt>
                <c:pt idx="939">
                  <c:v>101.96950955999999</c:v>
                </c:pt>
                <c:pt idx="940">
                  <c:v>101.80990643</c:v>
                </c:pt>
                <c:pt idx="941">
                  <c:v>102.14936813</c:v>
                </c:pt>
                <c:pt idx="942">
                  <c:v>103.39202202999999</c:v>
                </c:pt>
                <c:pt idx="943">
                  <c:v>102.71680174999999</c:v>
                </c:pt>
                <c:pt idx="944">
                  <c:v>102.90222680999999</c:v>
                </c:pt>
                <c:pt idx="945">
                  <c:v>102.82463190999999</c:v>
                </c:pt>
                <c:pt idx="946">
                  <c:v>102.81760899</c:v>
                </c:pt>
                <c:pt idx="947">
                  <c:v>102.16264564999999</c:v>
                </c:pt>
                <c:pt idx="948">
                  <c:v>102.99333455</c:v>
                </c:pt>
                <c:pt idx="949">
                  <c:v>102.58233403999999</c:v>
                </c:pt>
                <c:pt idx="950">
                  <c:v>102.57842704999999</c:v>
                </c:pt>
                <c:pt idx="951">
                  <c:v>102.43523836</c:v>
                </c:pt>
                <c:pt idx="952">
                  <c:v>102.34093252999999</c:v>
                </c:pt>
                <c:pt idx="953">
                  <c:v>102.49446447999999</c:v>
                </c:pt>
                <c:pt idx="954">
                  <c:v>102.42467108999999</c:v>
                </c:pt>
                <c:pt idx="955">
                  <c:v>102.35794867999999</c:v>
                </c:pt>
                <c:pt idx="956">
                  <c:v>102.45315276999999</c:v>
                </c:pt>
                <c:pt idx="957">
                  <c:v>101.93803233999999</c:v>
                </c:pt>
                <c:pt idx="958">
                  <c:v>101.96482046</c:v>
                </c:pt>
                <c:pt idx="959">
                  <c:v>102.17472875999999</c:v>
                </c:pt>
                <c:pt idx="960">
                  <c:v>102.23067445</c:v>
                </c:pt>
                <c:pt idx="961">
                  <c:v>102.50670233</c:v>
                </c:pt>
                <c:pt idx="962">
                  <c:v>102.48676822</c:v>
                </c:pt>
                <c:pt idx="963">
                  <c:v>101.78605897</c:v>
                </c:pt>
                <c:pt idx="964">
                  <c:v>101.72197319</c:v>
                </c:pt>
                <c:pt idx="965">
                  <c:v>101.5621055</c:v>
                </c:pt>
                <c:pt idx="966">
                  <c:v>101.61681509</c:v>
                </c:pt>
                <c:pt idx="967">
                  <c:v>101.4992372</c:v>
                </c:pt>
                <c:pt idx="968">
                  <c:v>101.26820857999999</c:v>
                </c:pt>
                <c:pt idx="969">
                  <c:v>100.96777408999999</c:v>
                </c:pt>
                <c:pt idx="970">
                  <c:v>100.15075811</c:v>
                </c:pt>
                <c:pt idx="971">
                  <c:v>100.35937272</c:v>
                </c:pt>
                <c:pt idx="972">
                  <c:v>100.35636764</c:v>
                </c:pt>
                <c:pt idx="973">
                  <c:v>100.57890087999999</c:v>
                </c:pt>
                <c:pt idx="974">
                  <c:v>100.7468488</c:v>
                </c:pt>
                <c:pt idx="975">
                  <c:v>100.8054975</c:v>
                </c:pt>
                <c:pt idx="976">
                  <c:v>100.6883787</c:v>
                </c:pt>
                <c:pt idx="977">
                  <c:v>100.89408458</c:v>
                </c:pt>
                <c:pt idx="978">
                  <c:v>100.91932777</c:v>
                </c:pt>
                <c:pt idx="979">
                  <c:v>100.82823585999999</c:v>
                </c:pt>
                <c:pt idx="980">
                  <c:v>100.88658400999999</c:v>
                </c:pt>
                <c:pt idx="981">
                  <c:v>101.18556733999999</c:v>
                </c:pt>
                <c:pt idx="982">
                  <c:v>100.77612926</c:v>
                </c:pt>
                <c:pt idx="983">
                  <c:v>100.26224831</c:v>
                </c:pt>
                <c:pt idx="984">
                  <c:v>100.03987556</c:v>
                </c:pt>
                <c:pt idx="985">
                  <c:v>99.501918450000005</c:v>
                </c:pt>
                <c:pt idx="986">
                  <c:v>98.781772340000003</c:v>
                </c:pt>
                <c:pt idx="987">
                  <c:v>98.749188309999994</c:v>
                </c:pt>
                <c:pt idx="988">
                  <c:v>98.462712179999997</c:v>
                </c:pt>
                <c:pt idx="989">
                  <c:v>98.241346449999995</c:v>
                </c:pt>
                <c:pt idx="990">
                  <c:v>98.032134139999997</c:v>
                </c:pt>
                <c:pt idx="991">
                  <c:v>97.884380579999998</c:v>
                </c:pt>
                <c:pt idx="992">
                  <c:v>97.971999150000002</c:v>
                </c:pt>
                <c:pt idx="993">
                  <c:v>98.081776019999992</c:v>
                </c:pt>
                <c:pt idx="994">
                  <c:v>97.794249719999996</c:v>
                </c:pt>
                <c:pt idx="995">
                  <c:v>98.225730659999996</c:v>
                </c:pt>
                <c:pt idx="996">
                  <c:v>98.102969729999998</c:v>
                </c:pt>
                <c:pt idx="997">
                  <c:v>98.641176000000002</c:v>
                </c:pt>
                <c:pt idx="998">
                  <c:v>98.943438090000001</c:v>
                </c:pt>
                <c:pt idx="999">
                  <c:v>99.00275164</c:v>
                </c:pt>
                <c:pt idx="1000">
                  <c:v>98.918685519999997</c:v>
                </c:pt>
                <c:pt idx="1001">
                  <c:v>99.335151060000001</c:v>
                </c:pt>
                <c:pt idx="1002">
                  <c:v>99.198301079999993</c:v>
                </c:pt>
                <c:pt idx="1003">
                  <c:v>99.06845847999999</c:v>
                </c:pt>
                <c:pt idx="1004">
                  <c:v>98.85835806</c:v>
                </c:pt>
                <c:pt idx="1005">
                  <c:v>98.992288459999997</c:v>
                </c:pt>
                <c:pt idx="1006">
                  <c:v>99.203780179999995</c:v>
                </c:pt>
                <c:pt idx="1007">
                  <c:v>99.361906499999989</c:v>
                </c:pt>
                <c:pt idx="1008">
                  <c:v>99.484110869999995</c:v>
                </c:pt>
                <c:pt idx="1009">
                  <c:v>99.604283699999996</c:v>
                </c:pt>
                <c:pt idx="1010">
                  <c:v>99.643614969999987</c:v>
                </c:pt>
                <c:pt idx="1011">
                  <c:v>99.720473899999988</c:v>
                </c:pt>
                <c:pt idx="1012">
                  <c:v>99.846876679999994</c:v>
                </c:pt>
                <c:pt idx="1013">
                  <c:v>99.810110829999999</c:v>
                </c:pt>
                <c:pt idx="1014">
                  <c:v>99.961604749999992</c:v>
                </c:pt>
                <c:pt idx="1015">
                  <c:v>100.08487579</c:v>
                </c:pt>
                <c:pt idx="1016">
                  <c:v>100.01792141999999</c:v>
                </c:pt>
                <c:pt idx="1017">
                  <c:v>99.57736444999999</c:v>
                </c:pt>
                <c:pt idx="1018">
                  <c:v>99.15737055999999</c:v>
                </c:pt>
                <c:pt idx="1019">
                  <c:v>98.798914269999997</c:v>
                </c:pt>
                <c:pt idx="1020">
                  <c:v>98.651501369999991</c:v>
                </c:pt>
                <c:pt idx="1021">
                  <c:v>98.252203929999993</c:v>
                </c:pt>
                <c:pt idx="1022">
                  <c:v>98.466348960000005</c:v>
                </c:pt>
                <c:pt idx="1023">
                  <c:v>98.448876220000002</c:v>
                </c:pt>
                <c:pt idx="1024">
                  <c:v>99.080891530000002</c:v>
                </c:pt>
                <c:pt idx="1025">
                  <c:v>99.216549229999998</c:v>
                </c:pt>
                <c:pt idx="1026">
                  <c:v>99.376936110000003</c:v>
                </c:pt>
                <c:pt idx="1027">
                  <c:v>99.545283150000003</c:v>
                </c:pt>
                <c:pt idx="1028">
                  <c:v>99.651938470000005</c:v>
                </c:pt>
                <c:pt idx="1029">
                  <c:v>99.480215090000002</c:v>
                </c:pt>
                <c:pt idx="1030">
                  <c:v>99.055886220000005</c:v>
                </c:pt>
                <c:pt idx="1031">
                  <c:v>98.632045980000001</c:v>
                </c:pt>
                <c:pt idx="1032">
                  <c:v>98.6737167</c:v>
                </c:pt>
                <c:pt idx="1033">
                  <c:v>98.584852830000003</c:v>
                </c:pt>
                <c:pt idx="1034">
                  <c:v>98.540097150000008</c:v>
                </c:pt>
                <c:pt idx="1035">
                  <c:v>98.421849050000006</c:v>
                </c:pt>
                <c:pt idx="1036">
                  <c:v>98.422814639999999</c:v>
                </c:pt>
                <c:pt idx="1037">
                  <c:v>98.468699839999999</c:v>
                </c:pt>
                <c:pt idx="1038">
                  <c:v>98.250077210000001</c:v>
                </c:pt>
                <c:pt idx="1039">
                  <c:v>98.067533969999999</c:v>
                </c:pt>
                <c:pt idx="1040">
                  <c:v>98.578963430000002</c:v>
                </c:pt>
                <c:pt idx="1041">
                  <c:v>98.285146730000008</c:v>
                </c:pt>
                <c:pt idx="1042">
                  <c:v>98.169993790000007</c:v>
                </c:pt>
                <c:pt idx="1043">
                  <c:v>97.853925699999991</c:v>
                </c:pt>
                <c:pt idx="1044">
                  <c:v>97.844118159999994</c:v>
                </c:pt>
                <c:pt idx="1045">
                  <c:v>98.369205659999992</c:v>
                </c:pt>
                <c:pt idx="1046">
                  <c:v>98.36006051999999</c:v>
                </c:pt>
                <c:pt idx="1047">
                  <c:v>98.399146419999994</c:v>
                </c:pt>
                <c:pt idx="1048">
                  <c:v>98.462220189999996</c:v>
                </c:pt>
                <c:pt idx="1049">
                  <c:v>98.293267509999993</c:v>
                </c:pt>
                <c:pt idx="1050">
                  <c:v>98.68839509</c:v>
                </c:pt>
                <c:pt idx="1051">
                  <c:v>98.575928059999995</c:v>
                </c:pt>
                <c:pt idx="1052">
                  <c:v>98.419525759999999</c:v>
                </c:pt>
                <c:pt idx="1053">
                  <c:v>98.491570509999988</c:v>
                </c:pt>
                <c:pt idx="1054">
                  <c:v>98.227602649999994</c:v>
                </c:pt>
                <c:pt idx="1055">
                  <c:v>98.125541639999994</c:v>
                </c:pt>
                <c:pt idx="1056">
                  <c:v>98.000657019999991</c:v>
                </c:pt>
                <c:pt idx="1057">
                  <c:v>97.832721649999996</c:v>
                </c:pt>
                <c:pt idx="1058">
                  <c:v>97.540343539999995</c:v>
                </c:pt>
                <c:pt idx="1059">
                  <c:v>97.629158109999992</c:v>
                </c:pt>
                <c:pt idx="1060">
                  <c:v>97.390813859999994</c:v>
                </c:pt>
                <c:pt idx="1061">
                  <c:v>97.623069879999989</c:v>
                </c:pt>
                <c:pt idx="1062">
                  <c:v>97.664559339999997</c:v>
                </c:pt>
                <c:pt idx="1063">
                  <c:v>97.461995979999998</c:v>
                </c:pt>
                <c:pt idx="1064">
                  <c:v>97.752285860000001</c:v>
                </c:pt>
                <c:pt idx="1065">
                  <c:v>97.857391969999995</c:v>
                </c:pt>
                <c:pt idx="1066">
                  <c:v>97.805451069999989</c:v>
                </c:pt>
                <c:pt idx="1067">
                  <c:v>98.068363759999997</c:v>
                </c:pt>
                <c:pt idx="1068">
                  <c:v>98.040786359999998</c:v>
                </c:pt>
                <c:pt idx="1069">
                  <c:v>97.911339089999998</c:v>
                </c:pt>
                <c:pt idx="1070">
                  <c:v>97.7178057</c:v>
                </c:pt>
                <c:pt idx="1071">
                  <c:v>97.487523799999991</c:v>
                </c:pt>
                <c:pt idx="1072">
                  <c:v>97.49183687</c:v>
                </c:pt>
                <c:pt idx="1073">
                  <c:v>97.161560909999992</c:v>
                </c:pt>
                <c:pt idx="1074">
                  <c:v>97.706420960000003</c:v>
                </c:pt>
                <c:pt idx="1075">
                  <c:v>97.557316790000002</c:v>
                </c:pt>
                <c:pt idx="1076">
                  <c:v>97.183751340000001</c:v>
                </c:pt>
                <c:pt idx="1077">
                  <c:v>97.156875529999994</c:v>
                </c:pt>
                <c:pt idx="1078">
                  <c:v>97.129647879999993</c:v>
                </c:pt>
                <c:pt idx="1079">
                  <c:v>96.744746879999994</c:v>
                </c:pt>
                <c:pt idx="1080">
                  <c:v>96.26594781</c:v>
                </c:pt>
                <c:pt idx="1081">
                  <c:v>96.499743209999991</c:v>
                </c:pt>
                <c:pt idx="1082">
                  <c:v>96.425498059999995</c:v>
                </c:pt>
                <c:pt idx="1083">
                  <c:v>96.358701310000001</c:v>
                </c:pt>
                <c:pt idx="1084">
                  <c:v>96.575616859999997</c:v>
                </c:pt>
                <c:pt idx="1085">
                  <c:v>96.742205299999995</c:v>
                </c:pt>
                <c:pt idx="1086">
                  <c:v>96.258556040000002</c:v>
                </c:pt>
                <c:pt idx="1087">
                  <c:v>96.348597130000002</c:v>
                </c:pt>
                <c:pt idx="1088">
                  <c:v>96.500441039999998</c:v>
                </c:pt>
                <c:pt idx="1089">
                  <c:v>96.817641219999999</c:v>
                </c:pt>
                <c:pt idx="1090">
                  <c:v>96.816028579999994</c:v>
                </c:pt>
                <c:pt idx="1091">
                  <c:v>96.939602339999993</c:v>
                </c:pt>
                <c:pt idx="1092">
                  <c:v>96.604380309999996</c:v>
                </c:pt>
                <c:pt idx="1093">
                  <c:v>96.116052859999996</c:v>
                </c:pt>
                <c:pt idx="1094">
                  <c:v>96.422744649999999</c:v>
                </c:pt>
                <c:pt idx="1095">
                  <c:v>96.394646199999997</c:v>
                </c:pt>
                <c:pt idx="1096">
                  <c:v>96.751935099999997</c:v>
                </c:pt>
                <c:pt idx="1097">
                  <c:v>96.45226486</c:v>
                </c:pt>
                <c:pt idx="1098">
                  <c:v>96.762277449999999</c:v>
                </c:pt>
                <c:pt idx="1099">
                  <c:v>96.8735535</c:v>
                </c:pt>
                <c:pt idx="1100">
                  <c:v>96.665166869999993</c:v>
                </c:pt>
                <c:pt idx="1101">
                  <c:v>97.095775959999997</c:v>
                </c:pt>
                <c:pt idx="1102">
                  <c:v>97.946545020000002</c:v>
                </c:pt>
                <c:pt idx="1103">
                  <c:v>98.175887769999989</c:v>
                </c:pt>
                <c:pt idx="1104">
                  <c:v>98.05652474</c:v>
                </c:pt>
                <c:pt idx="1105">
                  <c:v>98.410730729999997</c:v>
                </c:pt>
                <c:pt idx="1106">
                  <c:v>98.647612969999997</c:v>
                </c:pt>
                <c:pt idx="1107">
                  <c:v>98.335008009999996</c:v>
                </c:pt>
                <c:pt idx="1108">
                  <c:v>97.621380130000006</c:v>
                </c:pt>
                <c:pt idx="1109">
                  <c:v>97.876222389999995</c:v>
                </c:pt>
                <c:pt idx="1110">
                  <c:v>98.118784270000006</c:v>
                </c:pt>
                <c:pt idx="1111">
                  <c:v>97.875372980000009</c:v>
                </c:pt>
                <c:pt idx="1112">
                  <c:v>97.984615919999996</c:v>
                </c:pt>
                <c:pt idx="1113">
                  <c:v>97.987633750000001</c:v>
                </c:pt>
                <c:pt idx="1114">
                  <c:v>97.881087109999996</c:v>
                </c:pt>
                <c:pt idx="1115">
                  <c:v>97.238698620000008</c:v>
                </c:pt>
                <c:pt idx="1116">
                  <c:v>97.059517880000001</c:v>
                </c:pt>
                <c:pt idx="1117">
                  <c:v>97.198159770000004</c:v>
                </c:pt>
                <c:pt idx="1118">
                  <c:v>97.193019169999999</c:v>
                </c:pt>
                <c:pt idx="1119">
                  <c:v>96.936707589999997</c:v>
                </c:pt>
                <c:pt idx="1120">
                  <c:v>97.718376950000007</c:v>
                </c:pt>
                <c:pt idx="1121">
                  <c:v>97.568583779999997</c:v>
                </c:pt>
                <c:pt idx="1122">
                  <c:v>97.461430500000006</c:v>
                </c:pt>
                <c:pt idx="1123">
                  <c:v>96.556097770000008</c:v>
                </c:pt>
                <c:pt idx="1124">
                  <c:v>95.423905219999995</c:v>
                </c:pt>
                <c:pt idx="1125">
                  <c:v>95.325841699999998</c:v>
                </c:pt>
                <c:pt idx="1126">
                  <c:v>94.38247604</c:v>
                </c:pt>
                <c:pt idx="1127">
                  <c:v>93.473266980000005</c:v>
                </c:pt>
                <c:pt idx="1128">
                  <c:v>93.150517570000005</c:v>
                </c:pt>
                <c:pt idx="1129">
                  <c:v>92.517771339999996</c:v>
                </c:pt>
                <c:pt idx="1130">
                  <c:v>92.253930760000003</c:v>
                </c:pt>
                <c:pt idx="1131">
                  <c:v>91.941895680000002</c:v>
                </c:pt>
                <c:pt idx="1132">
                  <c:v>91.562939150000005</c:v>
                </c:pt>
                <c:pt idx="1133">
                  <c:v>91.297100520000001</c:v>
                </c:pt>
                <c:pt idx="1134">
                  <c:v>91.236918099999997</c:v>
                </c:pt>
                <c:pt idx="1135">
                  <c:v>91.064024259999997</c:v>
                </c:pt>
                <c:pt idx="1136">
                  <c:v>90.945461389999991</c:v>
                </c:pt>
                <c:pt idx="1137">
                  <c:v>90.999855369999992</c:v>
                </c:pt>
                <c:pt idx="1138">
                  <c:v>90.616453019999994</c:v>
                </c:pt>
                <c:pt idx="1139">
                  <c:v>89.851714029999997</c:v>
                </c:pt>
                <c:pt idx="1140">
                  <c:v>90.086203999999995</c:v>
                </c:pt>
                <c:pt idx="1141">
                  <c:v>91.068335439999998</c:v>
                </c:pt>
                <c:pt idx="1142">
                  <c:v>91.394034269999992</c:v>
                </c:pt>
                <c:pt idx="1143">
                  <c:v>91.258566559999991</c:v>
                </c:pt>
                <c:pt idx="1144">
                  <c:v>91.486369960000005</c:v>
                </c:pt>
                <c:pt idx="1145">
                  <c:v>91.665413790000002</c:v>
                </c:pt>
                <c:pt idx="1146">
                  <c:v>91.646188309999999</c:v>
                </c:pt>
                <c:pt idx="1147">
                  <c:v>91.651735829999993</c:v>
                </c:pt>
                <c:pt idx="1148">
                  <c:v>91.511076250000002</c:v>
                </c:pt>
                <c:pt idx="1149">
                  <c:v>90.754450860000006</c:v>
                </c:pt>
                <c:pt idx="1150">
                  <c:v>89.952677109999996</c:v>
                </c:pt>
                <c:pt idx="1151">
                  <c:v>89.567125809999993</c:v>
                </c:pt>
                <c:pt idx="1152">
                  <c:v>88.468416020000006</c:v>
                </c:pt>
                <c:pt idx="1153">
                  <c:v>90.279162150000005</c:v>
                </c:pt>
                <c:pt idx="1154">
                  <c:v>89.514388150000002</c:v>
                </c:pt>
                <c:pt idx="1155">
                  <c:v>89.269697769999993</c:v>
                </c:pt>
                <c:pt idx="1156">
                  <c:v>89.524848079999998</c:v>
                </c:pt>
                <c:pt idx="1157">
                  <c:v>89.253295530000003</c:v>
                </c:pt>
                <c:pt idx="1158">
                  <c:v>89.213147890000002</c:v>
                </c:pt>
                <c:pt idx="1159">
                  <c:v>89.365879919999998</c:v>
                </c:pt>
                <c:pt idx="1160">
                  <c:v>89.132573769999993</c:v>
                </c:pt>
                <c:pt idx="1161">
                  <c:v>89.691342280000001</c:v>
                </c:pt>
                <c:pt idx="1162">
                  <c:v>89.267456150000001</c:v>
                </c:pt>
                <c:pt idx="1163">
                  <c:v>89.170126289999999</c:v>
                </c:pt>
                <c:pt idx="1164">
                  <c:v>88.312887059999994</c:v>
                </c:pt>
                <c:pt idx="1165">
                  <c:v>87.745134890000003</c:v>
                </c:pt>
                <c:pt idx="1166">
                  <c:v>88.321871290000004</c:v>
                </c:pt>
                <c:pt idx="1167">
                  <c:v>88.652047589999995</c:v>
                </c:pt>
                <c:pt idx="1168">
                  <c:v>88.957552000000007</c:v>
                </c:pt>
                <c:pt idx="1169">
                  <c:v>88.760392809999999</c:v>
                </c:pt>
                <c:pt idx="1170">
                  <c:v>88.289935929999999</c:v>
                </c:pt>
                <c:pt idx="1171">
                  <c:v>88.012924600000005</c:v>
                </c:pt>
                <c:pt idx="1172">
                  <c:v>86.789731200000006</c:v>
                </c:pt>
                <c:pt idx="1173">
                  <c:v>84.538559599999999</c:v>
                </c:pt>
                <c:pt idx="1174">
                  <c:v>83.655295289999998</c:v>
                </c:pt>
                <c:pt idx="1175">
                  <c:v>84.898957460000005</c:v>
                </c:pt>
                <c:pt idx="1176">
                  <c:v>83.354013390000006</c:v>
                </c:pt>
                <c:pt idx="1177">
                  <c:v>82.45152118</c:v>
                </c:pt>
                <c:pt idx="1178">
                  <c:v>88.121065400000006</c:v>
                </c:pt>
                <c:pt idx="1179">
                  <c:v>88.931311879999996</c:v>
                </c:pt>
                <c:pt idx="1180">
                  <c:v>91.258737870000004</c:v>
                </c:pt>
                <c:pt idx="1181">
                  <c:v>90.554187130000003</c:v>
                </c:pt>
                <c:pt idx="1182">
                  <c:v>93.721874360000001</c:v>
                </c:pt>
                <c:pt idx="1183">
                  <c:v>94.513564169999995</c:v>
                </c:pt>
                <c:pt idx="1184">
                  <c:v>94.386869219999994</c:v>
                </c:pt>
                <c:pt idx="1185">
                  <c:v>96.08762188</c:v>
                </c:pt>
                <c:pt idx="1186">
                  <c:v>96.571595400000007</c:v>
                </c:pt>
                <c:pt idx="1187">
                  <c:v>96.751580820000001</c:v>
                </c:pt>
                <c:pt idx="1188">
                  <c:v>96.629459659999995</c:v>
                </c:pt>
                <c:pt idx="1189">
                  <c:v>96.595341550000001</c:v>
                </c:pt>
                <c:pt idx="1190">
                  <c:v>96.291588559999994</c:v>
                </c:pt>
                <c:pt idx="1191">
                  <c:v>96.720040519999998</c:v>
                </c:pt>
                <c:pt idx="1192">
                  <c:v>96.654492930000004</c:v>
                </c:pt>
                <c:pt idx="1193">
                  <c:v>96.688422000000003</c:v>
                </c:pt>
                <c:pt idx="1194">
                  <c:v>96.681040850000002</c:v>
                </c:pt>
                <c:pt idx="1195">
                  <c:v>96.677401959999997</c:v>
                </c:pt>
                <c:pt idx="1196">
                  <c:v>96.670574040000005</c:v>
                </c:pt>
                <c:pt idx="1197">
                  <c:v>96.658686040000006</c:v>
                </c:pt>
                <c:pt idx="1198">
                  <c:v>96.654762239999997</c:v>
                </c:pt>
                <c:pt idx="1199">
                  <c:v>96.649887039999996</c:v>
                </c:pt>
                <c:pt idx="1200">
                  <c:v>96.643475800000004</c:v>
                </c:pt>
                <c:pt idx="1201">
                  <c:v>96.638460760000001</c:v>
                </c:pt>
                <c:pt idx="1202">
                  <c:v>96.633447020000006</c:v>
                </c:pt>
                <c:pt idx="1203">
                  <c:v>96.628434589999998</c:v>
                </c:pt>
                <c:pt idx="1204">
                  <c:v>96.623479209999999</c:v>
                </c:pt>
                <c:pt idx="1205">
                  <c:v>96.625622980000003</c:v>
                </c:pt>
                <c:pt idx="1206">
                  <c:v>100</c:v>
                </c:pt>
              </c:numCache>
            </c:numRef>
          </c:val>
          <c:smooth val="0"/>
          <c:extLst>
            <c:ext xmlns:c16="http://schemas.microsoft.com/office/drawing/2014/chart" uri="{C3380CC4-5D6E-409C-BE32-E72D297353CC}">
              <c16:uniqueId val="{00000002-BBDB-41BB-AF42-EBBC1CBB43AD}"/>
            </c:ext>
          </c:extLst>
        </c:ser>
        <c:ser>
          <c:idx val="0"/>
          <c:order val="1"/>
          <c:tx>
            <c:strRef>
              <c:f>Performance!$AE$1</c:f>
              <c:strCache>
                <c:ptCount val="1"/>
                <c:pt idx="0">
                  <c:v>VBI REITS²</c:v>
                </c:pt>
              </c:strCache>
            </c:strRef>
          </c:tx>
          <c:spPr>
            <a:ln w="19050" cap="rnd">
              <a:solidFill>
                <a:srgbClr val="0D0D38"/>
              </a:solidFill>
              <a:round/>
            </a:ln>
            <a:effectLst/>
          </c:spPr>
          <c:marker>
            <c:symbol val="none"/>
          </c:marker>
          <c:cat>
            <c:numRef>
              <c:f>Performance!$AD$3:$AD$1209</c:f>
              <c:numCache>
                <c:formatCode>[$-416]d\-mmm;@</c:formatCode>
                <c:ptCount val="1207"/>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pt idx="1203">
                  <c:v>43868</c:v>
                </c:pt>
                <c:pt idx="1204">
                  <c:v>43867</c:v>
                </c:pt>
                <c:pt idx="1205">
                  <c:v>43866</c:v>
                </c:pt>
                <c:pt idx="1206">
                  <c:v>43865</c:v>
                </c:pt>
              </c:numCache>
            </c:numRef>
          </c:cat>
          <c:val>
            <c:numRef>
              <c:f>Performance!$AE$3:$AE$1209</c:f>
              <c:numCache>
                <c:formatCode>#,##0.00</c:formatCode>
                <c:ptCount val="1207"/>
                <c:pt idx="0">
                  <c:v>106.253</c:v>
                </c:pt>
                <c:pt idx="1">
                  <c:v>107.146</c:v>
                </c:pt>
                <c:pt idx="2">
                  <c:v>109.11199999999999</c:v>
                </c:pt>
                <c:pt idx="3">
                  <c:v>109.34</c:v>
                </c:pt>
                <c:pt idx="4">
                  <c:v>108.934</c:v>
                </c:pt>
                <c:pt idx="5">
                  <c:v>107.146</c:v>
                </c:pt>
                <c:pt idx="6">
                  <c:v>105.376</c:v>
                </c:pt>
                <c:pt idx="7">
                  <c:v>106.009</c:v>
                </c:pt>
                <c:pt idx="8">
                  <c:v>105.66800000000001</c:v>
                </c:pt>
                <c:pt idx="9">
                  <c:v>105.441</c:v>
                </c:pt>
                <c:pt idx="10">
                  <c:v>105.473</c:v>
                </c:pt>
                <c:pt idx="11">
                  <c:v>107.878</c:v>
                </c:pt>
                <c:pt idx="12">
                  <c:v>110.428</c:v>
                </c:pt>
                <c:pt idx="13">
                  <c:v>110.878</c:v>
                </c:pt>
                <c:pt idx="14">
                  <c:v>111.184</c:v>
                </c:pt>
                <c:pt idx="15">
                  <c:v>110.878</c:v>
                </c:pt>
                <c:pt idx="16">
                  <c:v>110.123</c:v>
                </c:pt>
                <c:pt idx="17">
                  <c:v>109.914</c:v>
                </c:pt>
                <c:pt idx="18">
                  <c:v>111.441</c:v>
                </c:pt>
                <c:pt idx="19">
                  <c:v>112.405</c:v>
                </c:pt>
                <c:pt idx="20">
                  <c:v>111.071</c:v>
                </c:pt>
                <c:pt idx="21">
                  <c:v>112.46899999999999</c:v>
                </c:pt>
                <c:pt idx="22">
                  <c:v>110.33199999999999</c:v>
                </c:pt>
                <c:pt idx="23">
                  <c:v>109.28700000000001</c:v>
                </c:pt>
                <c:pt idx="24">
                  <c:v>109.946</c:v>
                </c:pt>
                <c:pt idx="25">
                  <c:v>109.673</c:v>
                </c:pt>
                <c:pt idx="26">
                  <c:v>111.2</c:v>
                </c:pt>
                <c:pt idx="27">
                  <c:v>112.083</c:v>
                </c:pt>
                <c:pt idx="28">
                  <c:v>110.605</c:v>
                </c:pt>
                <c:pt idx="29">
                  <c:v>110.203</c:v>
                </c:pt>
                <c:pt idx="30">
                  <c:v>110.621</c:v>
                </c:pt>
                <c:pt idx="31">
                  <c:v>110.49299999999999</c:v>
                </c:pt>
                <c:pt idx="32">
                  <c:v>110.252</c:v>
                </c:pt>
                <c:pt idx="33">
                  <c:v>110.17100000000001</c:v>
                </c:pt>
                <c:pt idx="34">
                  <c:v>110.059</c:v>
                </c:pt>
                <c:pt idx="35">
                  <c:v>111.2</c:v>
                </c:pt>
                <c:pt idx="36">
                  <c:v>112.503</c:v>
                </c:pt>
                <c:pt idx="37">
                  <c:v>113.36199999999999</c:v>
                </c:pt>
                <c:pt idx="38">
                  <c:v>113.36199999999999</c:v>
                </c:pt>
                <c:pt idx="39">
                  <c:v>113.40900000000001</c:v>
                </c:pt>
                <c:pt idx="40">
                  <c:v>113.139</c:v>
                </c:pt>
                <c:pt idx="41">
                  <c:v>112.599</c:v>
                </c:pt>
                <c:pt idx="42">
                  <c:v>113.91800000000001</c:v>
                </c:pt>
                <c:pt idx="43">
                  <c:v>113.886</c:v>
                </c:pt>
                <c:pt idx="44">
                  <c:v>114.01300000000001</c:v>
                </c:pt>
                <c:pt idx="45">
                  <c:v>114.85599999999999</c:v>
                </c:pt>
                <c:pt idx="46">
                  <c:v>115.55500000000001</c:v>
                </c:pt>
                <c:pt idx="47">
                  <c:v>115.492</c:v>
                </c:pt>
                <c:pt idx="48">
                  <c:v>115.285</c:v>
                </c:pt>
                <c:pt idx="49">
                  <c:v>116.684</c:v>
                </c:pt>
                <c:pt idx="50">
                  <c:v>114.85599999999999</c:v>
                </c:pt>
                <c:pt idx="51">
                  <c:v>115.285</c:v>
                </c:pt>
                <c:pt idx="52">
                  <c:v>116.048</c:v>
                </c:pt>
                <c:pt idx="53">
                  <c:v>116.52500000000001</c:v>
                </c:pt>
                <c:pt idx="54">
                  <c:v>116.223</c:v>
                </c:pt>
                <c:pt idx="55">
                  <c:v>116.71599999999999</c:v>
                </c:pt>
                <c:pt idx="56">
                  <c:v>116.7</c:v>
                </c:pt>
                <c:pt idx="57">
                  <c:v>117.55</c:v>
                </c:pt>
                <c:pt idx="58">
                  <c:v>115.661</c:v>
                </c:pt>
                <c:pt idx="59">
                  <c:v>116.008</c:v>
                </c:pt>
                <c:pt idx="60">
                  <c:v>115.661</c:v>
                </c:pt>
                <c:pt idx="61">
                  <c:v>116.71599999999999</c:v>
                </c:pt>
                <c:pt idx="62">
                  <c:v>116.684</c:v>
                </c:pt>
                <c:pt idx="63">
                  <c:v>116.76300000000001</c:v>
                </c:pt>
                <c:pt idx="64">
                  <c:v>116.44799999999999</c:v>
                </c:pt>
                <c:pt idx="65">
                  <c:v>116.44799999999999</c:v>
                </c:pt>
                <c:pt idx="66">
                  <c:v>116.44799999999999</c:v>
                </c:pt>
                <c:pt idx="67">
                  <c:v>116.527</c:v>
                </c:pt>
                <c:pt idx="68">
                  <c:v>116.60599999999999</c:v>
                </c:pt>
                <c:pt idx="69">
                  <c:v>116.621</c:v>
                </c:pt>
                <c:pt idx="70">
                  <c:v>117.14100000000001</c:v>
                </c:pt>
                <c:pt idx="71">
                  <c:v>116.842</c:v>
                </c:pt>
                <c:pt idx="72">
                  <c:v>116.574</c:v>
                </c:pt>
                <c:pt idx="73">
                  <c:v>117.078</c:v>
                </c:pt>
                <c:pt idx="74">
                  <c:v>116.92</c:v>
                </c:pt>
                <c:pt idx="75">
                  <c:v>116.16500000000001</c:v>
                </c:pt>
                <c:pt idx="76">
                  <c:v>116.134</c:v>
                </c:pt>
                <c:pt idx="77">
                  <c:v>116.59</c:v>
                </c:pt>
                <c:pt idx="78">
                  <c:v>115.17400000000001</c:v>
                </c:pt>
                <c:pt idx="79">
                  <c:v>116.077</c:v>
                </c:pt>
                <c:pt idx="80">
                  <c:v>115.75</c:v>
                </c:pt>
                <c:pt idx="81">
                  <c:v>115.57899999999999</c:v>
                </c:pt>
                <c:pt idx="82">
                  <c:v>116.342</c:v>
                </c:pt>
                <c:pt idx="83">
                  <c:v>116.622</c:v>
                </c:pt>
                <c:pt idx="84">
                  <c:v>117.541</c:v>
                </c:pt>
                <c:pt idx="85">
                  <c:v>116.794</c:v>
                </c:pt>
                <c:pt idx="86">
                  <c:v>115.625</c:v>
                </c:pt>
                <c:pt idx="87">
                  <c:v>115.065</c:v>
                </c:pt>
                <c:pt idx="88">
                  <c:v>115.065</c:v>
                </c:pt>
                <c:pt idx="89">
                  <c:v>114.956</c:v>
                </c:pt>
                <c:pt idx="90">
                  <c:v>114.78400000000001</c:v>
                </c:pt>
                <c:pt idx="91">
                  <c:v>115.22</c:v>
                </c:pt>
                <c:pt idx="92">
                  <c:v>115.18899999999999</c:v>
                </c:pt>
                <c:pt idx="93">
                  <c:v>115.267</c:v>
                </c:pt>
                <c:pt idx="94">
                  <c:v>114.878</c:v>
                </c:pt>
                <c:pt idx="95">
                  <c:v>114.73699999999999</c:v>
                </c:pt>
                <c:pt idx="96">
                  <c:v>115.158</c:v>
                </c:pt>
                <c:pt idx="97">
                  <c:v>114.753</c:v>
                </c:pt>
                <c:pt idx="98">
                  <c:v>114.64400000000001</c:v>
                </c:pt>
                <c:pt idx="99">
                  <c:v>114.161</c:v>
                </c:pt>
                <c:pt idx="100">
                  <c:v>114.208</c:v>
                </c:pt>
                <c:pt idx="101">
                  <c:v>113.756</c:v>
                </c:pt>
                <c:pt idx="102">
                  <c:v>114.003</c:v>
                </c:pt>
                <c:pt idx="103">
                  <c:v>113.001</c:v>
                </c:pt>
                <c:pt idx="104">
                  <c:v>112.461</c:v>
                </c:pt>
                <c:pt idx="105">
                  <c:v>112.399</c:v>
                </c:pt>
                <c:pt idx="106">
                  <c:v>112.276</c:v>
                </c:pt>
                <c:pt idx="107">
                  <c:v>112.245</c:v>
                </c:pt>
                <c:pt idx="108">
                  <c:v>113.03100000000001</c:v>
                </c:pt>
                <c:pt idx="109">
                  <c:v>112.014</c:v>
                </c:pt>
                <c:pt idx="110">
                  <c:v>112.399</c:v>
                </c:pt>
                <c:pt idx="111">
                  <c:v>111.38200000000001</c:v>
                </c:pt>
                <c:pt idx="112">
                  <c:v>111.49</c:v>
                </c:pt>
                <c:pt idx="113">
                  <c:v>111.90600000000001</c:v>
                </c:pt>
                <c:pt idx="114">
                  <c:v>112.43</c:v>
                </c:pt>
                <c:pt idx="115">
                  <c:v>112.92400000000001</c:v>
                </c:pt>
                <c:pt idx="116">
                  <c:v>112.538</c:v>
                </c:pt>
                <c:pt idx="117">
                  <c:v>112.985</c:v>
                </c:pt>
                <c:pt idx="118">
                  <c:v>113.417</c:v>
                </c:pt>
                <c:pt idx="119">
                  <c:v>113.355</c:v>
                </c:pt>
                <c:pt idx="120">
                  <c:v>115.452</c:v>
                </c:pt>
                <c:pt idx="121">
                  <c:v>114.89700000000001</c:v>
                </c:pt>
                <c:pt idx="122">
                  <c:v>115.782</c:v>
                </c:pt>
                <c:pt idx="123">
                  <c:v>116.485</c:v>
                </c:pt>
                <c:pt idx="124">
                  <c:v>115.706</c:v>
                </c:pt>
                <c:pt idx="125">
                  <c:v>115.782</c:v>
                </c:pt>
                <c:pt idx="126">
                  <c:v>115.96599999999999</c:v>
                </c:pt>
                <c:pt idx="127">
                  <c:v>116.08799999999999</c:v>
                </c:pt>
                <c:pt idx="128">
                  <c:v>116.011</c:v>
                </c:pt>
                <c:pt idx="129">
                  <c:v>115.85899999999999</c:v>
                </c:pt>
                <c:pt idx="130">
                  <c:v>115.553</c:v>
                </c:pt>
                <c:pt idx="131">
                  <c:v>117.752</c:v>
                </c:pt>
                <c:pt idx="132">
                  <c:v>117.187</c:v>
                </c:pt>
                <c:pt idx="133">
                  <c:v>116.836</c:v>
                </c:pt>
                <c:pt idx="134">
                  <c:v>117.645</c:v>
                </c:pt>
                <c:pt idx="135">
                  <c:v>118.59099999999999</c:v>
                </c:pt>
                <c:pt idx="136">
                  <c:v>118.53</c:v>
                </c:pt>
                <c:pt idx="137">
                  <c:v>119.06399999999999</c:v>
                </c:pt>
                <c:pt idx="138">
                  <c:v>119.06399999999999</c:v>
                </c:pt>
                <c:pt idx="139">
                  <c:v>117.08</c:v>
                </c:pt>
                <c:pt idx="140">
                  <c:v>116.714</c:v>
                </c:pt>
                <c:pt idx="141">
                  <c:v>118.087</c:v>
                </c:pt>
                <c:pt idx="142">
                  <c:v>118.729</c:v>
                </c:pt>
                <c:pt idx="143">
                  <c:v>118.955</c:v>
                </c:pt>
                <c:pt idx="144">
                  <c:v>119.137</c:v>
                </c:pt>
                <c:pt idx="145">
                  <c:v>118.66800000000001</c:v>
                </c:pt>
                <c:pt idx="146">
                  <c:v>118.456</c:v>
                </c:pt>
                <c:pt idx="147">
                  <c:v>118.774</c:v>
                </c:pt>
                <c:pt idx="148">
                  <c:v>117.92700000000001</c:v>
                </c:pt>
                <c:pt idx="149">
                  <c:v>117.625</c:v>
                </c:pt>
                <c:pt idx="150">
                  <c:v>117.428</c:v>
                </c:pt>
                <c:pt idx="151">
                  <c:v>116.642</c:v>
                </c:pt>
                <c:pt idx="152">
                  <c:v>116.23399999999999</c:v>
                </c:pt>
                <c:pt idx="153">
                  <c:v>117.383</c:v>
                </c:pt>
                <c:pt idx="154">
                  <c:v>116.914</c:v>
                </c:pt>
                <c:pt idx="155">
                  <c:v>114.964</c:v>
                </c:pt>
                <c:pt idx="156">
                  <c:v>115.735</c:v>
                </c:pt>
                <c:pt idx="157">
                  <c:v>115.64400000000001</c:v>
                </c:pt>
                <c:pt idx="158">
                  <c:v>115.46299999999999</c:v>
                </c:pt>
                <c:pt idx="159">
                  <c:v>117.307</c:v>
                </c:pt>
                <c:pt idx="160">
                  <c:v>118.23</c:v>
                </c:pt>
                <c:pt idx="161">
                  <c:v>119.01600000000001</c:v>
                </c:pt>
                <c:pt idx="162">
                  <c:v>119.24299999999999</c:v>
                </c:pt>
                <c:pt idx="163">
                  <c:v>119.515</c:v>
                </c:pt>
                <c:pt idx="164">
                  <c:v>119.651</c:v>
                </c:pt>
                <c:pt idx="165">
                  <c:v>119.441</c:v>
                </c:pt>
                <c:pt idx="166">
                  <c:v>118.303</c:v>
                </c:pt>
                <c:pt idx="167">
                  <c:v>117.943</c:v>
                </c:pt>
                <c:pt idx="168">
                  <c:v>118.333</c:v>
                </c:pt>
                <c:pt idx="169">
                  <c:v>119.786</c:v>
                </c:pt>
                <c:pt idx="170">
                  <c:v>121.148</c:v>
                </c:pt>
                <c:pt idx="171">
                  <c:v>121.238</c:v>
                </c:pt>
                <c:pt idx="172">
                  <c:v>130.898</c:v>
                </c:pt>
                <c:pt idx="173">
                  <c:v>129.476</c:v>
                </c:pt>
                <c:pt idx="174">
                  <c:v>128.81700000000001</c:v>
                </c:pt>
                <c:pt idx="175">
                  <c:v>129.88</c:v>
                </c:pt>
                <c:pt idx="176">
                  <c:v>128.03800000000001</c:v>
                </c:pt>
                <c:pt idx="177">
                  <c:v>128.203</c:v>
                </c:pt>
                <c:pt idx="178">
                  <c:v>128.62200000000001</c:v>
                </c:pt>
                <c:pt idx="179">
                  <c:v>130.09</c:v>
                </c:pt>
                <c:pt idx="180">
                  <c:v>129.92500000000001</c:v>
                </c:pt>
                <c:pt idx="181">
                  <c:v>128.27699999999999</c:v>
                </c:pt>
                <c:pt idx="182">
                  <c:v>129.191</c:v>
                </c:pt>
                <c:pt idx="183">
                  <c:v>127.48399999999999</c:v>
                </c:pt>
                <c:pt idx="184">
                  <c:v>128.92099999999999</c:v>
                </c:pt>
                <c:pt idx="185">
                  <c:v>128.46100000000001</c:v>
                </c:pt>
                <c:pt idx="186">
                  <c:v>127.956</c:v>
                </c:pt>
                <c:pt idx="187">
                  <c:v>131.40100000000001</c:v>
                </c:pt>
                <c:pt idx="188">
                  <c:v>131.77199999999999</c:v>
                </c:pt>
                <c:pt idx="189">
                  <c:v>129.84200000000001</c:v>
                </c:pt>
                <c:pt idx="190">
                  <c:v>128.13499999999999</c:v>
                </c:pt>
                <c:pt idx="191">
                  <c:v>125.937</c:v>
                </c:pt>
                <c:pt idx="192">
                  <c:v>128.86199999999999</c:v>
                </c:pt>
                <c:pt idx="193">
                  <c:v>130.77699999999999</c:v>
                </c:pt>
                <c:pt idx="194">
                  <c:v>127.68899999999999</c:v>
                </c:pt>
                <c:pt idx="195">
                  <c:v>127.67400000000001</c:v>
                </c:pt>
                <c:pt idx="196">
                  <c:v>126.873</c:v>
                </c:pt>
                <c:pt idx="197">
                  <c:v>126.1</c:v>
                </c:pt>
                <c:pt idx="198">
                  <c:v>124.571</c:v>
                </c:pt>
                <c:pt idx="199">
                  <c:v>125.714</c:v>
                </c:pt>
                <c:pt idx="200">
                  <c:v>127.377</c:v>
                </c:pt>
                <c:pt idx="201">
                  <c:v>123.25</c:v>
                </c:pt>
                <c:pt idx="202">
                  <c:v>122.196</c:v>
                </c:pt>
                <c:pt idx="203">
                  <c:v>123.532</c:v>
                </c:pt>
                <c:pt idx="204">
                  <c:v>122.84</c:v>
                </c:pt>
                <c:pt idx="205">
                  <c:v>121.72199999999999</c:v>
                </c:pt>
                <c:pt idx="206">
                  <c:v>121.31</c:v>
                </c:pt>
                <c:pt idx="207">
                  <c:v>120.324</c:v>
                </c:pt>
                <c:pt idx="208">
                  <c:v>120.95699999999999</c:v>
                </c:pt>
                <c:pt idx="209">
                  <c:v>120.94199999999999</c:v>
                </c:pt>
                <c:pt idx="210">
                  <c:v>123.164</c:v>
                </c:pt>
                <c:pt idx="211">
                  <c:v>124.10599999999999</c:v>
                </c:pt>
                <c:pt idx="212">
                  <c:v>125.813</c:v>
                </c:pt>
                <c:pt idx="213">
                  <c:v>125.44499999999999</c:v>
                </c:pt>
                <c:pt idx="214">
                  <c:v>125.077</c:v>
                </c:pt>
                <c:pt idx="215">
                  <c:v>124.34099999999999</c:v>
                </c:pt>
                <c:pt idx="216">
                  <c:v>123.164</c:v>
                </c:pt>
                <c:pt idx="217">
                  <c:v>124.871</c:v>
                </c:pt>
                <c:pt idx="218">
                  <c:v>123.605</c:v>
                </c:pt>
                <c:pt idx="219">
                  <c:v>124.84099999999999</c:v>
                </c:pt>
                <c:pt idx="220">
                  <c:v>124.209</c:v>
                </c:pt>
                <c:pt idx="221">
                  <c:v>125.092</c:v>
                </c:pt>
                <c:pt idx="222">
                  <c:v>122.79600000000001</c:v>
                </c:pt>
                <c:pt idx="223">
                  <c:v>122.193</c:v>
                </c:pt>
                <c:pt idx="224">
                  <c:v>123.017</c:v>
                </c:pt>
                <c:pt idx="225">
                  <c:v>122.73699999999999</c:v>
                </c:pt>
                <c:pt idx="226">
                  <c:v>122.65</c:v>
                </c:pt>
                <c:pt idx="227">
                  <c:v>121.804</c:v>
                </c:pt>
                <c:pt idx="228">
                  <c:v>122.343</c:v>
                </c:pt>
                <c:pt idx="229">
                  <c:v>121.818</c:v>
                </c:pt>
                <c:pt idx="230">
                  <c:v>122.066</c:v>
                </c:pt>
                <c:pt idx="231">
                  <c:v>122.139</c:v>
                </c:pt>
                <c:pt idx="232">
                  <c:v>121.045</c:v>
                </c:pt>
                <c:pt idx="233">
                  <c:v>121.045</c:v>
                </c:pt>
                <c:pt idx="234">
                  <c:v>119.077</c:v>
                </c:pt>
                <c:pt idx="235">
                  <c:v>118.377</c:v>
                </c:pt>
                <c:pt idx="236">
                  <c:v>117.852</c:v>
                </c:pt>
                <c:pt idx="237">
                  <c:v>117.07899999999999</c:v>
                </c:pt>
                <c:pt idx="238">
                  <c:v>118.68300000000001</c:v>
                </c:pt>
                <c:pt idx="239">
                  <c:v>117.47199999999999</c:v>
                </c:pt>
                <c:pt idx="240">
                  <c:v>118.333</c:v>
                </c:pt>
                <c:pt idx="241">
                  <c:v>118.858</c:v>
                </c:pt>
                <c:pt idx="242">
                  <c:v>117.53100000000001</c:v>
                </c:pt>
                <c:pt idx="243">
                  <c:v>115.999</c:v>
                </c:pt>
                <c:pt idx="244">
                  <c:v>115.066</c:v>
                </c:pt>
                <c:pt idx="245">
                  <c:v>116.014</c:v>
                </c:pt>
                <c:pt idx="246">
                  <c:v>118.11199999999999</c:v>
                </c:pt>
                <c:pt idx="247">
                  <c:v>120.571</c:v>
                </c:pt>
                <c:pt idx="248">
                  <c:v>119.92</c:v>
                </c:pt>
                <c:pt idx="249">
                  <c:v>119.63</c:v>
                </c:pt>
                <c:pt idx="250">
                  <c:v>120.137</c:v>
                </c:pt>
                <c:pt idx="251">
                  <c:v>119.34099999999999</c:v>
                </c:pt>
                <c:pt idx="252">
                  <c:v>118.386</c:v>
                </c:pt>
                <c:pt idx="253">
                  <c:v>116.88200000000001</c:v>
                </c:pt>
                <c:pt idx="254">
                  <c:v>117.38800000000001</c:v>
                </c:pt>
                <c:pt idx="255">
                  <c:v>118.039</c:v>
                </c:pt>
                <c:pt idx="256">
                  <c:v>118.82</c:v>
                </c:pt>
                <c:pt idx="257">
                  <c:v>118.256</c:v>
                </c:pt>
                <c:pt idx="258">
                  <c:v>117.92400000000001</c:v>
                </c:pt>
                <c:pt idx="259">
                  <c:v>119.05200000000001</c:v>
                </c:pt>
                <c:pt idx="260">
                  <c:v>117.895</c:v>
                </c:pt>
                <c:pt idx="261">
                  <c:v>117.90900000000001</c:v>
                </c:pt>
                <c:pt idx="262">
                  <c:v>117.57599999999999</c:v>
                </c:pt>
                <c:pt idx="263">
                  <c:v>117.40300000000001</c:v>
                </c:pt>
                <c:pt idx="264">
                  <c:v>117.88</c:v>
                </c:pt>
                <c:pt idx="265">
                  <c:v>118.56</c:v>
                </c:pt>
                <c:pt idx="266">
                  <c:v>116.883</c:v>
                </c:pt>
                <c:pt idx="267">
                  <c:v>118.91800000000001</c:v>
                </c:pt>
                <c:pt idx="268">
                  <c:v>117.542</c:v>
                </c:pt>
                <c:pt idx="269">
                  <c:v>116.768</c:v>
                </c:pt>
                <c:pt idx="270">
                  <c:v>118.947</c:v>
                </c:pt>
                <c:pt idx="271">
                  <c:v>116.539</c:v>
                </c:pt>
                <c:pt idx="272">
                  <c:v>116.181</c:v>
                </c:pt>
                <c:pt idx="273">
                  <c:v>116.008</c:v>
                </c:pt>
                <c:pt idx="274">
                  <c:v>116.697</c:v>
                </c:pt>
                <c:pt idx="275">
                  <c:v>115.908</c:v>
                </c:pt>
                <c:pt idx="276">
                  <c:v>115.277</c:v>
                </c:pt>
                <c:pt idx="277">
                  <c:v>117.485</c:v>
                </c:pt>
                <c:pt idx="278">
                  <c:v>117.82899999999999</c:v>
                </c:pt>
                <c:pt idx="279">
                  <c:v>117.499</c:v>
                </c:pt>
                <c:pt idx="280">
                  <c:v>117.44199999999999</c:v>
                </c:pt>
                <c:pt idx="281">
                  <c:v>116.854</c:v>
                </c:pt>
                <c:pt idx="282">
                  <c:v>116.82599999999999</c:v>
                </c:pt>
                <c:pt idx="283">
                  <c:v>117.413</c:v>
                </c:pt>
                <c:pt idx="284">
                  <c:v>116.84</c:v>
                </c:pt>
                <c:pt idx="285">
                  <c:v>117.29900000000001</c:v>
                </c:pt>
                <c:pt idx="286">
                  <c:v>115.836</c:v>
                </c:pt>
                <c:pt idx="287">
                  <c:v>118.691</c:v>
                </c:pt>
                <c:pt idx="288">
                  <c:v>119.72799999999999</c:v>
                </c:pt>
                <c:pt idx="289">
                  <c:v>117.18600000000001</c:v>
                </c:pt>
                <c:pt idx="290">
                  <c:v>115.297</c:v>
                </c:pt>
                <c:pt idx="291">
                  <c:v>115.68</c:v>
                </c:pt>
                <c:pt idx="292">
                  <c:v>116.22</c:v>
                </c:pt>
                <c:pt idx="293">
                  <c:v>117.85299999999999</c:v>
                </c:pt>
                <c:pt idx="294">
                  <c:v>116.944</c:v>
                </c:pt>
                <c:pt idx="295">
                  <c:v>117.72499999999999</c:v>
                </c:pt>
                <c:pt idx="296">
                  <c:v>116.887</c:v>
                </c:pt>
                <c:pt idx="297">
                  <c:v>118.095</c:v>
                </c:pt>
                <c:pt idx="298">
                  <c:v>119.06</c:v>
                </c:pt>
                <c:pt idx="299">
                  <c:v>118.42100000000001</c:v>
                </c:pt>
                <c:pt idx="300">
                  <c:v>118.10899999999999</c:v>
                </c:pt>
                <c:pt idx="301">
                  <c:v>119.018</c:v>
                </c:pt>
                <c:pt idx="302">
                  <c:v>118.592</c:v>
                </c:pt>
                <c:pt idx="303">
                  <c:v>117.967</c:v>
                </c:pt>
                <c:pt idx="304">
                  <c:v>118.36499999999999</c:v>
                </c:pt>
                <c:pt idx="305">
                  <c:v>118.45</c:v>
                </c:pt>
                <c:pt idx="306">
                  <c:v>118.80500000000001</c:v>
                </c:pt>
                <c:pt idx="307">
                  <c:v>118.495</c:v>
                </c:pt>
                <c:pt idx="308">
                  <c:v>119.63500000000001</c:v>
                </c:pt>
                <c:pt idx="309">
                  <c:v>118.383</c:v>
                </c:pt>
                <c:pt idx="310">
                  <c:v>117.679</c:v>
                </c:pt>
                <c:pt idx="311">
                  <c:v>116.93300000000001</c:v>
                </c:pt>
                <c:pt idx="312">
                  <c:v>118.03100000000001</c:v>
                </c:pt>
                <c:pt idx="313">
                  <c:v>117.482</c:v>
                </c:pt>
                <c:pt idx="314">
                  <c:v>116.905</c:v>
                </c:pt>
                <c:pt idx="315">
                  <c:v>117.538</c:v>
                </c:pt>
                <c:pt idx="316">
                  <c:v>117.66500000000001</c:v>
                </c:pt>
                <c:pt idx="317">
                  <c:v>117.70699999999999</c:v>
                </c:pt>
                <c:pt idx="318">
                  <c:v>116.93300000000001</c:v>
                </c:pt>
                <c:pt idx="319">
                  <c:v>116.86199999999999</c:v>
                </c:pt>
                <c:pt idx="320">
                  <c:v>117.116</c:v>
                </c:pt>
                <c:pt idx="321">
                  <c:v>117.538</c:v>
                </c:pt>
                <c:pt idx="322">
                  <c:v>118.101</c:v>
                </c:pt>
                <c:pt idx="323">
                  <c:v>118.48099999999999</c:v>
                </c:pt>
                <c:pt idx="324">
                  <c:v>120.339</c:v>
                </c:pt>
                <c:pt idx="325">
                  <c:v>120.1</c:v>
                </c:pt>
                <c:pt idx="326">
                  <c:v>119.875</c:v>
                </c:pt>
                <c:pt idx="327">
                  <c:v>121.029</c:v>
                </c:pt>
                <c:pt idx="328">
                  <c:v>120.072</c:v>
                </c:pt>
                <c:pt idx="329">
                  <c:v>119.649</c:v>
                </c:pt>
                <c:pt idx="330">
                  <c:v>123.068</c:v>
                </c:pt>
                <c:pt idx="331">
                  <c:v>120.877</c:v>
                </c:pt>
                <c:pt idx="332">
                  <c:v>120.556</c:v>
                </c:pt>
                <c:pt idx="333">
                  <c:v>120.542</c:v>
                </c:pt>
                <c:pt idx="334">
                  <c:v>118.589</c:v>
                </c:pt>
                <c:pt idx="335">
                  <c:v>119.04900000000001</c:v>
                </c:pt>
                <c:pt idx="336">
                  <c:v>118.952</c:v>
                </c:pt>
                <c:pt idx="337">
                  <c:v>118.547</c:v>
                </c:pt>
                <c:pt idx="338">
                  <c:v>117.235</c:v>
                </c:pt>
                <c:pt idx="339">
                  <c:v>117.89100000000001</c:v>
                </c:pt>
                <c:pt idx="340">
                  <c:v>117.654</c:v>
                </c:pt>
                <c:pt idx="341">
                  <c:v>116.203</c:v>
                </c:pt>
                <c:pt idx="342">
                  <c:v>115.82599999999999</c:v>
                </c:pt>
                <c:pt idx="343">
                  <c:v>115.142</c:v>
                </c:pt>
                <c:pt idx="344">
                  <c:v>114.556</c:v>
                </c:pt>
                <c:pt idx="345">
                  <c:v>114.905</c:v>
                </c:pt>
                <c:pt idx="346">
                  <c:v>115.78400000000001</c:v>
                </c:pt>
                <c:pt idx="347">
                  <c:v>114.696</c:v>
                </c:pt>
                <c:pt idx="348">
                  <c:v>114.696</c:v>
                </c:pt>
                <c:pt idx="349">
                  <c:v>114.836</c:v>
                </c:pt>
                <c:pt idx="350">
                  <c:v>114.919</c:v>
                </c:pt>
                <c:pt idx="351">
                  <c:v>114.767</c:v>
                </c:pt>
                <c:pt idx="352">
                  <c:v>114.145</c:v>
                </c:pt>
                <c:pt idx="353">
                  <c:v>114.33799999999999</c:v>
                </c:pt>
                <c:pt idx="354">
                  <c:v>114.03400000000001</c:v>
                </c:pt>
                <c:pt idx="355">
                  <c:v>113.149</c:v>
                </c:pt>
                <c:pt idx="356">
                  <c:v>112.94199999999999</c:v>
                </c:pt>
                <c:pt idx="357">
                  <c:v>111.794</c:v>
                </c:pt>
                <c:pt idx="358">
                  <c:v>111.78</c:v>
                </c:pt>
                <c:pt idx="359">
                  <c:v>111.255</c:v>
                </c:pt>
                <c:pt idx="360">
                  <c:v>112.40300000000001</c:v>
                </c:pt>
                <c:pt idx="361">
                  <c:v>112.70699999999999</c:v>
                </c:pt>
                <c:pt idx="362">
                  <c:v>114.283</c:v>
                </c:pt>
                <c:pt idx="363">
                  <c:v>113.218</c:v>
                </c:pt>
                <c:pt idx="364">
                  <c:v>113.343</c:v>
                </c:pt>
                <c:pt idx="365">
                  <c:v>113.191</c:v>
                </c:pt>
                <c:pt idx="366">
                  <c:v>116.565</c:v>
                </c:pt>
                <c:pt idx="367">
                  <c:v>114.42100000000001</c:v>
                </c:pt>
                <c:pt idx="368">
                  <c:v>112.61</c:v>
                </c:pt>
                <c:pt idx="369">
                  <c:v>114.048</c:v>
                </c:pt>
                <c:pt idx="370">
                  <c:v>110.342</c:v>
                </c:pt>
                <c:pt idx="371">
                  <c:v>111.227</c:v>
                </c:pt>
                <c:pt idx="372">
                  <c:v>108.693</c:v>
                </c:pt>
                <c:pt idx="373">
                  <c:v>109.43300000000001</c:v>
                </c:pt>
                <c:pt idx="374">
                  <c:v>108.748</c:v>
                </c:pt>
                <c:pt idx="375">
                  <c:v>108.57</c:v>
                </c:pt>
                <c:pt idx="376">
                  <c:v>108.91200000000001</c:v>
                </c:pt>
                <c:pt idx="377">
                  <c:v>108.35</c:v>
                </c:pt>
                <c:pt idx="378">
                  <c:v>107.967</c:v>
                </c:pt>
                <c:pt idx="379">
                  <c:v>108.145</c:v>
                </c:pt>
                <c:pt idx="380">
                  <c:v>108.57</c:v>
                </c:pt>
                <c:pt idx="381">
                  <c:v>108.666</c:v>
                </c:pt>
                <c:pt idx="382">
                  <c:v>108.378</c:v>
                </c:pt>
                <c:pt idx="383">
                  <c:v>107.21299999999999</c:v>
                </c:pt>
                <c:pt idx="384">
                  <c:v>108.008</c:v>
                </c:pt>
                <c:pt idx="385">
                  <c:v>107.405</c:v>
                </c:pt>
                <c:pt idx="386">
                  <c:v>106.816</c:v>
                </c:pt>
                <c:pt idx="387">
                  <c:v>107.2</c:v>
                </c:pt>
                <c:pt idx="388">
                  <c:v>108.70699999999999</c:v>
                </c:pt>
                <c:pt idx="389">
                  <c:v>106.254</c:v>
                </c:pt>
                <c:pt idx="390">
                  <c:v>105.32299999999999</c:v>
                </c:pt>
                <c:pt idx="391">
                  <c:v>105.693</c:v>
                </c:pt>
                <c:pt idx="392">
                  <c:v>105.158</c:v>
                </c:pt>
                <c:pt idx="393">
                  <c:v>105.2</c:v>
                </c:pt>
                <c:pt idx="394">
                  <c:v>102.32299999999999</c:v>
                </c:pt>
                <c:pt idx="395">
                  <c:v>101.767</c:v>
                </c:pt>
                <c:pt idx="396">
                  <c:v>102.51300000000001</c:v>
                </c:pt>
                <c:pt idx="397">
                  <c:v>102.92</c:v>
                </c:pt>
                <c:pt idx="398">
                  <c:v>103.002</c:v>
                </c:pt>
                <c:pt idx="399">
                  <c:v>103.042</c:v>
                </c:pt>
                <c:pt idx="400">
                  <c:v>102.29600000000001</c:v>
                </c:pt>
                <c:pt idx="401">
                  <c:v>100.39700000000001</c:v>
                </c:pt>
                <c:pt idx="402">
                  <c:v>99.596000000000004</c:v>
                </c:pt>
                <c:pt idx="403">
                  <c:v>99.04</c:v>
                </c:pt>
                <c:pt idx="404">
                  <c:v>102.31</c:v>
                </c:pt>
                <c:pt idx="405">
                  <c:v>100.6</c:v>
                </c:pt>
                <c:pt idx="406">
                  <c:v>97.683000000000007</c:v>
                </c:pt>
                <c:pt idx="407">
                  <c:v>97.995000000000005</c:v>
                </c:pt>
                <c:pt idx="408">
                  <c:v>98.903999999999996</c:v>
                </c:pt>
                <c:pt idx="409">
                  <c:v>99.718000000000004</c:v>
                </c:pt>
                <c:pt idx="410">
                  <c:v>94.902000000000001</c:v>
                </c:pt>
                <c:pt idx="411">
                  <c:v>96.611999999999995</c:v>
                </c:pt>
                <c:pt idx="412">
                  <c:v>95.162000000000006</c:v>
                </c:pt>
                <c:pt idx="413">
                  <c:v>95.147999999999996</c:v>
                </c:pt>
                <c:pt idx="414">
                  <c:v>94.531000000000006</c:v>
                </c:pt>
                <c:pt idx="415">
                  <c:v>93.98</c:v>
                </c:pt>
                <c:pt idx="416">
                  <c:v>94.584000000000003</c:v>
                </c:pt>
                <c:pt idx="417">
                  <c:v>94.88</c:v>
                </c:pt>
                <c:pt idx="418">
                  <c:v>94.516999999999996</c:v>
                </c:pt>
                <c:pt idx="419">
                  <c:v>94.328999999999994</c:v>
                </c:pt>
                <c:pt idx="420">
                  <c:v>93.617999999999995</c:v>
                </c:pt>
                <c:pt idx="421">
                  <c:v>94.007000000000005</c:v>
                </c:pt>
                <c:pt idx="422">
                  <c:v>92.57</c:v>
                </c:pt>
                <c:pt idx="423">
                  <c:v>93.04</c:v>
                </c:pt>
                <c:pt idx="424">
                  <c:v>92.369</c:v>
                </c:pt>
                <c:pt idx="425">
                  <c:v>93.751999999999995</c:v>
                </c:pt>
                <c:pt idx="426">
                  <c:v>94.531000000000006</c:v>
                </c:pt>
                <c:pt idx="427">
                  <c:v>94.45</c:v>
                </c:pt>
                <c:pt idx="428">
                  <c:v>94.221999999999994</c:v>
                </c:pt>
                <c:pt idx="429">
                  <c:v>93.174999999999997</c:v>
                </c:pt>
                <c:pt idx="430">
                  <c:v>93.269000000000005</c:v>
                </c:pt>
                <c:pt idx="431">
                  <c:v>92.462999999999994</c:v>
                </c:pt>
                <c:pt idx="432">
                  <c:v>92.02</c:v>
                </c:pt>
                <c:pt idx="433">
                  <c:v>92.557000000000002</c:v>
                </c:pt>
                <c:pt idx="434">
                  <c:v>92.784999999999997</c:v>
                </c:pt>
                <c:pt idx="435">
                  <c:v>93.21</c:v>
                </c:pt>
                <c:pt idx="436">
                  <c:v>93.594999999999999</c:v>
                </c:pt>
                <c:pt idx="437">
                  <c:v>94.671000000000006</c:v>
                </c:pt>
                <c:pt idx="438">
                  <c:v>93.980999999999995</c:v>
                </c:pt>
                <c:pt idx="439">
                  <c:v>92.679000000000002</c:v>
                </c:pt>
                <c:pt idx="440">
                  <c:v>92.691999999999993</c:v>
                </c:pt>
                <c:pt idx="441">
                  <c:v>92.759</c:v>
                </c:pt>
                <c:pt idx="442">
                  <c:v>92.32</c:v>
                </c:pt>
                <c:pt idx="443">
                  <c:v>92.36</c:v>
                </c:pt>
                <c:pt idx="444">
                  <c:v>92.44</c:v>
                </c:pt>
                <c:pt idx="445">
                  <c:v>92.745000000000005</c:v>
                </c:pt>
                <c:pt idx="446">
                  <c:v>93.622</c:v>
                </c:pt>
                <c:pt idx="447">
                  <c:v>93.236999999999995</c:v>
                </c:pt>
                <c:pt idx="448">
                  <c:v>93.090999999999994</c:v>
                </c:pt>
                <c:pt idx="449">
                  <c:v>92.772000000000006</c:v>
                </c:pt>
                <c:pt idx="450">
                  <c:v>92.772000000000006</c:v>
                </c:pt>
                <c:pt idx="451">
                  <c:v>93.236999999999995</c:v>
                </c:pt>
                <c:pt idx="452">
                  <c:v>93.343000000000004</c:v>
                </c:pt>
                <c:pt idx="453">
                  <c:v>93.685000000000002</c:v>
                </c:pt>
                <c:pt idx="454">
                  <c:v>93.382000000000005</c:v>
                </c:pt>
                <c:pt idx="455">
                  <c:v>92.83</c:v>
                </c:pt>
                <c:pt idx="456">
                  <c:v>93.566000000000003</c:v>
                </c:pt>
                <c:pt idx="457">
                  <c:v>92.936000000000007</c:v>
                </c:pt>
                <c:pt idx="458">
                  <c:v>93.316999999999993</c:v>
                </c:pt>
                <c:pt idx="459">
                  <c:v>93.960999999999999</c:v>
                </c:pt>
                <c:pt idx="460">
                  <c:v>93.947999999999993</c:v>
                </c:pt>
                <c:pt idx="461">
                  <c:v>94.091999999999999</c:v>
                </c:pt>
                <c:pt idx="462">
                  <c:v>93.316999999999993</c:v>
                </c:pt>
                <c:pt idx="463">
                  <c:v>93.802999999999997</c:v>
                </c:pt>
                <c:pt idx="464">
                  <c:v>93.304000000000002</c:v>
                </c:pt>
                <c:pt idx="465">
                  <c:v>92.778000000000006</c:v>
                </c:pt>
                <c:pt idx="466">
                  <c:v>92.515000000000001</c:v>
                </c:pt>
                <c:pt idx="467">
                  <c:v>92.462999999999994</c:v>
                </c:pt>
                <c:pt idx="468">
                  <c:v>93.316999999999993</c:v>
                </c:pt>
                <c:pt idx="469">
                  <c:v>94.789000000000001</c:v>
                </c:pt>
                <c:pt idx="470">
                  <c:v>94.617999999999995</c:v>
                </c:pt>
                <c:pt idx="471">
                  <c:v>95.34</c:v>
                </c:pt>
                <c:pt idx="472">
                  <c:v>94.853999999999999</c:v>
                </c:pt>
                <c:pt idx="473">
                  <c:v>94.46</c:v>
                </c:pt>
                <c:pt idx="474">
                  <c:v>94.158000000000001</c:v>
                </c:pt>
                <c:pt idx="475">
                  <c:v>94.950999999999993</c:v>
                </c:pt>
                <c:pt idx="476">
                  <c:v>95.236999999999995</c:v>
                </c:pt>
                <c:pt idx="477">
                  <c:v>95.808999999999997</c:v>
                </c:pt>
                <c:pt idx="478">
                  <c:v>95.171999999999997</c:v>
                </c:pt>
                <c:pt idx="479">
                  <c:v>95.314999999999998</c:v>
                </c:pt>
                <c:pt idx="480">
                  <c:v>96.498999999999995</c:v>
                </c:pt>
                <c:pt idx="481">
                  <c:v>94.509</c:v>
                </c:pt>
                <c:pt idx="482">
                  <c:v>94.509</c:v>
                </c:pt>
                <c:pt idx="483">
                  <c:v>94.028000000000006</c:v>
                </c:pt>
                <c:pt idx="484">
                  <c:v>94.391999999999996</c:v>
                </c:pt>
                <c:pt idx="485">
                  <c:v>93.858999999999995</c:v>
                </c:pt>
                <c:pt idx="486">
                  <c:v>94.093000000000004</c:v>
                </c:pt>
                <c:pt idx="487">
                  <c:v>93.221000000000004</c:v>
                </c:pt>
                <c:pt idx="488">
                  <c:v>91.674000000000007</c:v>
                </c:pt>
                <c:pt idx="489">
                  <c:v>92.61</c:v>
                </c:pt>
                <c:pt idx="490">
                  <c:v>91.075999999999993</c:v>
                </c:pt>
                <c:pt idx="491">
                  <c:v>93.350999999999999</c:v>
                </c:pt>
                <c:pt idx="492">
                  <c:v>93.572999999999993</c:v>
                </c:pt>
                <c:pt idx="493">
                  <c:v>93.13</c:v>
                </c:pt>
                <c:pt idx="494">
                  <c:v>94.769000000000005</c:v>
                </c:pt>
                <c:pt idx="495">
                  <c:v>95.028999999999996</c:v>
                </c:pt>
                <c:pt idx="496">
                  <c:v>97.539000000000001</c:v>
                </c:pt>
                <c:pt idx="497">
                  <c:v>96.251000000000005</c:v>
                </c:pt>
                <c:pt idx="498">
                  <c:v>95.878</c:v>
                </c:pt>
                <c:pt idx="499">
                  <c:v>96.548000000000002</c:v>
                </c:pt>
                <c:pt idx="500">
                  <c:v>96.393000000000001</c:v>
                </c:pt>
                <c:pt idx="501">
                  <c:v>96.572999999999993</c:v>
                </c:pt>
                <c:pt idx="502">
                  <c:v>96.664000000000001</c:v>
                </c:pt>
                <c:pt idx="503">
                  <c:v>95.478999999999999</c:v>
                </c:pt>
                <c:pt idx="504">
                  <c:v>96.766999999999996</c:v>
                </c:pt>
                <c:pt idx="505">
                  <c:v>95.543000000000006</c:v>
                </c:pt>
                <c:pt idx="506">
                  <c:v>95.954999999999998</c:v>
                </c:pt>
                <c:pt idx="507">
                  <c:v>95.941999999999993</c:v>
                </c:pt>
                <c:pt idx="508">
                  <c:v>96.509</c:v>
                </c:pt>
                <c:pt idx="509">
                  <c:v>95.93</c:v>
                </c:pt>
                <c:pt idx="510">
                  <c:v>95.093000000000004</c:v>
                </c:pt>
                <c:pt idx="511">
                  <c:v>94.771000000000001</c:v>
                </c:pt>
                <c:pt idx="512">
                  <c:v>94.641999999999996</c:v>
                </c:pt>
                <c:pt idx="513">
                  <c:v>95.402000000000001</c:v>
                </c:pt>
                <c:pt idx="514">
                  <c:v>96.727999999999994</c:v>
                </c:pt>
                <c:pt idx="515">
                  <c:v>97.024000000000001</c:v>
                </c:pt>
                <c:pt idx="516">
                  <c:v>97.23</c:v>
                </c:pt>
                <c:pt idx="517">
                  <c:v>98.671000000000006</c:v>
                </c:pt>
                <c:pt idx="518">
                  <c:v>98.644999999999996</c:v>
                </c:pt>
                <c:pt idx="519">
                  <c:v>99.525000000000006</c:v>
                </c:pt>
                <c:pt idx="520">
                  <c:v>99.575999999999993</c:v>
                </c:pt>
                <c:pt idx="521">
                  <c:v>99.436000000000007</c:v>
                </c:pt>
                <c:pt idx="522">
                  <c:v>99.358999999999995</c:v>
                </c:pt>
                <c:pt idx="523">
                  <c:v>98.581999999999994</c:v>
                </c:pt>
                <c:pt idx="524">
                  <c:v>98.734999999999999</c:v>
                </c:pt>
                <c:pt idx="525">
                  <c:v>98.912999999999997</c:v>
                </c:pt>
                <c:pt idx="526">
                  <c:v>99.194000000000003</c:v>
                </c:pt>
                <c:pt idx="527">
                  <c:v>99.358999999999995</c:v>
                </c:pt>
                <c:pt idx="528">
                  <c:v>99.448999999999998</c:v>
                </c:pt>
                <c:pt idx="529">
                  <c:v>99.703999999999994</c:v>
                </c:pt>
                <c:pt idx="530">
                  <c:v>99.971000000000004</c:v>
                </c:pt>
                <c:pt idx="531">
                  <c:v>99.78</c:v>
                </c:pt>
                <c:pt idx="532">
                  <c:v>101.042</c:v>
                </c:pt>
                <c:pt idx="533">
                  <c:v>99.397999999999996</c:v>
                </c:pt>
                <c:pt idx="534">
                  <c:v>101.119</c:v>
                </c:pt>
                <c:pt idx="535">
                  <c:v>101.387</c:v>
                </c:pt>
                <c:pt idx="536">
                  <c:v>100.724</c:v>
                </c:pt>
                <c:pt idx="537">
                  <c:v>102.328</c:v>
                </c:pt>
                <c:pt idx="538">
                  <c:v>101.88500000000001</c:v>
                </c:pt>
                <c:pt idx="539">
                  <c:v>101.911</c:v>
                </c:pt>
                <c:pt idx="540">
                  <c:v>101.98699999999999</c:v>
                </c:pt>
                <c:pt idx="541">
                  <c:v>102.08799999999999</c:v>
                </c:pt>
                <c:pt idx="542">
                  <c:v>101.86</c:v>
                </c:pt>
                <c:pt idx="543">
                  <c:v>101.873</c:v>
                </c:pt>
                <c:pt idx="544">
                  <c:v>101.81</c:v>
                </c:pt>
                <c:pt idx="545">
                  <c:v>102.20099999999999</c:v>
                </c:pt>
                <c:pt idx="546">
                  <c:v>103.23699999999999</c:v>
                </c:pt>
                <c:pt idx="547">
                  <c:v>102.46599999999999</c:v>
                </c:pt>
                <c:pt idx="548">
                  <c:v>102.277</c:v>
                </c:pt>
                <c:pt idx="549">
                  <c:v>102.35299999999999</c:v>
                </c:pt>
                <c:pt idx="550">
                  <c:v>101.50700000000001</c:v>
                </c:pt>
                <c:pt idx="551">
                  <c:v>100.66</c:v>
                </c:pt>
                <c:pt idx="552">
                  <c:v>100.736</c:v>
                </c:pt>
                <c:pt idx="553">
                  <c:v>101.393</c:v>
                </c:pt>
                <c:pt idx="554">
                  <c:v>101.039</c:v>
                </c:pt>
                <c:pt idx="555">
                  <c:v>102.61799999999999</c:v>
                </c:pt>
                <c:pt idx="556">
                  <c:v>102.176</c:v>
                </c:pt>
                <c:pt idx="557">
                  <c:v>102.151</c:v>
                </c:pt>
                <c:pt idx="558">
                  <c:v>101.613</c:v>
                </c:pt>
                <c:pt idx="559">
                  <c:v>101.36199999999999</c:v>
                </c:pt>
                <c:pt idx="560">
                  <c:v>101.16200000000001</c:v>
                </c:pt>
                <c:pt idx="561">
                  <c:v>101.375</c:v>
                </c:pt>
                <c:pt idx="562">
                  <c:v>101.28700000000001</c:v>
                </c:pt>
                <c:pt idx="563">
                  <c:v>101.36199999999999</c:v>
                </c:pt>
                <c:pt idx="564">
                  <c:v>100.54900000000001</c:v>
                </c:pt>
                <c:pt idx="565">
                  <c:v>100.66200000000001</c:v>
                </c:pt>
                <c:pt idx="566">
                  <c:v>99.722999999999999</c:v>
                </c:pt>
                <c:pt idx="567">
                  <c:v>98.846999999999994</c:v>
                </c:pt>
                <c:pt idx="568">
                  <c:v>98.546999999999997</c:v>
                </c:pt>
                <c:pt idx="569">
                  <c:v>98.709000000000003</c:v>
                </c:pt>
                <c:pt idx="570">
                  <c:v>99.197000000000003</c:v>
                </c:pt>
                <c:pt idx="571">
                  <c:v>99.135000000000005</c:v>
                </c:pt>
                <c:pt idx="572">
                  <c:v>99.847999999999999</c:v>
                </c:pt>
                <c:pt idx="573">
                  <c:v>98.483999999999995</c:v>
                </c:pt>
                <c:pt idx="574">
                  <c:v>97.495999999999995</c:v>
                </c:pt>
                <c:pt idx="575">
                  <c:v>97.483000000000004</c:v>
                </c:pt>
                <c:pt idx="576">
                  <c:v>96.757000000000005</c:v>
                </c:pt>
                <c:pt idx="577">
                  <c:v>96.944999999999993</c:v>
                </c:pt>
                <c:pt idx="578">
                  <c:v>96.257000000000005</c:v>
                </c:pt>
                <c:pt idx="579">
                  <c:v>95.906000000000006</c:v>
                </c:pt>
                <c:pt idx="580">
                  <c:v>95.668999999999997</c:v>
                </c:pt>
                <c:pt idx="581">
                  <c:v>94.677000000000007</c:v>
                </c:pt>
                <c:pt idx="582">
                  <c:v>94.924999999999997</c:v>
                </c:pt>
                <c:pt idx="583">
                  <c:v>95.073999999999998</c:v>
                </c:pt>
                <c:pt idx="584">
                  <c:v>94.763999999999996</c:v>
                </c:pt>
                <c:pt idx="585">
                  <c:v>94.912999999999997</c:v>
                </c:pt>
                <c:pt idx="586">
                  <c:v>95.891999999999996</c:v>
                </c:pt>
                <c:pt idx="587">
                  <c:v>94.119</c:v>
                </c:pt>
                <c:pt idx="588">
                  <c:v>93.561999999999998</c:v>
                </c:pt>
                <c:pt idx="589">
                  <c:v>93.573999999999998</c:v>
                </c:pt>
                <c:pt idx="590">
                  <c:v>93.45</c:v>
                </c:pt>
                <c:pt idx="591">
                  <c:v>92.954999999999998</c:v>
                </c:pt>
                <c:pt idx="592">
                  <c:v>94.156999999999996</c:v>
                </c:pt>
                <c:pt idx="593">
                  <c:v>94.045000000000002</c:v>
                </c:pt>
                <c:pt idx="594">
                  <c:v>94.07</c:v>
                </c:pt>
                <c:pt idx="595">
                  <c:v>96.04</c:v>
                </c:pt>
                <c:pt idx="596">
                  <c:v>94.801000000000002</c:v>
                </c:pt>
                <c:pt idx="597">
                  <c:v>93.599000000000004</c:v>
                </c:pt>
                <c:pt idx="598">
                  <c:v>94.180999999999997</c:v>
                </c:pt>
                <c:pt idx="599">
                  <c:v>91.703000000000003</c:v>
                </c:pt>
                <c:pt idx="600">
                  <c:v>93.5</c:v>
                </c:pt>
                <c:pt idx="601">
                  <c:v>91.578999999999994</c:v>
                </c:pt>
                <c:pt idx="602">
                  <c:v>91.935000000000002</c:v>
                </c:pt>
                <c:pt idx="603">
                  <c:v>91.406999999999996</c:v>
                </c:pt>
                <c:pt idx="604">
                  <c:v>90.917000000000002</c:v>
                </c:pt>
                <c:pt idx="605">
                  <c:v>91.210999999999999</c:v>
                </c:pt>
                <c:pt idx="606">
                  <c:v>92.438000000000002</c:v>
                </c:pt>
                <c:pt idx="607">
                  <c:v>91.394999999999996</c:v>
                </c:pt>
                <c:pt idx="608">
                  <c:v>91.701999999999998</c:v>
                </c:pt>
                <c:pt idx="609">
                  <c:v>91.027000000000001</c:v>
                </c:pt>
                <c:pt idx="610">
                  <c:v>90.903999999999996</c:v>
                </c:pt>
                <c:pt idx="611">
                  <c:v>90.781999999999996</c:v>
                </c:pt>
                <c:pt idx="612">
                  <c:v>91.456000000000003</c:v>
                </c:pt>
                <c:pt idx="613">
                  <c:v>90.671000000000006</c:v>
                </c:pt>
                <c:pt idx="614">
                  <c:v>90.597999999999999</c:v>
                </c:pt>
                <c:pt idx="615">
                  <c:v>91.210999999999999</c:v>
                </c:pt>
                <c:pt idx="616">
                  <c:v>91.210999999999999</c:v>
                </c:pt>
                <c:pt idx="617">
                  <c:v>91.394999999999996</c:v>
                </c:pt>
                <c:pt idx="618">
                  <c:v>91.210999999999999</c:v>
                </c:pt>
                <c:pt idx="619">
                  <c:v>90.647000000000006</c:v>
                </c:pt>
                <c:pt idx="620">
                  <c:v>90.805999999999997</c:v>
                </c:pt>
                <c:pt idx="621">
                  <c:v>91.837000000000003</c:v>
                </c:pt>
                <c:pt idx="622">
                  <c:v>92.561000000000007</c:v>
                </c:pt>
                <c:pt idx="623">
                  <c:v>93.046000000000006</c:v>
                </c:pt>
                <c:pt idx="624">
                  <c:v>93.046000000000006</c:v>
                </c:pt>
                <c:pt idx="625">
                  <c:v>92.864000000000004</c:v>
                </c:pt>
                <c:pt idx="626">
                  <c:v>93.034000000000006</c:v>
                </c:pt>
                <c:pt idx="627">
                  <c:v>93.034000000000006</c:v>
                </c:pt>
                <c:pt idx="628">
                  <c:v>93.471999999999994</c:v>
                </c:pt>
                <c:pt idx="629">
                  <c:v>92.147999999999996</c:v>
                </c:pt>
                <c:pt idx="630">
                  <c:v>92.245000000000005</c:v>
                </c:pt>
                <c:pt idx="631">
                  <c:v>92.317999999999998</c:v>
                </c:pt>
                <c:pt idx="632">
                  <c:v>91.078999999999994</c:v>
                </c:pt>
                <c:pt idx="633">
                  <c:v>90.01</c:v>
                </c:pt>
                <c:pt idx="634">
                  <c:v>90.605000000000004</c:v>
                </c:pt>
                <c:pt idx="635">
                  <c:v>90.555999999999997</c:v>
                </c:pt>
                <c:pt idx="636">
                  <c:v>90.968999999999994</c:v>
                </c:pt>
                <c:pt idx="637">
                  <c:v>90.373999999999995</c:v>
                </c:pt>
                <c:pt idx="638">
                  <c:v>90.763000000000005</c:v>
                </c:pt>
                <c:pt idx="639">
                  <c:v>90.884</c:v>
                </c:pt>
                <c:pt idx="640">
                  <c:v>92.061999999999998</c:v>
                </c:pt>
                <c:pt idx="641">
                  <c:v>91.102999999999994</c:v>
                </c:pt>
                <c:pt idx="642">
                  <c:v>90.701999999999998</c:v>
                </c:pt>
                <c:pt idx="643">
                  <c:v>90.605000000000004</c:v>
                </c:pt>
                <c:pt idx="644">
                  <c:v>91.795000000000002</c:v>
                </c:pt>
                <c:pt idx="645">
                  <c:v>92.745000000000005</c:v>
                </c:pt>
                <c:pt idx="646">
                  <c:v>92.914000000000001</c:v>
                </c:pt>
                <c:pt idx="647">
                  <c:v>93.215000000000003</c:v>
                </c:pt>
                <c:pt idx="648">
                  <c:v>93.153999999999996</c:v>
                </c:pt>
                <c:pt idx="649">
                  <c:v>94.429000000000002</c:v>
                </c:pt>
                <c:pt idx="650">
                  <c:v>96.691000000000003</c:v>
                </c:pt>
                <c:pt idx="651">
                  <c:v>95.451999999999998</c:v>
                </c:pt>
                <c:pt idx="652">
                  <c:v>95.5</c:v>
                </c:pt>
                <c:pt idx="653">
                  <c:v>95.596000000000004</c:v>
                </c:pt>
                <c:pt idx="654">
                  <c:v>94.91</c:v>
                </c:pt>
                <c:pt idx="655">
                  <c:v>95.319000000000003</c:v>
                </c:pt>
                <c:pt idx="656">
                  <c:v>94.501000000000005</c:v>
                </c:pt>
                <c:pt idx="657">
                  <c:v>95.861000000000004</c:v>
                </c:pt>
                <c:pt idx="658">
                  <c:v>95.992999999999995</c:v>
                </c:pt>
                <c:pt idx="659">
                  <c:v>96.064999999999998</c:v>
                </c:pt>
                <c:pt idx="660">
                  <c:v>96.161000000000001</c:v>
                </c:pt>
                <c:pt idx="661">
                  <c:v>97.760999999999996</c:v>
                </c:pt>
                <c:pt idx="662">
                  <c:v>97.424000000000007</c:v>
                </c:pt>
                <c:pt idx="663">
                  <c:v>97.844999999999999</c:v>
                </c:pt>
                <c:pt idx="664">
                  <c:v>100.038</c:v>
                </c:pt>
                <c:pt idx="665">
                  <c:v>95.128</c:v>
                </c:pt>
                <c:pt idx="666">
                  <c:v>94.055000000000007</c:v>
                </c:pt>
                <c:pt idx="667">
                  <c:v>93.316000000000003</c:v>
                </c:pt>
                <c:pt idx="668">
                  <c:v>92.959000000000003</c:v>
                </c:pt>
                <c:pt idx="669">
                  <c:v>92.387</c:v>
                </c:pt>
                <c:pt idx="670">
                  <c:v>92.231999999999999</c:v>
                </c:pt>
                <c:pt idx="671">
                  <c:v>91.302000000000007</c:v>
                </c:pt>
                <c:pt idx="672">
                  <c:v>91.766999999999996</c:v>
                </c:pt>
                <c:pt idx="673">
                  <c:v>91.41</c:v>
                </c:pt>
                <c:pt idx="674">
                  <c:v>90.575000000000003</c:v>
                </c:pt>
                <c:pt idx="675">
                  <c:v>90.551000000000002</c:v>
                </c:pt>
                <c:pt idx="676">
                  <c:v>92.363</c:v>
                </c:pt>
                <c:pt idx="677">
                  <c:v>91.159000000000006</c:v>
                </c:pt>
                <c:pt idx="678">
                  <c:v>90.933000000000007</c:v>
                </c:pt>
                <c:pt idx="679">
                  <c:v>91.444999999999993</c:v>
                </c:pt>
                <c:pt idx="680">
                  <c:v>91.468999999999994</c:v>
                </c:pt>
                <c:pt idx="681">
                  <c:v>91.41</c:v>
                </c:pt>
                <c:pt idx="682">
                  <c:v>92.326999999999998</c:v>
                </c:pt>
                <c:pt idx="683">
                  <c:v>91.171000000000006</c:v>
                </c:pt>
                <c:pt idx="684">
                  <c:v>92.506</c:v>
                </c:pt>
                <c:pt idx="685">
                  <c:v>93.388000000000005</c:v>
                </c:pt>
                <c:pt idx="686">
                  <c:v>93.459000000000003</c:v>
                </c:pt>
                <c:pt idx="687">
                  <c:v>94.143000000000001</c:v>
                </c:pt>
                <c:pt idx="688">
                  <c:v>93.835999999999999</c:v>
                </c:pt>
                <c:pt idx="689">
                  <c:v>94.272999999999996</c:v>
                </c:pt>
                <c:pt idx="690">
                  <c:v>92.703000000000003</c:v>
                </c:pt>
                <c:pt idx="691">
                  <c:v>94.084000000000003</c:v>
                </c:pt>
                <c:pt idx="692">
                  <c:v>93.635999999999996</c:v>
                </c:pt>
                <c:pt idx="693">
                  <c:v>92.620999999999995</c:v>
                </c:pt>
                <c:pt idx="694">
                  <c:v>93.471000000000004</c:v>
                </c:pt>
                <c:pt idx="695">
                  <c:v>93.965999999999994</c:v>
                </c:pt>
                <c:pt idx="696">
                  <c:v>94.143000000000001</c:v>
                </c:pt>
                <c:pt idx="697">
                  <c:v>96.799000000000007</c:v>
                </c:pt>
                <c:pt idx="698">
                  <c:v>95.548000000000002</c:v>
                </c:pt>
                <c:pt idx="699">
                  <c:v>95.501000000000005</c:v>
                </c:pt>
                <c:pt idx="700">
                  <c:v>92.503</c:v>
                </c:pt>
                <c:pt idx="701">
                  <c:v>90.307000000000002</c:v>
                </c:pt>
                <c:pt idx="702">
                  <c:v>92.903999999999996</c:v>
                </c:pt>
                <c:pt idx="703">
                  <c:v>93.683000000000007</c:v>
                </c:pt>
                <c:pt idx="704">
                  <c:v>94.179000000000002</c:v>
                </c:pt>
                <c:pt idx="705">
                  <c:v>94.787000000000006</c:v>
                </c:pt>
                <c:pt idx="706">
                  <c:v>95.394999999999996</c:v>
                </c:pt>
                <c:pt idx="707">
                  <c:v>97.066999999999993</c:v>
                </c:pt>
                <c:pt idx="708">
                  <c:v>94.611999999999995</c:v>
                </c:pt>
                <c:pt idx="709">
                  <c:v>95.185000000000002</c:v>
                </c:pt>
                <c:pt idx="710">
                  <c:v>92.846000000000004</c:v>
                </c:pt>
                <c:pt idx="711">
                  <c:v>92.39</c:v>
                </c:pt>
                <c:pt idx="712">
                  <c:v>92.950999999999993</c:v>
                </c:pt>
                <c:pt idx="713">
                  <c:v>93.173000000000002</c:v>
                </c:pt>
                <c:pt idx="714">
                  <c:v>95.372</c:v>
                </c:pt>
                <c:pt idx="715">
                  <c:v>95.968000000000004</c:v>
                </c:pt>
                <c:pt idx="716">
                  <c:v>96.88</c:v>
                </c:pt>
                <c:pt idx="717">
                  <c:v>96.272000000000006</c:v>
                </c:pt>
                <c:pt idx="718">
                  <c:v>96.341999999999999</c:v>
                </c:pt>
                <c:pt idx="719">
                  <c:v>96.132000000000005</c:v>
                </c:pt>
                <c:pt idx="720">
                  <c:v>96.003</c:v>
                </c:pt>
                <c:pt idx="721">
                  <c:v>96.763000000000005</c:v>
                </c:pt>
                <c:pt idx="722">
                  <c:v>95.372</c:v>
                </c:pt>
                <c:pt idx="723">
                  <c:v>95.033000000000001</c:v>
                </c:pt>
                <c:pt idx="724">
                  <c:v>96.635000000000005</c:v>
                </c:pt>
                <c:pt idx="725">
                  <c:v>96.623000000000005</c:v>
                </c:pt>
                <c:pt idx="726">
                  <c:v>96.635000000000005</c:v>
                </c:pt>
                <c:pt idx="727">
                  <c:v>95.51</c:v>
                </c:pt>
                <c:pt idx="728">
                  <c:v>95.093000000000004</c:v>
                </c:pt>
                <c:pt idx="729">
                  <c:v>95.986000000000004</c:v>
                </c:pt>
                <c:pt idx="730">
                  <c:v>96.924000000000007</c:v>
                </c:pt>
                <c:pt idx="731">
                  <c:v>96.125</c:v>
                </c:pt>
                <c:pt idx="732">
                  <c:v>97.364999999999995</c:v>
                </c:pt>
                <c:pt idx="733">
                  <c:v>97.364999999999995</c:v>
                </c:pt>
                <c:pt idx="734">
                  <c:v>96.194000000000003</c:v>
                </c:pt>
                <c:pt idx="735">
                  <c:v>94.397999999999996</c:v>
                </c:pt>
                <c:pt idx="736">
                  <c:v>92.045000000000002</c:v>
                </c:pt>
                <c:pt idx="737">
                  <c:v>90.11</c:v>
                </c:pt>
                <c:pt idx="738">
                  <c:v>92.474000000000004</c:v>
                </c:pt>
                <c:pt idx="739">
                  <c:v>92.728999999999999</c:v>
                </c:pt>
                <c:pt idx="740">
                  <c:v>96.367999999999995</c:v>
                </c:pt>
                <c:pt idx="741">
                  <c:v>97.317999999999998</c:v>
                </c:pt>
                <c:pt idx="742">
                  <c:v>98.257000000000005</c:v>
                </c:pt>
                <c:pt idx="743">
                  <c:v>97.596999999999994</c:v>
                </c:pt>
                <c:pt idx="744">
                  <c:v>94.942999999999998</c:v>
                </c:pt>
                <c:pt idx="745">
                  <c:v>94.965999999999994</c:v>
                </c:pt>
                <c:pt idx="746">
                  <c:v>96.194000000000003</c:v>
                </c:pt>
                <c:pt idx="747">
                  <c:v>94.757000000000005</c:v>
                </c:pt>
                <c:pt idx="748">
                  <c:v>94.343999999999994</c:v>
                </c:pt>
                <c:pt idx="749">
                  <c:v>93</c:v>
                </c:pt>
                <c:pt idx="750">
                  <c:v>92.012</c:v>
                </c:pt>
                <c:pt idx="751">
                  <c:v>90.554000000000002</c:v>
                </c:pt>
                <c:pt idx="752">
                  <c:v>88.533000000000001</c:v>
                </c:pt>
                <c:pt idx="753">
                  <c:v>87.004999999999995</c:v>
                </c:pt>
                <c:pt idx="754">
                  <c:v>85.948999999999998</c:v>
                </c:pt>
                <c:pt idx="755">
                  <c:v>85.616</c:v>
                </c:pt>
                <c:pt idx="756">
                  <c:v>84.305999999999997</c:v>
                </c:pt>
                <c:pt idx="757">
                  <c:v>84.72</c:v>
                </c:pt>
                <c:pt idx="758">
                  <c:v>84.236999999999995</c:v>
                </c:pt>
                <c:pt idx="759">
                  <c:v>86.73</c:v>
                </c:pt>
                <c:pt idx="760">
                  <c:v>87.073999999999998</c:v>
                </c:pt>
                <c:pt idx="761">
                  <c:v>86.855999999999995</c:v>
                </c:pt>
                <c:pt idx="762">
                  <c:v>89.509</c:v>
                </c:pt>
                <c:pt idx="763">
                  <c:v>89.52</c:v>
                </c:pt>
                <c:pt idx="764">
                  <c:v>85.558000000000007</c:v>
                </c:pt>
                <c:pt idx="765">
                  <c:v>85.442999999999998</c:v>
                </c:pt>
                <c:pt idx="766">
                  <c:v>85.156000000000006</c:v>
                </c:pt>
                <c:pt idx="767">
                  <c:v>84.995000000000005</c:v>
                </c:pt>
                <c:pt idx="768">
                  <c:v>85.972999999999999</c:v>
                </c:pt>
                <c:pt idx="769">
                  <c:v>88.042000000000002</c:v>
                </c:pt>
                <c:pt idx="770">
                  <c:v>89.554000000000002</c:v>
                </c:pt>
                <c:pt idx="771">
                  <c:v>91.316999999999993</c:v>
                </c:pt>
                <c:pt idx="772">
                  <c:v>94.364000000000004</c:v>
                </c:pt>
                <c:pt idx="773">
                  <c:v>94.364000000000004</c:v>
                </c:pt>
                <c:pt idx="774">
                  <c:v>95.272999999999996</c:v>
                </c:pt>
                <c:pt idx="775">
                  <c:v>93.909000000000006</c:v>
                </c:pt>
                <c:pt idx="776">
                  <c:v>95.125</c:v>
                </c:pt>
                <c:pt idx="777">
                  <c:v>95.557000000000002</c:v>
                </c:pt>
                <c:pt idx="778">
                  <c:v>96.637</c:v>
                </c:pt>
                <c:pt idx="779">
                  <c:v>95.796000000000006</c:v>
                </c:pt>
                <c:pt idx="780">
                  <c:v>96.091999999999999</c:v>
                </c:pt>
                <c:pt idx="781">
                  <c:v>98.114999999999995</c:v>
                </c:pt>
                <c:pt idx="782">
                  <c:v>97.921999999999997</c:v>
                </c:pt>
                <c:pt idx="783">
                  <c:v>99.036000000000001</c:v>
                </c:pt>
                <c:pt idx="784">
                  <c:v>100.03700000000001</c:v>
                </c:pt>
                <c:pt idx="785">
                  <c:v>100.105</c:v>
                </c:pt>
                <c:pt idx="786">
                  <c:v>98.944999999999993</c:v>
                </c:pt>
                <c:pt idx="787">
                  <c:v>97.968000000000004</c:v>
                </c:pt>
                <c:pt idx="788">
                  <c:v>99.251999999999995</c:v>
                </c:pt>
                <c:pt idx="789">
                  <c:v>99.343000000000004</c:v>
                </c:pt>
                <c:pt idx="790">
                  <c:v>96.603999999999999</c:v>
                </c:pt>
                <c:pt idx="791">
                  <c:v>96.908000000000001</c:v>
                </c:pt>
                <c:pt idx="792">
                  <c:v>95.983999999999995</c:v>
                </c:pt>
                <c:pt idx="793">
                  <c:v>96.716999999999999</c:v>
                </c:pt>
                <c:pt idx="794">
                  <c:v>96.704999999999998</c:v>
                </c:pt>
                <c:pt idx="795">
                  <c:v>96.704999999999998</c:v>
                </c:pt>
                <c:pt idx="796">
                  <c:v>97.111000000000004</c:v>
                </c:pt>
                <c:pt idx="797">
                  <c:v>96.593000000000004</c:v>
                </c:pt>
                <c:pt idx="798">
                  <c:v>97.066000000000003</c:v>
                </c:pt>
                <c:pt idx="799">
                  <c:v>97.483000000000004</c:v>
                </c:pt>
                <c:pt idx="800">
                  <c:v>97.674999999999997</c:v>
                </c:pt>
                <c:pt idx="801">
                  <c:v>98.34</c:v>
                </c:pt>
                <c:pt idx="802">
                  <c:v>101.43899999999999</c:v>
                </c:pt>
                <c:pt idx="803">
                  <c:v>104.37</c:v>
                </c:pt>
                <c:pt idx="804">
                  <c:v>104.37</c:v>
                </c:pt>
                <c:pt idx="805">
                  <c:v>104.14400000000001</c:v>
                </c:pt>
                <c:pt idx="806">
                  <c:v>104.122</c:v>
                </c:pt>
                <c:pt idx="807">
                  <c:v>104.696</c:v>
                </c:pt>
                <c:pt idx="808">
                  <c:v>104.14400000000001</c:v>
                </c:pt>
                <c:pt idx="809">
                  <c:v>102.557</c:v>
                </c:pt>
                <c:pt idx="810">
                  <c:v>101.74</c:v>
                </c:pt>
                <c:pt idx="811">
                  <c:v>103.361</c:v>
                </c:pt>
                <c:pt idx="812">
                  <c:v>102.568</c:v>
                </c:pt>
                <c:pt idx="813">
                  <c:v>101.74</c:v>
                </c:pt>
                <c:pt idx="814">
                  <c:v>99.616</c:v>
                </c:pt>
                <c:pt idx="815">
                  <c:v>102.959</c:v>
                </c:pt>
                <c:pt idx="816">
                  <c:v>105.65300000000001</c:v>
                </c:pt>
                <c:pt idx="817">
                  <c:v>102.053</c:v>
                </c:pt>
                <c:pt idx="818">
                  <c:v>99.706000000000003</c:v>
                </c:pt>
                <c:pt idx="819">
                  <c:v>101.517</c:v>
                </c:pt>
                <c:pt idx="820">
                  <c:v>98.822000000000003</c:v>
                </c:pt>
                <c:pt idx="821">
                  <c:v>101.729</c:v>
                </c:pt>
                <c:pt idx="822">
                  <c:v>101.595</c:v>
                </c:pt>
                <c:pt idx="823">
                  <c:v>94.138000000000005</c:v>
                </c:pt>
                <c:pt idx="824">
                  <c:v>93.691000000000003</c:v>
                </c:pt>
                <c:pt idx="825">
                  <c:v>93.802000000000007</c:v>
                </c:pt>
                <c:pt idx="826">
                  <c:v>95.334000000000003</c:v>
                </c:pt>
                <c:pt idx="827">
                  <c:v>96.15</c:v>
                </c:pt>
                <c:pt idx="828">
                  <c:v>95.814999999999998</c:v>
                </c:pt>
                <c:pt idx="829">
                  <c:v>97.95</c:v>
                </c:pt>
                <c:pt idx="830">
                  <c:v>98.599000000000004</c:v>
                </c:pt>
                <c:pt idx="831">
                  <c:v>99.242000000000004</c:v>
                </c:pt>
                <c:pt idx="832">
                  <c:v>99.885000000000005</c:v>
                </c:pt>
                <c:pt idx="833">
                  <c:v>100.88200000000001</c:v>
                </c:pt>
                <c:pt idx="834">
                  <c:v>99.784999999999997</c:v>
                </c:pt>
                <c:pt idx="835">
                  <c:v>100.084</c:v>
                </c:pt>
                <c:pt idx="836">
                  <c:v>101.004</c:v>
                </c:pt>
                <c:pt idx="837">
                  <c:v>100.88200000000001</c:v>
                </c:pt>
                <c:pt idx="838">
                  <c:v>100.627</c:v>
                </c:pt>
                <c:pt idx="839">
                  <c:v>100.605</c:v>
                </c:pt>
                <c:pt idx="840">
                  <c:v>100.31699999999999</c:v>
                </c:pt>
                <c:pt idx="841">
                  <c:v>100.55</c:v>
                </c:pt>
                <c:pt idx="842">
                  <c:v>101.78</c:v>
                </c:pt>
                <c:pt idx="843">
                  <c:v>101.04900000000001</c:v>
                </c:pt>
                <c:pt idx="844">
                  <c:v>102.246</c:v>
                </c:pt>
                <c:pt idx="845">
                  <c:v>101.492</c:v>
                </c:pt>
                <c:pt idx="846">
                  <c:v>101.437</c:v>
                </c:pt>
                <c:pt idx="847">
                  <c:v>102.767</c:v>
                </c:pt>
                <c:pt idx="848">
                  <c:v>102.767</c:v>
                </c:pt>
                <c:pt idx="849">
                  <c:v>101.991</c:v>
                </c:pt>
                <c:pt idx="850">
                  <c:v>102.468</c:v>
                </c:pt>
                <c:pt idx="851">
                  <c:v>100.22799999999999</c:v>
                </c:pt>
                <c:pt idx="852">
                  <c:v>98.468999999999994</c:v>
                </c:pt>
                <c:pt idx="853">
                  <c:v>97.962999999999994</c:v>
                </c:pt>
                <c:pt idx="854">
                  <c:v>99.909000000000006</c:v>
                </c:pt>
                <c:pt idx="855">
                  <c:v>99.876000000000005</c:v>
                </c:pt>
                <c:pt idx="856">
                  <c:v>101.64700000000001</c:v>
                </c:pt>
                <c:pt idx="857">
                  <c:v>101.724</c:v>
                </c:pt>
                <c:pt idx="858">
                  <c:v>95.796000000000006</c:v>
                </c:pt>
                <c:pt idx="859">
                  <c:v>96.840999999999994</c:v>
                </c:pt>
                <c:pt idx="860">
                  <c:v>96.356999999999999</c:v>
                </c:pt>
                <c:pt idx="861">
                  <c:v>97.908000000000001</c:v>
                </c:pt>
                <c:pt idx="862">
                  <c:v>100.84399999999999</c:v>
                </c:pt>
                <c:pt idx="863">
                  <c:v>100.69</c:v>
                </c:pt>
                <c:pt idx="864">
                  <c:v>101.185</c:v>
                </c:pt>
                <c:pt idx="865">
                  <c:v>101.405</c:v>
                </c:pt>
                <c:pt idx="866">
                  <c:v>102.318</c:v>
                </c:pt>
                <c:pt idx="867">
                  <c:v>103.627</c:v>
                </c:pt>
                <c:pt idx="868">
                  <c:v>103.462</c:v>
                </c:pt>
                <c:pt idx="869">
                  <c:v>102.78</c:v>
                </c:pt>
                <c:pt idx="870">
                  <c:v>103.38500000000001</c:v>
                </c:pt>
                <c:pt idx="871">
                  <c:v>103.913</c:v>
                </c:pt>
                <c:pt idx="872">
                  <c:v>103.23099999999999</c:v>
                </c:pt>
                <c:pt idx="873">
                  <c:v>103.351</c:v>
                </c:pt>
                <c:pt idx="874">
                  <c:v>102.816</c:v>
                </c:pt>
                <c:pt idx="875">
                  <c:v>103.19799999999999</c:v>
                </c:pt>
                <c:pt idx="876">
                  <c:v>103.809</c:v>
                </c:pt>
                <c:pt idx="877">
                  <c:v>106.265</c:v>
                </c:pt>
                <c:pt idx="878">
                  <c:v>103.29600000000001</c:v>
                </c:pt>
                <c:pt idx="879">
                  <c:v>104.31100000000001</c:v>
                </c:pt>
                <c:pt idx="880">
                  <c:v>107.782</c:v>
                </c:pt>
                <c:pt idx="881">
                  <c:v>106.41800000000001</c:v>
                </c:pt>
                <c:pt idx="882">
                  <c:v>106.178</c:v>
                </c:pt>
                <c:pt idx="883">
                  <c:v>106.09099999999999</c:v>
                </c:pt>
                <c:pt idx="884">
                  <c:v>105.654</c:v>
                </c:pt>
                <c:pt idx="885">
                  <c:v>103.7</c:v>
                </c:pt>
                <c:pt idx="886">
                  <c:v>103.798</c:v>
                </c:pt>
                <c:pt idx="887">
                  <c:v>103.678</c:v>
                </c:pt>
                <c:pt idx="888">
                  <c:v>103.36199999999999</c:v>
                </c:pt>
                <c:pt idx="889">
                  <c:v>103.624</c:v>
                </c:pt>
                <c:pt idx="890">
                  <c:v>103.089</c:v>
                </c:pt>
                <c:pt idx="891">
                  <c:v>101.23399999999999</c:v>
                </c:pt>
                <c:pt idx="892">
                  <c:v>101.29900000000001</c:v>
                </c:pt>
                <c:pt idx="893">
                  <c:v>101.82299999999999</c:v>
                </c:pt>
                <c:pt idx="894">
                  <c:v>101.91</c:v>
                </c:pt>
                <c:pt idx="895">
                  <c:v>102.029</c:v>
                </c:pt>
                <c:pt idx="896">
                  <c:v>101.682</c:v>
                </c:pt>
                <c:pt idx="897">
                  <c:v>100.68600000000001</c:v>
                </c:pt>
                <c:pt idx="898">
                  <c:v>100.56699999999999</c:v>
                </c:pt>
                <c:pt idx="899">
                  <c:v>100.458</c:v>
                </c:pt>
                <c:pt idx="900">
                  <c:v>100.523</c:v>
                </c:pt>
                <c:pt idx="901">
                  <c:v>100.437</c:v>
                </c:pt>
                <c:pt idx="902">
                  <c:v>100.82599999999999</c:v>
                </c:pt>
                <c:pt idx="903">
                  <c:v>100.285</c:v>
                </c:pt>
                <c:pt idx="904">
                  <c:v>100.48</c:v>
                </c:pt>
                <c:pt idx="905">
                  <c:v>100.696</c:v>
                </c:pt>
                <c:pt idx="906">
                  <c:v>100.68600000000001</c:v>
                </c:pt>
                <c:pt idx="907">
                  <c:v>100.70699999999999</c:v>
                </c:pt>
                <c:pt idx="908">
                  <c:v>101.271</c:v>
                </c:pt>
                <c:pt idx="909">
                  <c:v>101.271</c:v>
                </c:pt>
                <c:pt idx="910">
                  <c:v>100.946</c:v>
                </c:pt>
                <c:pt idx="911">
                  <c:v>100.783</c:v>
                </c:pt>
                <c:pt idx="912">
                  <c:v>100.87</c:v>
                </c:pt>
                <c:pt idx="913">
                  <c:v>100.89100000000001</c:v>
                </c:pt>
                <c:pt idx="914">
                  <c:v>99.634</c:v>
                </c:pt>
                <c:pt idx="915">
                  <c:v>99.774000000000001</c:v>
                </c:pt>
                <c:pt idx="916">
                  <c:v>100.075</c:v>
                </c:pt>
                <c:pt idx="917">
                  <c:v>100.17100000000001</c:v>
                </c:pt>
                <c:pt idx="918">
                  <c:v>100.25700000000001</c:v>
                </c:pt>
                <c:pt idx="919">
                  <c:v>101.837</c:v>
                </c:pt>
                <c:pt idx="920">
                  <c:v>100.547</c:v>
                </c:pt>
                <c:pt idx="921">
                  <c:v>99.418999999999997</c:v>
                </c:pt>
                <c:pt idx="922">
                  <c:v>97.204999999999998</c:v>
                </c:pt>
                <c:pt idx="923">
                  <c:v>99.311000000000007</c:v>
                </c:pt>
                <c:pt idx="924">
                  <c:v>100.795</c:v>
                </c:pt>
                <c:pt idx="925">
                  <c:v>100.494</c:v>
                </c:pt>
                <c:pt idx="926">
                  <c:v>101.02</c:v>
                </c:pt>
                <c:pt idx="927">
                  <c:v>101.569</c:v>
                </c:pt>
                <c:pt idx="928">
                  <c:v>100.494</c:v>
                </c:pt>
                <c:pt idx="929">
                  <c:v>101.569</c:v>
                </c:pt>
                <c:pt idx="930">
                  <c:v>101.569</c:v>
                </c:pt>
                <c:pt idx="931">
                  <c:v>101.042</c:v>
                </c:pt>
                <c:pt idx="932">
                  <c:v>101.364</c:v>
                </c:pt>
                <c:pt idx="933">
                  <c:v>99.989000000000004</c:v>
                </c:pt>
                <c:pt idx="934">
                  <c:v>101.01</c:v>
                </c:pt>
                <c:pt idx="935">
                  <c:v>99.956000000000003</c:v>
                </c:pt>
                <c:pt idx="936">
                  <c:v>98.343999999999994</c:v>
                </c:pt>
                <c:pt idx="937">
                  <c:v>98.685000000000002</c:v>
                </c:pt>
                <c:pt idx="938">
                  <c:v>99.165000000000006</c:v>
                </c:pt>
                <c:pt idx="939">
                  <c:v>98.408000000000001</c:v>
                </c:pt>
                <c:pt idx="940">
                  <c:v>98.11</c:v>
                </c:pt>
                <c:pt idx="941">
                  <c:v>97.341999999999999</c:v>
                </c:pt>
                <c:pt idx="942">
                  <c:v>99.388999999999996</c:v>
                </c:pt>
                <c:pt idx="943">
                  <c:v>100.306</c:v>
                </c:pt>
                <c:pt idx="944">
                  <c:v>101.08499999999999</c:v>
                </c:pt>
                <c:pt idx="945">
                  <c:v>101.309</c:v>
                </c:pt>
                <c:pt idx="946">
                  <c:v>102.10899999999999</c:v>
                </c:pt>
                <c:pt idx="947">
                  <c:v>102.26900000000001</c:v>
                </c:pt>
                <c:pt idx="948">
                  <c:v>103.20699999999999</c:v>
                </c:pt>
                <c:pt idx="949">
                  <c:v>102.535</c:v>
                </c:pt>
                <c:pt idx="950">
                  <c:v>102.908</c:v>
                </c:pt>
                <c:pt idx="951">
                  <c:v>102.791</c:v>
                </c:pt>
                <c:pt idx="952">
                  <c:v>101.895</c:v>
                </c:pt>
                <c:pt idx="953">
                  <c:v>102.322</c:v>
                </c:pt>
                <c:pt idx="954">
                  <c:v>101.46899999999999</c:v>
                </c:pt>
                <c:pt idx="955">
                  <c:v>101.80800000000001</c:v>
                </c:pt>
                <c:pt idx="956">
                  <c:v>101.331</c:v>
                </c:pt>
                <c:pt idx="957">
                  <c:v>101.628</c:v>
                </c:pt>
                <c:pt idx="958">
                  <c:v>101.268</c:v>
                </c:pt>
                <c:pt idx="959">
                  <c:v>101.691</c:v>
                </c:pt>
                <c:pt idx="960">
                  <c:v>101.85</c:v>
                </c:pt>
                <c:pt idx="961">
                  <c:v>100.992</c:v>
                </c:pt>
                <c:pt idx="962">
                  <c:v>100.791</c:v>
                </c:pt>
                <c:pt idx="963">
                  <c:v>101.035</c:v>
                </c:pt>
                <c:pt idx="964">
                  <c:v>99.658000000000001</c:v>
                </c:pt>
                <c:pt idx="965">
                  <c:v>99.742999999999995</c:v>
                </c:pt>
                <c:pt idx="966">
                  <c:v>99.933999999999997</c:v>
                </c:pt>
                <c:pt idx="967">
                  <c:v>99.912000000000006</c:v>
                </c:pt>
                <c:pt idx="968">
                  <c:v>99.828000000000003</c:v>
                </c:pt>
                <c:pt idx="969">
                  <c:v>99.340999999999994</c:v>
                </c:pt>
                <c:pt idx="970">
                  <c:v>99.203000000000003</c:v>
                </c:pt>
                <c:pt idx="971">
                  <c:v>99.075999999999993</c:v>
                </c:pt>
                <c:pt idx="972">
                  <c:v>98.991</c:v>
                </c:pt>
                <c:pt idx="973">
                  <c:v>98.694999999999993</c:v>
                </c:pt>
                <c:pt idx="974">
                  <c:v>98.789000000000001</c:v>
                </c:pt>
                <c:pt idx="975">
                  <c:v>99.84</c:v>
                </c:pt>
                <c:pt idx="976">
                  <c:v>99.525000000000006</c:v>
                </c:pt>
                <c:pt idx="977">
                  <c:v>97.644000000000005</c:v>
                </c:pt>
                <c:pt idx="978">
                  <c:v>99.683000000000007</c:v>
                </c:pt>
                <c:pt idx="979">
                  <c:v>98.894999999999996</c:v>
                </c:pt>
                <c:pt idx="980">
                  <c:v>98.474000000000004</c:v>
                </c:pt>
                <c:pt idx="981">
                  <c:v>98.474000000000004</c:v>
                </c:pt>
                <c:pt idx="982">
                  <c:v>98.736999999999995</c:v>
                </c:pt>
                <c:pt idx="983">
                  <c:v>97.748999999999995</c:v>
                </c:pt>
                <c:pt idx="984">
                  <c:v>97.738</c:v>
                </c:pt>
                <c:pt idx="985">
                  <c:v>96.561000000000007</c:v>
                </c:pt>
                <c:pt idx="986">
                  <c:v>96.572000000000003</c:v>
                </c:pt>
                <c:pt idx="987">
                  <c:v>97.738</c:v>
                </c:pt>
                <c:pt idx="988">
                  <c:v>96.918999999999997</c:v>
                </c:pt>
                <c:pt idx="989">
                  <c:v>97.370999999999995</c:v>
                </c:pt>
                <c:pt idx="990">
                  <c:v>96.908000000000001</c:v>
                </c:pt>
                <c:pt idx="991">
                  <c:v>97.738</c:v>
                </c:pt>
                <c:pt idx="992">
                  <c:v>96.688000000000002</c:v>
                </c:pt>
                <c:pt idx="993">
                  <c:v>95.594999999999999</c:v>
                </c:pt>
                <c:pt idx="994">
                  <c:v>95.016999999999996</c:v>
                </c:pt>
                <c:pt idx="995">
                  <c:v>95.58</c:v>
                </c:pt>
                <c:pt idx="996">
                  <c:v>96.405000000000001</c:v>
                </c:pt>
                <c:pt idx="997">
                  <c:v>97.385999999999996</c:v>
                </c:pt>
                <c:pt idx="998">
                  <c:v>96.781000000000006</c:v>
                </c:pt>
                <c:pt idx="999">
                  <c:v>96.885000000000005</c:v>
                </c:pt>
                <c:pt idx="1000">
                  <c:v>95.611000000000004</c:v>
                </c:pt>
                <c:pt idx="1001">
                  <c:v>97.052000000000007</c:v>
                </c:pt>
                <c:pt idx="1002">
                  <c:v>96.415000000000006</c:v>
                </c:pt>
                <c:pt idx="1003">
                  <c:v>97.061999999999998</c:v>
                </c:pt>
                <c:pt idx="1004">
                  <c:v>97.072999999999993</c:v>
                </c:pt>
                <c:pt idx="1005">
                  <c:v>95.245999999999995</c:v>
                </c:pt>
                <c:pt idx="1006">
                  <c:v>96.007999999999996</c:v>
                </c:pt>
                <c:pt idx="1007">
                  <c:v>95.507000000000005</c:v>
                </c:pt>
                <c:pt idx="1008">
                  <c:v>96.028999999999996</c:v>
                </c:pt>
                <c:pt idx="1009">
                  <c:v>95.558999999999997</c:v>
                </c:pt>
                <c:pt idx="1010">
                  <c:v>95.831000000000003</c:v>
                </c:pt>
                <c:pt idx="1011">
                  <c:v>95.600999999999999</c:v>
                </c:pt>
                <c:pt idx="1012">
                  <c:v>95.424000000000007</c:v>
                </c:pt>
                <c:pt idx="1013">
                  <c:v>96.248000000000005</c:v>
                </c:pt>
                <c:pt idx="1014">
                  <c:v>97.364999999999995</c:v>
                </c:pt>
                <c:pt idx="1015">
                  <c:v>94.813999999999993</c:v>
                </c:pt>
                <c:pt idx="1016">
                  <c:v>94.564999999999998</c:v>
                </c:pt>
                <c:pt idx="1017">
                  <c:v>95.653999999999996</c:v>
                </c:pt>
                <c:pt idx="1018">
                  <c:v>95.042000000000002</c:v>
                </c:pt>
                <c:pt idx="1019">
                  <c:v>94.887</c:v>
                </c:pt>
                <c:pt idx="1020">
                  <c:v>92.44</c:v>
                </c:pt>
                <c:pt idx="1021">
                  <c:v>91.350999999999999</c:v>
                </c:pt>
                <c:pt idx="1022">
                  <c:v>92.284000000000006</c:v>
                </c:pt>
                <c:pt idx="1023">
                  <c:v>92.44</c:v>
                </c:pt>
                <c:pt idx="1024">
                  <c:v>94.772999999999996</c:v>
                </c:pt>
                <c:pt idx="1025">
                  <c:v>94.866</c:v>
                </c:pt>
                <c:pt idx="1026">
                  <c:v>95.912999999999997</c:v>
                </c:pt>
                <c:pt idx="1027">
                  <c:v>95.394999999999996</c:v>
                </c:pt>
                <c:pt idx="1028">
                  <c:v>95.488</c:v>
                </c:pt>
                <c:pt idx="1029">
                  <c:v>95.55</c:v>
                </c:pt>
                <c:pt idx="1030">
                  <c:v>96.328000000000003</c:v>
                </c:pt>
                <c:pt idx="1031">
                  <c:v>95.912999999999997</c:v>
                </c:pt>
                <c:pt idx="1032">
                  <c:v>95.290999999999997</c:v>
                </c:pt>
                <c:pt idx="1033">
                  <c:v>94.628</c:v>
                </c:pt>
                <c:pt idx="1034">
                  <c:v>94.492999999999995</c:v>
                </c:pt>
                <c:pt idx="1035">
                  <c:v>95.912999999999997</c:v>
                </c:pt>
                <c:pt idx="1036">
                  <c:v>96.108999999999995</c:v>
                </c:pt>
                <c:pt idx="1037">
                  <c:v>95.81</c:v>
                </c:pt>
                <c:pt idx="1038">
                  <c:v>94.573999999999998</c:v>
                </c:pt>
                <c:pt idx="1039">
                  <c:v>94.244</c:v>
                </c:pt>
                <c:pt idx="1040">
                  <c:v>94.43</c:v>
                </c:pt>
                <c:pt idx="1041">
                  <c:v>92.843000000000004</c:v>
                </c:pt>
                <c:pt idx="1042">
                  <c:v>90.968000000000004</c:v>
                </c:pt>
                <c:pt idx="1043">
                  <c:v>91.896000000000001</c:v>
                </c:pt>
                <c:pt idx="1044">
                  <c:v>91.69</c:v>
                </c:pt>
                <c:pt idx="1045">
                  <c:v>91.906000000000006</c:v>
                </c:pt>
                <c:pt idx="1046">
                  <c:v>93.616</c:v>
                </c:pt>
                <c:pt idx="1047">
                  <c:v>94.049000000000007</c:v>
                </c:pt>
                <c:pt idx="1048">
                  <c:v>93.234999999999999</c:v>
                </c:pt>
                <c:pt idx="1049">
                  <c:v>92.39</c:v>
                </c:pt>
                <c:pt idx="1050">
                  <c:v>93.441000000000003</c:v>
                </c:pt>
                <c:pt idx="1051">
                  <c:v>93.74</c:v>
                </c:pt>
                <c:pt idx="1052">
                  <c:v>92.72</c:v>
                </c:pt>
                <c:pt idx="1053">
                  <c:v>92.204999999999998</c:v>
                </c:pt>
                <c:pt idx="1054">
                  <c:v>90.257999999999996</c:v>
                </c:pt>
                <c:pt idx="1055">
                  <c:v>90.968000000000004</c:v>
                </c:pt>
                <c:pt idx="1056">
                  <c:v>90.504999999999995</c:v>
                </c:pt>
                <c:pt idx="1057">
                  <c:v>90.575999999999993</c:v>
                </c:pt>
                <c:pt idx="1058">
                  <c:v>90.248999999999995</c:v>
                </c:pt>
                <c:pt idx="1059">
                  <c:v>91.19</c:v>
                </c:pt>
                <c:pt idx="1060">
                  <c:v>90.207999999999998</c:v>
                </c:pt>
                <c:pt idx="1061">
                  <c:v>90.054000000000002</c:v>
                </c:pt>
                <c:pt idx="1062">
                  <c:v>88.385999999999996</c:v>
                </c:pt>
                <c:pt idx="1063">
                  <c:v>87.597999999999999</c:v>
                </c:pt>
                <c:pt idx="1064">
                  <c:v>86.912000000000006</c:v>
                </c:pt>
                <c:pt idx="1065">
                  <c:v>86.646000000000001</c:v>
                </c:pt>
                <c:pt idx="1066">
                  <c:v>86.994</c:v>
                </c:pt>
                <c:pt idx="1067">
                  <c:v>86.594999999999999</c:v>
                </c:pt>
                <c:pt idx="1068">
                  <c:v>86.79</c:v>
                </c:pt>
                <c:pt idx="1069">
                  <c:v>86.554000000000002</c:v>
                </c:pt>
                <c:pt idx="1070">
                  <c:v>87.075999999999993</c:v>
                </c:pt>
                <c:pt idx="1071">
                  <c:v>87.853999999999999</c:v>
                </c:pt>
                <c:pt idx="1072">
                  <c:v>88.150999999999996</c:v>
                </c:pt>
                <c:pt idx="1073">
                  <c:v>87.873999999999995</c:v>
                </c:pt>
                <c:pt idx="1074">
                  <c:v>86.471999999999994</c:v>
                </c:pt>
                <c:pt idx="1075">
                  <c:v>84.864999999999995</c:v>
                </c:pt>
                <c:pt idx="1076">
                  <c:v>83.381</c:v>
                </c:pt>
                <c:pt idx="1077">
                  <c:v>83.617000000000004</c:v>
                </c:pt>
                <c:pt idx="1078">
                  <c:v>80.484999999999999</c:v>
                </c:pt>
                <c:pt idx="1079">
                  <c:v>81.278000000000006</c:v>
                </c:pt>
                <c:pt idx="1080">
                  <c:v>81.308999999999997</c:v>
                </c:pt>
                <c:pt idx="1081">
                  <c:v>81.349000000000004</c:v>
                </c:pt>
                <c:pt idx="1082">
                  <c:v>80.840999999999994</c:v>
                </c:pt>
                <c:pt idx="1083">
                  <c:v>78.603999999999999</c:v>
                </c:pt>
                <c:pt idx="1084">
                  <c:v>81.450999999999993</c:v>
                </c:pt>
                <c:pt idx="1085">
                  <c:v>82.853999999999999</c:v>
                </c:pt>
                <c:pt idx="1086">
                  <c:v>83.79</c:v>
                </c:pt>
                <c:pt idx="1087">
                  <c:v>84.766000000000005</c:v>
                </c:pt>
                <c:pt idx="1088">
                  <c:v>84.796000000000006</c:v>
                </c:pt>
                <c:pt idx="1089">
                  <c:v>84.756</c:v>
                </c:pt>
                <c:pt idx="1090">
                  <c:v>84.756</c:v>
                </c:pt>
                <c:pt idx="1091">
                  <c:v>83.902000000000001</c:v>
                </c:pt>
                <c:pt idx="1092">
                  <c:v>86.281000000000006</c:v>
                </c:pt>
                <c:pt idx="1093">
                  <c:v>86.433999999999997</c:v>
                </c:pt>
                <c:pt idx="1094">
                  <c:v>85.772999999999996</c:v>
                </c:pt>
                <c:pt idx="1095">
                  <c:v>83.382999999999996</c:v>
                </c:pt>
                <c:pt idx="1096">
                  <c:v>84.674000000000007</c:v>
                </c:pt>
                <c:pt idx="1097">
                  <c:v>83.484999999999999</c:v>
                </c:pt>
                <c:pt idx="1098">
                  <c:v>82.498000000000005</c:v>
                </c:pt>
                <c:pt idx="1099">
                  <c:v>83.566000000000003</c:v>
                </c:pt>
                <c:pt idx="1100">
                  <c:v>84.775999999999996</c:v>
                </c:pt>
                <c:pt idx="1101">
                  <c:v>85.635999999999996</c:v>
                </c:pt>
                <c:pt idx="1102">
                  <c:v>87.122</c:v>
                </c:pt>
                <c:pt idx="1103">
                  <c:v>85.757000000000005</c:v>
                </c:pt>
                <c:pt idx="1104">
                  <c:v>85.453999999999994</c:v>
                </c:pt>
                <c:pt idx="1105">
                  <c:v>85.058999999999997</c:v>
                </c:pt>
                <c:pt idx="1106">
                  <c:v>84.149000000000001</c:v>
                </c:pt>
                <c:pt idx="1107">
                  <c:v>83.664000000000001</c:v>
                </c:pt>
                <c:pt idx="1108">
                  <c:v>82.936000000000007</c:v>
                </c:pt>
                <c:pt idx="1109">
                  <c:v>83.927000000000007</c:v>
                </c:pt>
                <c:pt idx="1110">
                  <c:v>83.986999999999995</c:v>
                </c:pt>
                <c:pt idx="1111">
                  <c:v>83.906000000000006</c:v>
                </c:pt>
                <c:pt idx="1112">
                  <c:v>83.986999999999995</c:v>
                </c:pt>
                <c:pt idx="1113">
                  <c:v>86.465000000000003</c:v>
                </c:pt>
                <c:pt idx="1114">
                  <c:v>88.043000000000006</c:v>
                </c:pt>
                <c:pt idx="1115">
                  <c:v>88.558000000000007</c:v>
                </c:pt>
                <c:pt idx="1116">
                  <c:v>87.981999999999999</c:v>
                </c:pt>
                <c:pt idx="1117">
                  <c:v>89.478999999999999</c:v>
                </c:pt>
                <c:pt idx="1118">
                  <c:v>86.9</c:v>
                </c:pt>
                <c:pt idx="1119">
                  <c:v>85.757000000000005</c:v>
                </c:pt>
                <c:pt idx="1120">
                  <c:v>86.465000000000003</c:v>
                </c:pt>
                <c:pt idx="1121">
                  <c:v>83.977000000000004</c:v>
                </c:pt>
                <c:pt idx="1122">
                  <c:v>84.983999999999995</c:v>
                </c:pt>
                <c:pt idx="1123">
                  <c:v>86.616</c:v>
                </c:pt>
                <c:pt idx="1124">
                  <c:v>84.602000000000004</c:v>
                </c:pt>
                <c:pt idx="1125">
                  <c:v>83.513999999999996</c:v>
                </c:pt>
                <c:pt idx="1126">
                  <c:v>81.983000000000004</c:v>
                </c:pt>
                <c:pt idx="1127">
                  <c:v>80.441999999999993</c:v>
                </c:pt>
                <c:pt idx="1128">
                  <c:v>79.263999999999996</c:v>
                </c:pt>
                <c:pt idx="1129">
                  <c:v>79.525999999999996</c:v>
                </c:pt>
                <c:pt idx="1130">
                  <c:v>79.304000000000002</c:v>
                </c:pt>
                <c:pt idx="1131">
                  <c:v>78.307000000000002</c:v>
                </c:pt>
                <c:pt idx="1132">
                  <c:v>79.153000000000006</c:v>
                </c:pt>
                <c:pt idx="1133">
                  <c:v>78.850999999999999</c:v>
                </c:pt>
                <c:pt idx="1134">
                  <c:v>77.793000000000006</c:v>
                </c:pt>
                <c:pt idx="1135">
                  <c:v>77.652000000000001</c:v>
                </c:pt>
                <c:pt idx="1136">
                  <c:v>80.16</c:v>
                </c:pt>
                <c:pt idx="1137">
                  <c:v>79.555999999999997</c:v>
                </c:pt>
                <c:pt idx="1138">
                  <c:v>77.591999999999999</c:v>
                </c:pt>
                <c:pt idx="1139">
                  <c:v>78.055000000000007</c:v>
                </c:pt>
                <c:pt idx="1140">
                  <c:v>80.653999999999996</c:v>
                </c:pt>
                <c:pt idx="1141">
                  <c:v>82.587000000000003</c:v>
                </c:pt>
                <c:pt idx="1142">
                  <c:v>83.861000000000004</c:v>
                </c:pt>
                <c:pt idx="1143">
                  <c:v>84.031999999999996</c:v>
                </c:pt>
                <c:pt idx="1144">
                  <c:v>83.259</c:v>
                </c:pt>
                <c:pt idx="1145">
                  <c:v>84.763999999999996</c:v>
                </c:pt>
                <c:pt idx="1146">
                  <c:v>85.445999999999998</c:v>
                </c:pt>
                <c:pt idx="1147">
                  <c:v>85.766999999999996</c:v>
                </c:pt>
                <c:pt idx="1148">
                  <c:v>86.67</c:v>
                </c:pt>
                <c:pt idx="1149">
                  <c:v>88.275000000000006</c:v>
                </c:pt>
                <c:pt idx="1150">
                  <c:v>86.429000000000002</c:v>
                </c:pt>
                <c:pt idx="1151">
                  <c:v>84.263000000000005</c:v>
                </c:pt>
                <c:pt idx="1152">
                  <c:v>84.052000000000007</c:v>
                </c:pt>
                <c:pt idx="1153">
                  <c:v>85.064999999999998</c:v>
                </c:pt>
                <c:pt idx="1154">
                  <c:v>85.064999999999998</c:v>
                </c:pt>
                <c:pt idx="1155">
                  <c:v>84.263000000000005</c:v>
                </c:pt>
                <c:pt idx="1156">
                  <c:v>84.251999999999995</c:v>
                </c:pt>
                <c:pt idx="1157">
                  <c:v>82.757999999999996</c:v>
                </c:pt>
                <c:pt idx="1158">
                  <c:v>82.688000000000002</c:v>
                </c:pt>
                <c:pt idx="1159">
                  <c:v>80.25</c:v>
                </c:pt>
                <c:pt idx="1160">
                  <c:v>81.599999999999994</c:v>
                </c:pt>
                <c:pt idx="1161">
                  <c:v>83.4</c:v>
                </c:pt>
                <c:pt idx="1162">
                  <c:v>81.88</c:v>
                </c:pt>
                <c:pt idx="1163">
                  <c:v>80.5</c:v>
                </c:pt>
                <c:pt idx="1164">
                  <c:v>79.510000000000005</c:v>
                </c:pt>
                <c:pt idx="1165">
                  <c:v>79.75</c:v>
                </c:pt>
                <c:pt idx="1166">
                  <c:v>82</c:v>
                </c:pt>
                <c:pt idx="1167">
                  <c:v>83</c:v>
                </c:pt>
                <c:pt idx="1168">
                  <c:v>79.400000000000006</c:v>
                </c:pt>
                <c:pt idx="1169">
                  <c:v>77.010000000000005</c:v>
                </c:pt>
                <c:pt idx="1170">
                  <c:v>79</c:v>
                </c:pt>
                <c:pt idx="1171">
                  <c:v>77.5</c:v>
                </c:pt>
                <c:pt idx="1172">
                  <c:v>73.5</c:v>
                </c:pt>
                <c:pt idx="1173">
                  <c:v>69.010000000000005</c:v>
                </c:pt>
                <c:pt idx="1174">
                  <c:v>66</c:v>
                </c:pt>
                <c:pt idx="1175">
                  <c:v>68</c:v>
                </c:pt>
                <c:pt idx="1176">
                  <c:v>66.95</c:v>
                </c:pt>
                <c:pt idx="1177">
                  <c:v>67</c:v>
                </c:pt>
                <c:pt idx="1178">
                  <c:v>72.010000000000005</c:v>
                </c:pt>
                <c:pt idx="1179">
                  <c:v>78.02</c:v>
                </c:pt>
                <c:pt idx="1180">
                  <c:v>83</c:v>
                </c:pt>
                <c:pt idx="1181">
                  <c:v>83</c:v>
                </c:pt>
                <c:pt idx="1182">
                  <c:v>91.2</c:v>
                </c:pt>
                <c:pt idx="1183">
                  <c:v>97.99</c:v>
                </c:pt>
                <c:pt idx="1184">
                  <c:v>86.72</c:v>
                </c:pt>
                <c:pt idx="1185">
                  <c:v>94.84</c:v>
                </c:pt>
                <c:pt idx="1186">
                  <c:v>96.1</c:v>
                </c:pt>
                <c:pt idx="1187">
                  <c:v>98.65</c:v>
                </c:pt>
                <c:pt idx="1188">
                  <c:v>96</c:v>
                </c:pt>
                <c:pt idx="1189">
                  <c:v>96</c:v>
                </c:pt>
                <c:pt idx="1190">
                  <c:v>96</c:v>
                </c:pt>
                <c:pt idx="1191">
                  <c:v>97</c:v>
                </c:pt>
                <c:pt idx="1192">
                  <c:v>97</c:v>
                </c:pt>
                <c:pt idx="1193">
                  <c:v>97</c:v>
                </c:pt>
                <c:pt idx="1194">
                  <c:v>97.61</c:v>
                </c:pt>
                <c:pt idx="1195">
                  <c:v>98.5</c:v>
                </c:pt>
                <c:pt idx="1196">
                  <c:v>98</c:v>
                </c:pt>
                <c:pt idx="1197">
                  <c:v>98.31</c:v>
                </c:pt>
                <c:pt idx="1198">
                  <c:v>99.99</c:v>
                </c:pt>
                <c:pt idx="1199">
                  <c:v>99.5</c:v>
                </c:pt>
                <c:pt idx="1200">
                  <c:v>98.8</c:v>
                </c:pt>
                <c:pt idx="1201">
                  <c:v>99.92</c:v>
                </c:pt>
                <c:pt idx="1202">
                  <c:v>100</c:v>
                </c:pt>
                <c:pt idx="1203">
                  <c:v>100</c:v>
                </c:pt>
                <c:pt idx="1204">
                  <c:v>100</c:v>
                </c:pt>
                <c:pt idx="1205">
                  <c:v>100</c:v>
                </c:pt>
                <c:pt idx="1206">
                  <c:v>100</c:v>
                </c:pt>
              </c:numCache>
            </c:numRef>
          </c:val>
          <c:smooth val="0"/>
          <c:extLst>
            <c:ext xmlns:c16="http://schemas.microsoft.com/office/drawing/2014/chart" uri="{C3380CC4-5D6E-409C-BE32-E72D297353CC}">
              <c16:uniqueId val="{00000001-BBDB-41BB-AF42-EBBC1CBB43AD}"/>
            </c:ext>
          </c:extLst>
        </c:ser>
        <c:ser>
          <c:idx val="2"/>
          <c:order val="2"/>
          <c:tx>
            <c:strRef>
              <c:f>Performance!$AG$1</c:f>
              <c:strCache>
                <c:ptCount val="1"/>
                <c:pt idx="0">
                  <c:v>CDI Acumulado Líquido (Base 100)</c:v>
                </c:pt>
              </c:strCache>
            </c:strRef>
          </c:tx>
          <c:spPr>
            <a:ln w="19050" cap="rnd">
              <a:solidFill>
                <a:srgbClr val="88AAFF"/>
              </a:solidFill>
              <a:prstDash val="dash"/>
              <a:round/>
            </a:ln>
            <a:effectLst/>
          </c:spPr>
          <c:marker>
            <c:symbol val="none"/>
          </c:marker>
          <c:cat>
            <c:numRef>
              <c:f>Performance!$AD$3:$AD$1209</c:f>
              <c:numCache>
                <c:formatCode>[$-416]d\-mmm;@</c:formatCode>
                <c:ptCount val="1207"/>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pt idx="1203">
                  <c:v>43868</c:v>
                </c:pt>
                <c:pt idx="1204">
                  <c:v>43867</c:v>
                </c:pt>
                <c:pt idx="1205">
                  <c:v>43866</c:v>
                </c:pt>
                <c:pt idx="1206">
                  <c:v>43865</c:v>
                </c:pt>
              </c:numCache>
            </c:numRef>
          </c:cat>
          <c:val>
            <c:numRef>
              <c:f>Performance!$AG$3:$AG$1209</c:f>
              <c:numCache>
                <c:formatCode>#,##0.00</c:formatCode>
                <c:ptCount val="1207"/>
                <c:pt idx="0">
                  <c:v>140.38669042658714</c:v>
                </c:pt>
                <c:pt idx="1">
                  <c:v>140.33664153860036</c:v>
                </c:pt>
                <c:pt idx="2">
                  <c:v>140.28661049341036</c:v>
                </c:pt>
                <c:pt idx="3">
                  <c:v>140.23659728465606</c:v>
                </c:pt>
                <c:pt idx="4">
                  <c:v>140.18660190597862</c:v>
                </c:pt>
                <c:pt idx="5">
                  <c:v>140.13662435102151</c:v>
                </c:pt>
                <c:pt idx="6">
                  <c:v>140.08666461343046</c:v>
                </c:pt>
                <c:pt idx="7">
                  <c:v>140.03672268685341</c:v>
                </c:pt>
                <c:pt idx="8">
                  <c:v>139.98679856494061</c:v>
                </c:pt>
                <c:pt idx="9">
                  <c:v>139.93689224134459</c:v>
                </c:pt>
                <c:pt idx="10">
                  <c:v>139.88700370972009</c:v>
                </c:pt>
                <c:pt idx="11">
                  <c:v>139.83713296372414</c:v>
                </c:pt>
                <c:pt idx="12">
                  <c:v>139.78727999701607</c:v>
                </c:pt>
                <c:pt idx="13">
                  <c:v>139.7374448032574</c:v>
                </c:pt>
                <c:pt idx="14">
                  <c:v>139.68762737611195</c:v>
                </c:pt>
                <c:pt idx="15">
                  <c:v>139.63782770924578</c:v>
                </c:pt>
                <c:pt idx="16">
                  <c:v>139.59016771746235</c:v>
                </c:pt>
                <c:pt idx="17">
                  <c:v>139.54252399258061</c:v>
                </c:pt>
                <c:pt idx="18">
                  <c:v>139.49489652904848</c:v>
                </c:pt>
                <c:pt idx="19">
                  <c:v>139.44728532131577</c:v>
                </c:pt>
                <c:pt idx="20">
                  <c:v>139.39969036383422</c:v>
                </c:pt>
                <c:pt idx="21">
                  <c:v>139.35211165105741</c:v>
                </c:pt>
                <c:pt idx="22">
                  <c:v>139.30454917744086</c:v>
                </c:pt>
                <c:pt idx="23">
                  <c:v>139.25700293744194</c:v>
                </c:pt>
                <c:pt idx="24">
                  <c:v>139.20947292551992</c:v>
                </c:pt>
                <c:pt idx="25">
                  <c:v>139.16195913613598</c:v>
                </c:pt>
                <c:pt idx="26">
                  <c:v>139.1144615637532</c:v>
                </c:pt>
                <c:pt idx="27">
                  <c:v>139.0669802028365</c:v>
                </c:pt>
                <c:pt idx="28">
                  <c:v>139.01951504785274</c:v>
                </c:pt>
                <c:pt idx="29">
                  <c:v>138.97206609327063</c:v>
                </c:pt>
                <c:pt idx="30">
                  <c:v>138.92463333356082</c:v>
                </c:pt>
                <c:pt idx="31">
                  <c:v>138.8772167631958</c:v>
                </c:pt>
                <c:pt idx="32">
                  <c:v>138.82981637664994</c:v>
                </c:pt>
                <c:pt idx="33">
                  <c:v>138.78243216839954</c:v>
                </c:pt>
                <c:pt idx="34">
                  <c:v>138.73506413292276</c:v>
                </c:pt>
                <c:pt idx="35">
                  <c:v>138.68771226469966</c:v>
                </c:pt>
                <c:pt idx="36">
                  <c:v>138.64037655821213</c:v>
                </c:pt>
                <c:pt idx="37">
                  <c:v>138.59305700794403</c:v>
                </c:pt>
                <c:pt idx="38">
                  <c:v>138.54575360838101</c:v>
                </c:pt>
                <c:pt idx="39">
                  <c:v>138.49846635401067</c:v>
                </c:pt>
                <c:pt idx="40">
                  <c:v>138.45119523932249</c:v>
                </c:pt>
                <c:pt idx="41">
                  <c:v>138.40394025880781</c:v>
                </c:pt>
                <c:pt idx="42">
                  <c:v>138.35670140695981</c:v>
                </c:pt>
                <c:pt idx="43">
                  <c:v>138.30947867827365</c:v>
                </c:pt>
                <c:pt idx="44">
                  <c:v>138.26227206724627</c:v>
                </c:pt>
                <c:pt idx="45">
                  <c:v>138.21508156837655</c:v>
                </c:pt>
                <c:pt idx="46">
                  <c:v>138.16790717616519</c:v>
                </c:pt>
                <c:pt idx="47">
                  <c:v>138.12074888511484</c:v>
                </c:pt>
                <c:pt idx="48">
                  <c:v>138.07360668972996</c:v>
                </c:pt>
                <c:pt idx="49">
                  <c:v>138.02648058451695</c:v>
                </c:pt>
                <c:pt idx="50">
                  <c:v>137.97937056398402</c:v>
                </c:pt>
                <c:pt idx="51">
                  <c:v>137.93332910839428</c:v>
                </c:pt>
                <c:pt idx="52">
                  <c:v>137.88730301608402</c:v>
                </c:pt>
                <c:pt idx="53">
                  <c:v>137.84129228192677</c:v>
                </c:pt>
                <c:pt idx="54">
                  <c:v>137.79529690079778</c:v>
                </c:pt>
                <c:pt idx="55">
                  <c:v>137.74931686757398</c:v>
                </c:pt>
                <c:pt idx="56">
                  <c:v>137.70335217713401</c:v>
                </c:pt>
                <c:pt idx="57">
                  <c:v>137.65740282435826</c:v>
                </c:pt>
                <c:pt idx="58">
                  <c:v>137.61146880412878</c:v>
                </c:pt>
                <c:pt idx="59">
                  <c:v>137.56555011132937</c:v>
                </c:pt>
                <c:pt idx="60">
                  <c:v>137.5196467408455</c:v>
                </c:pt>
                <c:pt idx="61">
                  <c:v>137.47375868756438</c:v>
                </c:pt>
                <c:pt idx="62">
                  <c:v>137.42788594637491</c:v>
                </c:pt>
                <c:pt idx="63">
                  <c:v>137.38202851216769</c:v>
                </c:pt>
                <c:pt idx="64">
                  <c:v>137.33618637983503</c:v>
                </c:pt>
                <c:pt idx="65">
                  <c:v>137.29035954427096</c:v>
                </c:pt>
                <c:pt idx="66">
                  <c:v>137.24454800037117</c:v>
                </c:pt>
                <c:pt idx="67">
                  <c:v>137.19875174303311</c:v>
                </c:pt>
                <c:pt idx="68">
                  <c:v>137.15297076715589</c:v>
                </c:pt>
                <c:pt idx="69">
                  <c:v>137.10720506764034</c:v>
                </c:pt>
                <c:pt idx="70">
                  <c:v>137.06145463938898</c:v>
                </c:pt>
                <c:pt idx="71">
                  <c:v>137.01571947730605</c:v>
                </c:pt>
                <c:pt idx="72">
                  <c:v>136.96999957629748</c:v>
                </c:pt>
                <c:pt idx="73">
                  <c:v>136.92429493127091</c:v>
                </c:pt>
                <c:pt idx="74">
                  <c:v>136.87860553713566</c:v>
                </c:pt>
                <c:pt idx="75">
                  <c:v>136.83293138880273</c:v>
                </c:pt>
                <c:pt idx="76">
                  <c:v>136.78727248118489</c:v>
                </c:pt>
                <c:pt idx="77">
                  <c:v>136.74162880919653</c:v>
                </c:pt>
                <c:pt idx="78">
                  <c:v>136.69600036775378</c:v>
                </c:pt>
                <c:pt idx="79">
                  <c:v>136.65038715177445</c:v>
                </c:pt>
                <c:pt idx="80">
                  <c:v>136.60478915617807</c:v>
                </c:pt>
                <c:pt idx="81">
                  <c:v>136.55920637588585</c:v>
                </c:pt>
                <c:pt idx="82">
                  <c:v>136.51363880582068</c:v>
                </c:pt>
                <c:pt idx="83">
                  <c:v>136.46808644090714</c:v>
                </c:pt>
                <c:pt idx="84">
                  <c:v>136.42254927607155</c:v>
                </c:pt>
                <c:pt idx="85">
                  <c:v>136.37702730624187</c:v>
                </c:pt>
                <c:pt idx="86">
                  <c:v>136.33152052634779</c:v>
                </c:pt>
                <c:pt idx="87">
                  <c:v>136.28602893132066</c:v>
                </c:pt>
                <c:pt idx="88">
                  <c:v>136.24055251609354</c:v>
                </c:pt>
                <c:pt idx="89">
                  <c:v>136.19509127560121</c:v>
                </c:pt>
                <c:pt idx="90">
                  <c:v>136.14964520478009</c:v>
                </c:pt>
                <c:pt idx="91">
                  <c:v>136.10421429856831</c:v>
                </c:pt>
                <c:pt idx="92">
                  <c:v>136.05879855190568</c:v>
                </c:pt>
                <c:pt idx="93">
                  <c:v>136.01339795973371</c:v>
                </c:pt>
                <c:pt idx="94">
                  <c:v>135.9680125169956</c:v>
                </c:pt>
                <c:pt idx="95">
                  <c:v>135.92264221863624</c:v>
                </c:pt>
                <c:pt idx="96">
                  <c:v>135.8772870596022</c:v>
                </c:pt>
                <c:pt idx="97">
                  <c:v>135.8319470348417</c:v>
                </c:pt>
                <c:pt idx="98">
                  <c:v>135.78662213930471</c:v>
                </c:pt>
                <c:pt idx="99">
                  <c:v>135.74131236794287</c:v>
                </c:pt>
                <c:pt idx="100">
                  <c:v>135.69601771570944</c:v>
                </c:pt>
                <c:pt idx="101">
                  <c:v>135.65073817755948</c:v>
                </c:pt>
                <c:pt idx="102">
                  <c:v>135.60547374844961</c:v>
                </c:pt>
                <c:pt idx="103">
                  <c:v>135.56022442333824</c:v>
                </c:pt>
                <c:pt idx="104">
                  <c:v>135.51499019718537</c:v>
                </c:pt>
                <c:pt idx="105">
                  <c:v>135.46977106495274</c:v>
                </c:pt>
                <c:pt idx="106">
                  <c:v>135.42456702160376</c:v>
                </c:pt>
                <c:pt idx="107">
                  <c:v>135.37937806210354</c:v>
                </c:pt>
                <c:pt idx="108">
                  <c:v>135.33420418141881</c:v>
                </c:pt>
                <c:pt idx="109">
                  <c:v>135.28904537451803</c:v>
                </c:pt>
                <c:pt idx="110">
                  <c:v>135.24390163637131</c:v>
                </c:pt>
                <c:pt idx="111">
                  <c:v>135.19877296195048</c:v>
                </c:pt>
                <c:pt idx="112">
                  <c:v>135.15365934622901</c:v>
                </c:pt>
                <c:pt idx="113">
                  <c:v>135.10856078418206</c:v>
                </c:pt>
                <c:pt idx="114">
                  <c:v>135.06347727078645</c:v>
                </c:pt>
                <c:pt idx="115">
                  <c:v>135.01840880102071</c:v>
                </c:pt>
                <c:pt idx="116">
                  <c:v>134.97335536986503</c:v>
                </c:pt>
                <c:pt idx="117">
                  <c:v>134.92831697230127</c:v>
                </c:pt>
                <c:pt idx="118">
                  <c:v>134.88329360331295</c:v>
                </c:pt>
                <c:pt idx="119">
                  <c:v>134.8382852578853</c:v>
                </c:pt>
                <c:pt idx="120">
                  <c:v>134.7932919310052</c:v>
                </c:pt>
                <c:pt idx="121">
                  <c:v>134.74831361766121</c:v>
                </c:pt>
                <c:pt idx="122">
                  <c:v>134.70335031284353</c:v>
                </c:pt>
                <c:pt idx="123">
                  <c:v>134.6584020115441</c:v>
                </c:pt>
                <c:pt idx="124">
                  <c:v>134.61346870875647</c:v>
                </c:pt>
                <c:pt idx="125">
                  <c:v>134.5685503994759</c:v>
                </c:pt>
                <c:pt idx="126">
                  <c:v>134.52364707869927</c:v>
                </c:pt>
                <c:pt idx="127">
                  <c:v>134.47875874142517</c:v>
                </c:pt>
                <c:pt idx="128">
                  <c:v>134.43388538265387</c:v>
                </c:pt>
                <c:pt idx="129">
                  <c:v>134.38902699738728</c:v>
                </c:pt>
                <c:pt idx="130">
                  <c:v>134.34418358062899</c:v>
                </c:pt>
                <c:pt idx="131">
                  <c:v>134.29935512738425</c:v>
                </c:pt>
                <c:pt idx="132">
                  <c:v>134.25454163265996</c:v>
                </c:pt>
                <c:pt idx="133">
                  <c:v>134.20974309146476</c:v>
                </c:pt>
                <c:pt idx="134">
                  <c:v>134.16495949880886</c:v>
                </c:pt>
                <c:pt idx="135">
                  <c:v>134.12019084970419</c:v>
                </c:pt>
                <c:pt idx="136">
                  <c:v>134.07543713916434</c:v>
                </c:pt>
                <c:pt idx="137">
                  <c:v>134.03069836220453</c:v>
                </c:pt>
                <c:pt idx="138">
                  <c:v>133.98597451384168</c:v>
                </c:pt>
                <c:pt idx="139">
                  <c:v>133.94126558909437</c:v>
                </c:pt>
                <c:pt idx="140">
                  <c:v>133.89657158298283</c:v>
                </c:pt>
                <c:pt idx="141">
                  <c:v>133.85189249052897</c:v>
                </c:pt>
                <c:pt idx="142">
                  <c:v>133.80722830675631</c:v>
                </c:pt>
                <c:pt idx="143">
                  <c:v>133.7625790266901</c:v>
                </c:pt>
                <c:pt idx="144">
                  <c:v>133.71794464535722</c:v>
                </c:pt>
                <c:pt idx="145">
                  <c:v>133.67230517754507</c:v>
                </c:pt>
                <c:pt idx="146">
                  <c:v>133.62668128700662</c:v>
                </c:pt>
                <c:pt idx="147">
                  <c:v>133.58107296842516</c:v>
                </c:pt>
                <c:pt idx="148">
                  <c:v>133.53548021648581</c:v>
                </c:pt>
                <c:pt idx="149">
                  <c:v>133.48990302587549</c:v>
                </c:pt>
                <c:pt idx="150">
                  <c:v>133.44434139128293</c:v>
                </c:pt>
                <c:pt idx="151">
                  <c:v>133.3987953073987</c:v>
                </c:pt>
                <c:pt idx="152">
                  <c:v>133.35326476891518</c:v>
                </c:pt>
                <c:pt idx="153">
                  <c:v>133.30774977052653</c:v>
                </c:pt>
                <c:pt idx="154">
                  <c:v>133.26225030692873</c:v>
                </c:pt>
                <c:pt idx="155">
                  <c:v>133.21676637281959</c:v>
                </c:pt>
                <c:pt idx="156">
                  <c:v>133.17129796289871</c:v>
                </c:pt>
                <c:pt idx="157">
                  <c:v>133.1258450718675</c:v>
                </c:pt>
                <c:pt idx="158">
                  <c:v>133.0804076944292</c:v>
                </c:pt>
                <c:pt idx="159">
                  <c:v>133.03498582528883</c:v>
                </c:pt>
                <c:pt idx="160">
                  <c:v>132.98957945915325</c:v>
                </c:pt>
                <c:pt idx="161">
                  <c:v>132.94418859073107</c:v>
                </c:pt>
                <c:pt idx="162">
                  <c:v>132.8988132147328</c:v>
                </c:pt>
                <c:pt idx="163">
                  <c:v>132.85345332587065</c:v>
                </c:pt>
                <c:pt idx="164">
                  <c:v>132.80810891885869</c:v>
                </c:pt>
                <c:pt idx="165">
                  <c:v>132.7627799884128</c:v>
                </c:pt>
                <c:pt idx="166">
                  <c:v>132.71746652925066</c:v>
                </c:pt>
                <c:pt idx="167">
                  <c:v>132.6721685360917</c:v>
                </c:pt>
                <c:pt idx="168">
                  <c:v>132.62688600365723</c:v>
                </c:pt>
                <c:pt idx="169">
                  <c:v>132.58161892667033</c:v>
                </c:pt>
                <c:pt idx="170">
                  <c:v>132.53636729985587</c:v>
                </c:pt>
                <c:pt idx="171">
                  <c:v>132.49113111794054</c:v>
                </c:pt>
                <c:pt idx="172">
                  <c:v>132.4459103756528</c:v>
                </c:pt>
                <c:pt idx="173">
                  <c:v>132.40070506772292</c:v>
                </c:pt>
                <c:pt idx="174">
                  <c:v>132.355515188883</c:v>
                </c:pt>
                <c:pt idx="175">
                  <c:v>132.31034073386692</c:v>
                </c:pt>
                <c:pt idx="176">
                  <c:v>132.26518169741033</c:v>
                </c:pt>
                <c:pt idx="177">
                  <c:v>132.22003807425071</c:v>
                </c:pt>
                <c:pt idx="178">
                  <c:v>132.17290065791104</c:v>
                </c:pt>
                <c:pt idx="179">
                  <c:v>132.1257800464071</c:v>
                </c:pt>
                <c:pt idx="180">
                  <c:v>132.07867623374784</c:v>
                </c:pt>
                <c:pt idx="181">
                  <c:v>132.03158921394433</c:v>
                </c:pt>
                <c:pt idx="182">
                  <c:v>131.98451898100981</c:v>
                </c:pt>
                <c:pt idx="183">
                  <c:v>131.93746552895965</c:v>
                </c:pt>
                <c:pt idx="184">
                  <c:v>131.89042885181132</c:v>
                </c:pt>
                <c:pt idx="185">
                  <c:v>131.84340894358445</c:v>
                </c:pt>
                <c:pt idx="186">
                  <c:v>131.79640579830078</c:v>
                </c:pt>
                <c:pt idx="187">
                  <c:v>131.74941940998423</c:v>
                </c:pt>
                <c:pt idx="188">
                  <c:v>131.7024497726608</c:v>
                </c:pt>
                <c:pt idx="189">
                  <c:v>131.65549688035864</c:v>
                </c:pt>
                <c:pt idx="190">
                  <c:v>131.60856072710803</c:v>
                </c:pt>
                <c:pt idx="191">
                  <c:v>131.56164130694137</c:v>
                </c:pt>
                <c:pt idx="192">
                  <c:v>131.51473861389317</c:v>
                </c:pt>
                <c:pt idx="193">
                  <c:v>131.46785264200014</c:v>
                </c:pt>
                <c:pt idx="194">
                  <c:v>131.42098338530101</c:v>
                </c:pt>
                <c:pt idx="195">
                  <c:v>131.37413083783673</c:v>
                </c:pt>
                <c:pt idx="196">
                  <c:v>131.32729499365033</c:v>
                </c:pt>
                <c:pt idx="197">
                  <c:v>131.28047584678697</c:v>
                </c:pt>
                <c:pt idx="198">
                  <c:v>131.23367339129391</c:v>
                </c:pt>
                <c:pt idx="199">
                  <c:v>131.18688762122056</c:v>
                </c:pt>
                <c:pt idx="200">
                  <c:v>131.14011853061848</c:v>
                </c:pt>
                <c:pt idx="201">
                  <c:v>131.09336611354126</c:v>
                </c:pt>
                <c:pt idx="202">
                  <c:v>131.04663036404472</c:v>
                </c:pt>
                <c:pt idx="203">
                  <c:v>130.99991127618671</c:v>
                </c:pt>
                <c:pt idx="204">
                  <c:v>130.95320884402724</c:v>
                </c:pt>
                <c:pt idx="205">
                  <c:v>130.90652306162843</c:v>
                </c:pt>
                <c:pt idx="206">
                  <c:v>130.85985392305452</c:v>
                </c:pt>
                <c:pt idx="207">
                  <c:v>130.81320142237186</c:v>
                </c:pt>
                <c:pt idx="208">
                  <c:v>130.76656555364895</c:v>
                </c:pt>
                <c:pt idx="209">
                  <c:v>130.71994631095632</c:v>
                </c:pt>
                <c:pt idx="210">
                  <c:v>130.67334368836671</c:v>
                </c:pt>
                <c:pt idx="211">
                  <c:v>130.62477981179111</c:v>
                </c:pt>
                <c:pt idx="212">
                  <c:v>130.57623398365632</c:v>
                </c:pt>
                <c:pt idx="213">
                  <c:v>130.52770619725476</c:v>
                </c:pt>
                <c:pt idx="214">
                  <c:v>130.47919644588131</c:v>
                </c:pt>
                <c:pt idx="215">
                  <c:v>130.43070472283341</c:v>
                </c:pt>
                <c:pt idx="216">
                  <c:v>130.38223102141095</c:v>
                </c:pt>
                <c:pt idx="217">
                  <c:v>130.33377533491628</c:v>
                </c:pt>
                <c:pt idx="218">
                  <c:v>130.28533765665429</c:v>
                </c:pt>
                <c:pt idx="219">
                  <c:v>130.23691797993234</c:v>
                </c:pt>
                <c:pt idx="220">
                  <c:v>130.18851629806028</c:v>
                </c:pt>
                <c:pt idx="221">
                  <c:v>130.14013260435044</c:v>
                </c:pt>
                <c:pt idx="222">
                  <c:v>130.09176689211765</c:v>
                </c:pt>
                <c:pt idx="223">
                  <c:v>130.04341915467919</c:v>
                </c:pt>
                <c:pt idx="224">
                  <c:v>129.99508938535487</c:v>
                </c:pt>
                <c:pt idx="225">
                  <c:v>129.94677757746697</c:v>
                </c:pt>
                <c:pt idx="226">
                  <c:v>129.89848372434022</c:v>
                </c:pt>
                <c:pt idx="227">
                  <c:v>129.85020781930186</c:v>
                </c:pt>
                <c:pt idx="228">
                  <c:v>129.80194985568158</c:v>
                </c:pt>
                <c:pt idx="229">
                  <c:v>129.75370982681162</c:v>
                </c:pt>
                <c:pt idx="230">
                  <c:v>129.7054877260266</c:v>
                </c:pt>
                <c:pt idx="231">
                  <c:v>129.65728354666371</c:v>
                </c:pt>
                <c:pt idx="232">
                  <c:v>129.60909728206255</c:v>
                </c:pt>
                <c:pt idx="233">
                  <c:v>129.56092892556521</c:v>
                </c:pt>
                <c:pt idx="234">
                  <c:v>129.51277847051628</c:v>
                </c:pt>
                <c:pt idx="235">
                  <c:v>129.46464591026279</c:v>
                </c:pt>
                <c:pt idx="236">
                  <c:v>129.41653123815428</c:v>
                </c:pt>
                <c:pt idx="237">
                  <c:v>129.36843444754274</c:v>
                </c:pt>
                <c:pt idx="238">
                  <c:v>129.32035553178261</c:v>
                </c:pt>
                <c:pt idx="239">
                  <c:v>129.27229448423083</c:v>
                </c:pt>
                <c:pt idx="240">
                  <c:v>129.2242512982468</c:v>
                </c:pt>
                <c:pt idx="241">
                  <c:v>129.17622596719238</c:v>
                </c:pt>
                <c:pt idx="242">
                  <c:v>129.12821848443193</c:v>
                </c:pt>
                <c:pt idx="243">
                  <c:v>129.08022884333221</c:v>
                </c:pt>
                <c:pt idx="244">
                  <c:v>129.03031211227332</c:v>
                </c:pt>
                <c:pt idx="245">
                  <c:v>128.98041468455827</c:v>
                </c:pt>
                <c:pt idx="246">
                  <c:v>128.93053655272223</c:v>
                </c:pt>
                <c:pt idx="247">
                  <c:v>128.88067770930328</c:v>
                </c:pt>
                <c:pt idx="248">
                  <c:v>128.83083814684238</c:v>
                </c:pt>
                <c:pt idx="249">
                  <c:v>128.78101785788337</c:v>
                </c:pt>
                <c:pt idx="250">
                  <c:v>128.731216834973</c:v>
                </c:pt>
                <c:pt idx="251">
                  <c:v>128.68143507066085</c:v>
                </c:pt>
                <c:pt idx="252">
                  <c:v>128.63167255749943</c:v>
                </c:pt>
                <c:pt idx="253">
                  <c:v>128.58192928804411</c:v>
                </c:pt>
                <c:pt idx="254">
                  <c:v>128.53220525485312</c:v>
                </c:pt>
                <c:pt idx="255">
                  <c:v>128.48250045048761</c:v>
                </c:pt>
                <c:pt idx="256">
                  <c:v>128.43281486751155</c:v>
                </c:pt>
                <c:pt idx="257">
                  <c:v>128.38314849849186</c:v>
                </c:pt>
                <c:pt idx="258">
                  <c:v>128.33350133599828</c:v>
                </c:pt>
                <c:pt idx="259">
                  <c:v>128.28387337260344</c:v>
                </c:pt>
                <c:pt idx="260">
                  <c:v>128.23426460088282</c:v>
                </c:pt>
                <c:pt idx="261">
                  <c:v>128.18467501341482</c:v>
                </c:pt>
                <c:pt idx="262">
                  <c:v>128.13510460278064</c:v>
                </c:pt>
                <c:pt idx="263">
                  <c:v>128.08555336156442</c:v>
                </c:pt>
                <c:pt idx="264">
                  <c:v>128.03602128235312</c:v>
                </c:pt>
                <c:pt idx="265">
                  <c:v>127.9865083577366</c:v>
                </c:pt>
                <c:pt idx="266">
                  <c:v>127.93701458030756</c:v>
                </c:pt>
                <c:pt idx="267">
                  <c:v>127.88753994266159</c:v>
                </c:pt>
                <c:pt idx="268">
                  <c:v>127.8380844373971</c:v>
                </c:pt>
                <c:pt idx="269">
                  <c:v>127.78864805711541</c:v>
                </c:pt>
                <c:pt idx="270">
                  <c:v>127.73923079442068</c:v>
                </c:pt>
                <c:pt idx="271">
                  <c:v>127.68983264191992</c:v>
                </c:pt>
                <c:pt idx="272">
                  <c:v>127.63853835105498</c:v>
                </c:pt>
                <c:pt idx="273">
                  <c:v>127.5872646656229</c:v>
                </c:pt>
                <c:pt idx="274">
                  <c:v>127.53601157734629</c:v>
                </c:pt>
                <c:pt idx="275">
                  <c:v>127.48477907795106</c:v>
                </c:pt>
                <c:pt idx="276">
                  <c:v>127.43356715916644</c:v>
                </c:pt>
                <c:pt idx="277">
                  <c:v>127.38237581272502</c:v>
                </c:pt>
                <c:pt idx="278">
                  <c:v>127.33120503036265</c:v>
                </c:pt>
                <c:pt idx="279">
                  <c:v>127.28005480381856</c:v>
                </c:pt>
                <c:pt idx="280">
                  <c:v>127.22892512483524</c:v>
                </c:pt>
                <c:pt idx="281">
                  <c:v>127.17781598515856</c:v>
                </c:pt>
                <c:pt idx="282">
                  <c:v>127.12672737653766</c:v>
                </c:pt>
                <c:pt idx="283">
                  <c:v>127.075659290725</c:v>
                </c:pt>
                <c:pt idx="284">
                  <c:v>127.02461171947637</c:v>
                </c:pt>
                <c:pt idx="285">
                  <c:v>126.97358465455086</c:v>
                </c:pt>
                <c:pt idx="286">
                  <c:v>126.92257808771087</c:v>
                </c:pt>
                <c:pt idx="287">
                  <c:v>126.87159201072214</c:v>
                </c:pt>
                <c:pt idx="288">
                  <c:v>126.82062641535366</c:v>
                </c:pt>
                <c:pt idx="289">
                  <c:v>126.76968129337776</c:v>
                </c:pt>
                <c:pt idx="290">
                  <c:v>126.71875663657008</c:v>
                </c:pt>
                <c:pt idx="291">
                  <c:v>126.66785243670955</c:v>
                </c:pt>
                <c:pt idx="292">
                  <c:v>126.61696868557841</c:v>
                </c:pt>
                <c:pt idx="293">
                  <c:v>126.56610537496222</c:v>
                </c:pt>
                <c:pt idx="294">
                  <c:v>126.5152624966498</c:v>
                </c:pt>
                <c:pt idx="295">
                  <c:v>126.46444004243328</c:v>
                </c:pt>
                <c:pt idx="296">
                  <c:v>126.41363800410811</c:v>
                </c:pt>
                <c:pt idx="297">
                  <c:v>126.36285637347301</c:v>
                </c:pt>
                <c:pt idx="298">
                  <c:v>126.31209514233001</c:v>
                </c:pt>
                <c:pt idx="299">
                  <c:v>126.26135430248443</c:v>
                </c:pt>
                <c:pt idx="300">
                  <c:v>126.21063384574489</c:v>
                </c:pt>
                <c:pt idx="301">
                  <c:v>126.15804934148764</c:v>
                </c:pt>
                <c:pt idx="302">
                  <c:v>126.10548674608231</c:v>
                </c:pt>
                <c:pt idx="303">
                  <c:v>126.05294605040078</c:v>
                </c:pt>
                <c:pt idx="304">
                  <c:v>126.00042724531872</c:v>
                </c:pt>
                <c:pt idx="305">
                  <c:v>125.94793032171563</c:v>
                </c:pt>
                <c:pt idx="306">
                  <c:v>125.89545527047478</c:v>
                </c:pt>
                <c:pt idx="307">
                  <c:v>125.84300208248327</c:v>
                </c:pt>
                <c:pt idx="308">
                  <c:v>125.79057074863195</c:v>
                </c:pt>
                <c:pt idx="309">
                  <c:v>125.73816125981551</c:v>
                </c:pt>
                <c:pt idx="310">
                  <c:v>125.68577360693241</c:v>
                </c:pt>
                <c:pt idx="311">
                  <c:v>125.63340778088492</c:v>
                </c:pt>
                <c:pt idx="312">
                  <c:v>125.58106377257907</c:v>
                </c:pt>
                <c:pt idx="313">
                  <c:v>125.52874157292472</c:v>
                </c:pt>
                <c:pt idx="314">
                  <c:v>125.47644117283546</c:v>
                </c:pt>
                <c:pt idx="315">
                  <c:v>125.42416256322875</c:v>
                </c:pt>
                <c:pt idx="316">
                  <c:v>125.37190573502575</c:v>
                </c:pt>
                <c:pt idx="317">
                  <c:v>125.31967067915144</c:v>
                </c:pt>
                <c:pt idx="318">
                  <c:v>125.26745738653459</c:v>
                </c:pt>
                <c:pt idx="319">
                  <c:v>125.21526584810773</c:v>
                </c:pt>
                <c:pt idx="320">
                  <c:v>125.16309605480718</c:v>
                </c:pt>
                <c:pt idx="321">
                  <c:v>125.11094799757304</c:v>
                </c:pt>
                <c:pt idx="322">
                  <c:v>125.05882166734916</c:v>
                </c:pt>
                <c:pt idx="323">
                  <c:v>125.0067170550832</c:v>
                </c:pt>
                <c:pt idx="324">
                  <c:v>124.95463415172655</c:v>
                </c:pt>
                <c:pt idx="325">
                  <c:v>124.90257294823441</c:v>
                </c:pt>
                <c:pt idx="326">
                  <c:v>124.85053343556572</c:v>
                </c:pt>
                <c:pt idx="327">
                  <c:v>124.7985156046832</c:v>
                </c:pt>
                <c:pt idx="328">
                  <c:v>124.74651944655334</c:v>
                </c:pt>
                <c:pt idx="329">
                  <c:v>124.69454495214637</c:v>
                </c:pt>
                <c:pt idx="330">
                  <c:v>124.64259211243632</c:v>
                </c:pt>
                <c:pt idx="331">
                  <c:v>124.59066091840093</c:v>
                </c:pt>
                <c:pt idx="332">
                  <c:v>124.53875136102175</c:v>
                </c:pt>
                <c:pt idx="333">
                  <c:v>124.48686343128406</c:v>
                </c:pt>
                <c:pt idx="334">
                  <c:v>124.4349971201769</c:v>
                </c:pt>
                <c:pt idx="335">
                  <c:v>124.38130196088298</c:v>
                </c:pt>
                <c:pt idx="336">
                  <c:v>124.32762997167946</c:v>
                </c:pt>
                <c:pt idx="337">
                  <c:v>124.27398114256816</c:v>
                </c:pt>
                <c:pt idx="338">
                  <c:v>124.22035546355525</c:v>
                </c:pt>
                <c:pt idx="339">
                  <c:v>124.16675292465118</c:v>
                </c:pt>
                <c:pt idx="340">
                  <c:v>124.11317351587071</c:v>
                </c:pt>
                <c:pt idx="341">
                  <c:v>124.05961722723293</c:v>
                </c:pt>
                <c:pt idx="342">
                  <c:v>124.00608404876124</c:v>
                </c:pt>
                <c:pt idx="343">
                  <c:v>123.95257397048331</c:v>
                </c:pt>
                <c:pt idx="344">
                  <c:v>123.89908698243116</c:v>
                </c:pt>
                <c:pt idx="345">
                  <c:v>123.84562307464107</c:v>
                </c:pt>
                <c:pt idx="346">
                  <c:v>123.79218223715364</c:v>
                </c:pt>
                <c:pt idx="347">
                  <c:v>123.73876446001377</c:v>
                </c:pt>
                <c:pt idx="348">
                  <c:v>123.68536973327065</c:v>
                </c:pt>
                <c:pt idx="349">
                  <c:v>123.63199804697776</c:v>
                </c:pt>
                <c:pt idx="350">
                  <c:v>123.57864939119287</c:v>
                </c:pt>
                <c:pt idx="351">
                  <c:v>123.52532375597805</c:v>
                </c:pt>
                <c:pt idx="352">
                  <c:v>123.47202113139966</c:v>
                </c:pt>
                <c:pt idx="353">
                  <c:v>123.41874150752832</c:v>
                </c:pt>
                <c:pt idx="354">
                  <c:v>123.36548487443899</c:v>
                </c:pt>
                <c:pt idx="355">
                  <c:v>123.31225122221085</c:v>
                </c:pt>
                <c:pt idx="356">
                  <c:v>123.2590405409274</c:v>
                </c:pt>
                <c:pt idx="357">
                  <c:v>123.20585282067641</c:v>
                </c:pt>
                <c:pt idx="358">
                  <c:v>123.15268805154993</c:v>
                </c:pt>
                <c:pt idx="359">
                  <c:v>123.09954622364427</c:v>
                </c:pt>
                <c:pt idx="360">
                  <c:v>123.04642732706002</c:v>
                </c:pt>
                <c:pt idx="361">
                  <c:v>122.99333135190206</c:v>
                </c:pt>
                <c:pt idx="362">
                  <c:v>122.94025828827951</c:v>
                </c:pt>
                <c:pt idx="363">
                  <c:v>122.88720812630579</c:v>
                </c:pt>
                <c:pt idx="364">
                  <c:v>122.83418085609857</c:v>
                </c:pt>
                <c:pt idx="365">
                  <c:v>122.78117646777977</c:v>
                </c:pt>
                <c:pt idx="366">
                  <c:v>122.7281949514756</c:v>
                </c:pt>
                <c:pt idx="367">
                  <c:v>122.67523629731652</c:v>
                </c:pt>
                <c:pt idx="368">
                  <c:v>122.62230049543723</c:v>
                </c:pt>
                <c:pt idx="369">
                  <c:v>122.56938753597672</c:v>
                </c:pt>
                <c:pt idx="370">
                  <c:v>122.5164974090782</c:v>
                </c:pt>
                <c:pt idx="371">
                  <c:v>122.46363010488916</c:v>
                </c:pt>
                <c:pt idx="372">
                  <c:v>122.41078561356134</c:v>
                </c:pt>
                <c:pt idx="373">
                  <c:v>122.35796392525073</c:v>
                </c:pt>
                <c:pt idx="374">
                  <c:v>122.30516503011755</c:v>
                </c:pt>
                <c:pt idx="375">
                  <c:v>122.25238891832628</c:v>
                </c:pt>
                <c:pt idx="376">
                  <c:v>122.19963558004562</c:v>
                </c:pt>
                <c:pt idx="377">
                  <c:v>122.14690500544857</c:v>
                </c:pt>
                <c:pt idx="378">
                  <c:v>122.09419718471231</c:v>
                </c:pt>
                <c:pt idx="379">
                  <c:v>122.0415121080183</c:v>
                </c:pt>
                <c:pt idx="380">
                  <c:v>121.98884976555219</c:v>
                </c:pt>
                <c:pt idx="381">
                  <c:v>121.93621014750391</c:v>
                </c:pt>
                <c:pt idx="382">
                  <c:v>121.88359324406763</c:v>
                </c:pt>
                <c:pt idx="383">
                  <c:v>121.8309990454417</c:v>
                </c:pt>
                <c:pt idx="384">
                  <c:v>121.77842754182873</c:v>
                </c:pt>
                <c:pt idx="385">
                  <c:v>121.72587872343557</c:v>
                </c:pt>
                <c:pt idx="386">
                  <c:v>121.67335258047328</c:v>
                </c:pt>
                <c:pt idx="387">
                  <c:v>121.62084910315713</c:v>
                </c:pt>
                <c:pt idx="388">
                  <c:v>121.56836828170664</c:v>
                </c:pt>
                <c:pt idx="389">
                  <c:v>121.51591010634554</c:v>
                </c:pt>
                <c:pt idx="390">
                  <c:v>121.46347456730177</c:v>
                </c:pt>
                <c:pt idx="391">
                  <c:v>121.41106165480751</c:v>
                </c:pt>
                <c:pt idx="392">
                  <c:v>121.35867135909912</c:v>
                </c:pt>
                <c:pt idx="393">
                  <c:v>121.30630367041719</c:v>
                </c:pt>
                <c:pt idx="394">
                  <c:v>121.25395857900654</c:v>
                </c:pt>
                <c:pt idx="395">
                  <c:v>121.20163607511617</c:v>
                </c:pt>
                <c:pt idx="396">
                  <c:v>121.14933614899931</c:v>
                </c:pt>
                <c:pt idx="397">
                  <c:v>121.09705879091338</c:v>
                </c:pt>
                <c:pt idx="398">
                  <c:v>121.04480399112001</c:v>
                </c:pt>
                <c:pt idx="399">
                  <c:v>120.99257173988504</c:v>
                </c:pt>
                <c:pt idx="400">
                  <c:v>120.94036202747849</c:v>
                </c:pt>
                <c:pt idx="401">
                  <c:v>120.8881748441746</c:v>
                </c:pt>
                <c:pt idx="402">
                  <c:v>120.83601018025179</c:v>
                </c:pt>
                <c:pt idx="403">
                  <c:v>120.78386802599269</c:v>
                </c:pt>
                <c:pt idx="404">
                  <c:v>120.73174837168412</c:v>
                </c:pt>
                <c:pt idx="405">
                  <c:v>120.67965120761708</c:v>
                </c:pt>
                <c:pt idx="406">
                  <c:v>120.62757652408678</c:v>
                </c:pt>
                <c:pt idx="407">
                  <c:v>120.57552431139258</c:v>
                </c:pt>
                <c:pt idx="408">
                  <c:v>120.52349455983808</c:v>
                </c:pt>
                <c:pt idx="409">
                  <c:v>120.47148725973102</c:v>
                </c:pt>
                <c:pt idx="410">
                  <c:v>120.41950240138334</c:v>
                </c:pt>
                <c:pt idx="411">
                  <c:v>120.36753997511116</c:v>
                </c:pt>
                <c:pt idx="412">
                  <c:v>120.31559997123476</c:v>
                </c:pt>
                <c:pt idx="413">
                  <c:v>120.26368238007863</c:v>
                </c:pt>
                <c:pt idx="414">
                  <c:v>120.21178719197142</c:v>
                </c:pt>
                <c:pt idx="415">
                  <c:v>120.15991439724596</c:v>
                </c:pt>
                <c:pt idx="416">
                  <c:v>120.10806398623922</c:v>
                </c:pt>
                <c:pt idx="417">
                  <c:v>120.05623594929237</c:v>
                </c:pt>
                <c:pt idx="418">
                  <c:v>120.00443027675075</c:v>
                </c:pt>
                <c:pt idx="419">
                  <c:v>119.95264695896385</c:v>
                </c:pt>
                <c:pt idx="420">
                  <c:v>119.90088598628533</c:v>
                </c:pt>
                <c:pt idx="421">
                  <c:v>119.84914734907302</c:v>
                </c:pt>
                <c:pt idx="422">
                  <c:v>119.79743103768891</c:v>
                </c:pt>
                <c:pt idx="423">
                  <c:v>119.74573704249913</c:v>
                </c:pt>
                <c:pt idx="424">
                  <c:v>119.69406535387398</c:v>
                </c:pt>
                <c:pt idx="425">
                  <c:v>119.64241596218793</c:v>
                </c:pt>
                <c:pt idx="426">
                  <c:v>119.59078885781958</c:v>
                </c:pt>
                <c:pt idx="427">
                  <c:v>119.53918403115168</c:v>
                </c:pt>
                <c:pt idx="428">
                  <c:v>119.48760147257116</c:v>
                </c:pt>
                <c:pt idx="429">
                  <c:v>119.43604117246907</c:v>
                </c:pt>
                <c:pt idx="430">
                  <c:v>119.38450312124063</c:v>
                </c:pt>
                <c:pt idx="431">
                  <c:v>119.33298730928517</c:v>
                </c:pt>
                <c:pt idx="432">
                  <c:v>119.28149372700621</c:v>
                </c:pt>
                <c:pt idx="433">
                  <c:v>119.23002236481135</c:v>
                </c:pt>
                <c:pt idx="434">
                  <c:v>119.17857321311239</c:v>
                </c:pt>
                <c:pt idx="435">
                  <c:v>119.12714626232523</c:v>
                </c:pt>
                <c:pt idx="436">
                  <c:v>119.0757415028699</c:v>
                </c:pt>
                <c:pt idx="437">
                  <c:v>119.02435892517062</c:v>
                </c:pt>
                <c:pt idx="438">
                  <c:v>118.97299851965566</c:v>
                </c:pt>
                <c:pt idx="439">
                  <c:v>118.92166027675749</c:v>
                </c:pt>
                <c:pt idx="440">
                  <c:v>118.87034418691267</c:v>
                </c:pt>
                <c:pt idx="441">
                  <c:v>118.81905024056191</c:v>
                </c:pt>
                <c:pt idx="442">
                  <c:v>118.76777842815002</c:v>
                </c:pt>
                <c:pt idx="443">
                  <c:v>118.71652874012595</c:v>
                </c:pt>
                <c:pt idx="444">
                  <c:v>118.66530116694277</c:v>
                </c:pt>
                <c:pt idx="445">
                  <c:v>118.61409569905767</c:v>
                </c:pt>
                <c:pt idx="446">
                  <c:v>118.56291232693195</c:v>
                </c:pt>
                <c:pt idx="447">
                  <c:v>118.51175104103103</c:v>
                </c:pt>
                <c:pt idx="448">
                  <c:v>118.46061183182445</c:v>
                </c:pt>
                <c:pt idx="449">
                  <c:v>118.40949468978584</c:v>
                </c:pt>
                <c:pt idx="450">
                  <c:v>118.35839960539299</c:v>
                </c:pt>
                <c:pt idx="451">
                  <c:v>118.30732656912774</c:v>
                </c:pt>
                <c:pt idx="452">
                  <c:v>118.25627557147607</c:v>
                </c:pt>
                <c:pt idx="453">
                  <c:v>118.20524660292807</c:v>
                </c:pt>
                <c:pt idx="454">
                  <c:v>118.15423965397791</c:v>
                </c:pt>
                <c:pt idx="455">
                  <c:v>118.1032547151239</c:v>
                </c:pt>
                <c:pt idx="456">
                  <c:v>118.0522917768684</c:v>
                </c:pt>
                <c:pt idx="457">
                  <c:v>118.00135082971791</c:v>
                </c:pt>
                <c:pt idx="458">
                  <c:v>117.95043186418299</c:v>
                </c:pt>
                <c:pt idx="459">
                  <c:v>117.89953487077834</c:v>
                </c:pt>
                <c:pt idx="460">
                  <c:v>117.84865984002271</c:v>
                </c:pt>
                <c:pt idx="461">
                  <c:v>117.79780676243897</c:v>
                </c:pt>
                <c:pt idx="462">
                  <c:v>117.74697562855405</c:v>
                </c:pt>
                <c:pt idx="463">
                  <c:v>117.69616642889902</c:v>
                </c:pt>
                <c:pt idx="464">
                  <c:v>117.64537915400898</c:v>
                </c:pt>
                <c:pt idx="465">
                  <c:v>117.59461379442314</c:v>
                </c:pt>
                <c:pt idx="466">
                  <c:v>117.54387034068479</c:v>
                </c:pt>
                <c:pt idx="467">
                  <c:v>117.49314878334131</c:v>
                </c:pt>
                <c:pt idx="468">
                  <c:v>117.44244911294415</c:v>
                </c:pt>
                <c:pt idx="469">
                  <c:v>117.39177132004882</c:v>
                </c:pt>
                <c:pt idx="470">
                  <c:v>117.34111539521493</c:v>
                </c:pt>
                <c:pt idx="471">
                  <c:v>117.29048132900614</c:v>
                </c:pt>
                <c:pt idx="472">
                  <c:v>117.23986911199022</c:v>
                </c:pt>
                <c:pt idx="473">
                  <c:v>117.18927873473898</c:v>
                </c:pt>
                <c:pt idx="474">
                  <c:v>117.13871018782829</c:v>
                </c:pt>
                <c:pt idx="475">
                  <c:v>117.08816346183814</c:v>
                </c:pt>
                <c:pt idx="476">
                  <c:v>117.03763854735251</c:v>
                </c:pt>
                <c:pt idx="477">
                  <c:v>116.9871354349595</c:v>
                </c:pt>
                <c:pt idx="478">
                  <c:v>116.93665411525124</c:v>
                </c:pt>
                <c:pt idx="479">
                  <c:v>116.88619457882395</c:v>
                </c:pt>
                <c:pt idx="480">
                  <c:v>116.83575681627786</c:v>
                </c:pt>
                <c:pt idx="481">
                  <c:v>116.78534081821731</c:v>
                </c:pt>
                <c:pt idx="482">
                  <c:v>116.73494657525066</c:v>
                </c:pt>
                <c:pt idx="483">
                  <c:v>116.68457407799033</c:v>
                </c:pt>
                <c:pt idx="484">
                  <c:v>116.6342233170528</c:v>
                </c:pt>
                <c:pt idx="485">
                  <c:v>116.58389428305858</c:v>
                </c:pt>
                <c:pt idx="486">
                  <c:v>116.53358696663226</c:v>
                </c:pt>
                <c:pt idx="487">
                  <c:v>116.48330135840243</c:v>
                </c:pt>
                <c:pt idx="488">
                  <c:v>116.43303744900176</c:v>
                </c:pt>
                <c:pt idx="489">
                  <c:v>116.38279522906696</c:v>
                </c:pt>
                <c:pt idx="490">
                  <c:v>116.33257468923875</c:v>
                </c:pt>
                <c:pt idx="491">
                  <c:v>116.28237582016193</c:v>
                </c:pt>
                <c:pt idx="492">
                  <c:v>116.23219861248531</c:v>
                </c:pt>
                <c:pt idx="493">
                  <c:v>116.18204305686173</c:v>
                </c:pt>
                <c:pt idx="494">
                  <c:v>116.13190914394809</c:v>
                </c:pt>
                <c:pt idx="495">
                  <c:v>116.08179686440531</c:v>
                </c:pt>
                <c:pt idx="496">
                  <c:v>116.03170620889833</c:v>
                </c:pt>
                <c:pt idx="497">
                  <c:v>115.98163716809613</c:v>
                </c:pt>
                <c:pt idx="498">
                  <c:v>115.9315897326717</c:v>
                </c:pt>
                <c:pt idx="499">
                  <c:v>115.88156389330207</c:v>
                </c:pt>
                <c:pt idx="500">
                  <c:v>115.8315596406683</c:v>
                </c:pt>
                <c:pt idx="501">
                  <c:v>115.78157696545546</c:v>
                </c:pt>
                <c:pt idx="502">
                  <c:v>115.73161585835263</c:v>
                </c:pt>
                <c:pt idx="503">
                  <c:v>115.68167631005292</c:v>
                </c:pt>
                <c:pt idx="504">
                  <c:v>115.63175831125346</c:v>
                </c:pt>
                <c:pt idx="505">
                  <c:v>115.58186185265538</c:v>
                </c:pt>
                <c:pt idx="506">
                  <c:v>115.53198692496383</c:v>
                </c:pt>
                <c:pt idx="507">
                  <c:v>115.48213351888798</c:v>
                </c:pt>
                <c:pt idx="508">
                  <c:v>115.43230162514099</c:v>
                </c:pt>
                <c:pt idx="509">
                  <c:v>115.38249123444005</c:v>
                </c:pt>
                <c:pt idx="510">
                  <c:v>115.33270233750635</c:v>
                </c:pt>
                <c:pt idx="511">
                  <c:v>115.28293492506505</c:v>
                </c:pt>
                <c:pt idx="512">
                  <c:v>115.23318898784537</c:v>
                </c:pt>
                <c:pt idx="513">
                  <c:v>115.18346451658047</c:v>
                </c:pt>
                <c:pt idx="514">
                  <c:v>115.13376150200757</c:v>
                </c:pt>
                <c:pt idx="515">
                  <c:v>115.08407993486784</c:v>
                </c:pt>
                <c:pt idx="516">
                  <c:v>115.03441980590647</c:v>
                </c:pt>
                <c:pt idx="517">
                  <c:v>114.98478110587261</c:v>
                </c:pt>
                <c:pt idx="518">
                  <c:v>114.93516382551945</c:v>
                </c:pt>
                <c:pt idx="519">
                  <c:v>114.88556795560415</c:v>
                </c:pt>
                <c:pt idx="520">
                  <c:v>114.83599348688783</c:v>
                </c:pt>
                <c:pt idx="521">
                  <c:v>114.78644041013564</c:v>
                </c:pt>
                <c:pt idx="522">
                  <c:v>114.7369087161167</c:v>
                </c:pt>
                <c:pt idx="523">
                  <c:v>114.68739839560411</c:v>
                </c:pt>
                <c:pt idx="524">
                  <c:v>114.63790943937494</c:v>
                </c:pt>
                <c:pt idx="525">
                  <c:v>114.58844183821026</c:v>
                </c:pt>
                <c:pt idx="526">
                  <c:v>114.5389955828951</c:v>
                </c:pt>
                <c:pt idx="527">
                  <c:v>114.48957066421849</c:v>
                </c:pt>
                <c:pt idx="528">
                  <c:v>114.44016707297341</c:v>
                </c:pt>
                <c:pt idx="529">
                  <c:v>114.39078479995683</c:v>
                </c:pt>
                <c:pt idx="530">
                  <c:v>114.34142383596968</c:v>
                </c:pt>
                <c:pt idx="531">
                  <c:v>114.29208417181687</c:v>
                </c:pt>
                <c:pt idx="532">
                  <c:v>114.24276579830726</c:v>
                </c:pt>
                <c:pt idx="533">
                  <c:v>114.1934687062537</c:v>
                </c:pt>
                <c:pt idx="534">
                  <c:v>114.14419288647298</c:v>
                </c:pt>
                <c:pt idx="535">
                  <c:v>114.09493832978588</c:v>
                </c:pt>
                <c:pt idx="536">
                  <c:v>114.04570502701711</c:v>
                </c:pt>
                <c:pt idx="537">
                  <c:v>113.99649296899537</c:v>
                </c:pt>
                <c:pt idx="538">
                  <c:v>113.9473021465533</c:v>
                </c:pt>
                <c:pt idx="539">
                  <c:v>113.89813255052749</c:v>
                </c:pt>
                <c:pt idx="540">
                  <c:v>113.8489841717585</c:v>
                </c:pt>
                <c:pt idx="541">
                  <c:v>113.79985700109083</c:v>
                </c:pt>
                <c:pt idx="542">
                  <c:v>113.75075102937294</c:v>
                </c:pt>
                <c:pt idx="543">
                  <c:v>113.70166624745723</c:v>
                </c:pt>
                <c:pt idx="544">
                  <c:v>113.65260264620005</c:v>
                </c:pt>
                <c:pt idx="545">
                  <c:v>113.60356021646172</c:v>
                </c:pt>
                <c:pt idx="546">
                  <c:v>113.55453894910646</c:v>
                </c:pt>
                <c:pt idx="547">
                  <c:v>113.50553883500245</c:v>
                </c:pt>
                <c:pt idx="548">
                  <c:v>113.45655986502183</c:v>
                </c:pt>
                <c:pt idx="549">
                  <c:v>113.40760203004065</c:v>
                </c:pt>
                <c:pt idx="550">
                  <c:v>113.35866532093893</c:v>
                </c:pt>
                <c:pt idx="551">
                  <c:v>113.30974972860058</c:v>
                </c:pt>
                <c:pt idx="552">
                  <c:v>113.26085524391348</c:v>
                </c:pt>
                <c:pt idx="553">
                  <c:v>113.21198185776943</c:v>
                </c:pt>
                <c:pt idx="554">
                  <c:v>113.16312956106417</c:v>
                </c:pt>
                <c:pt idx="555">
                  <c:v>113.11429834469735</c:v>
                </c:pt>
                <c:pt idx="556">
                  <c:v>113.06548819957256</c:v>
                </c:pt>
                <c:pt idx="557">
                  <c:v>113.01669911659731</c:v>
                </c:pt>
                <c:pt idx="558">
                  <c:v>112.96793108668304</c:v>
                </c:pt>
                <c:pt idx="559">
                  <c:v>112.9191841007451</c:v>
                </c:pt>
                <c:pt idx="560">
                  <c:v>112.87045814970278</c:v>
                </c:pt>
                <c:pt idx="561">
                  <c:v>112.82175322447927</c:v>
                </c:pt>
                <c:pt idx="562">
                  <c:v>112.77306931600168</c:v>
                </c:pt>
                <c:pt idx="563">
                  <c:v>112.72440641520105</c:v>
                </c:pt>
                <c:pt idx="564">
                  <c:v>112.6757645130123</c:v>
                </c:pt>
                <c:pt idx="565">
                  <c:v>112.6271436003743</c:v>
                </c:pt>
                <c:pt idx="566">
                  <c:v>112.5785436682298</c:v>
                </c:pt>
                <c:pt idx="567">
                  <c:v>112.52996470752548</c:v>
                </c:pt>
                <c:pt idx="568">
                  <c:v>112.48140670921191</c:v>
                </c:pt>
                <c:pt idx="569">
                  <c:v>112.43286966424358</c:v>
                </c:pt>
                <c:pt idx="570">
                  <c:v>112.38435356357888</c:v>
                </c:pt>
                <c:pt idx="571">
                  <c:v>112.33585839818009</c:v>
                </c:pt>
                <c:pt idx="572">
                  <c:v>112.2873841590134</c:v>
                </c:pt>
                <c:pt idx="573">
                  <c:v>112.2389308370489</c:v>
                </c:pt>
                <c:pt idx="574">
                  <c:v>112.19049842326056</c:v>
                </c:pt>
                <c:pt idx="575">
                  <c:v>112.14208690862627</c:v>
                </c:pt>
                <c:pt idx="576">
                  <c:v>112.09369628412779</c:v>
                </c:pt>
                <c:pt idx="577">
                  <c:v>112.04532654075079</c:v>
                </c:pt>
                <c:pt idx="578">
                  <c:v>111.99697766948482</c:v>
                </c:pt>
                <c:pt idx="579">
                  <c:v>111.94864966132332</c:v>
                </c:pt>
                <c:pt idx="580">
                  <c:v>111.9003425072636</c:v>
                </c:pt>
                <c:pt idx="581">
                  <c:v>111.8520561983069</c:v>
                </c:pt>
                <c:pt idx="582">
                  <c:v>111.80379072545828</c:v>
                </c:pt>
                <c:pt idx="583">
                  <c:v>111.75554607972676</c:v>
                </c:pt>
                <c:pt idx="584">
                  <c:v>111.70732225212515</c:v>
                </c:pt>
                <c:pt idx="585">
                  <c:v>111.66078041976486</c:v>
                </c:pt>
                <c:pt idx="586">
                  <c:v>111.61425797863262</c:v>
                </c:pt>
                <c:pt idx="587">
                  <c:v>111.56775492064924</c:v>
                </c:pt>
                <c:pt idx="588">
                  <c:v>111.5212712377389</c:v>
                </c:pt>
                <c:pt idx="589">
                  <c:v>111.47480692182917</c:v>
                </c:pt>
                <c:pt idx="590">
                  <c:v>111.42836196485096</c:v>
                </c:pt>
                <c:pt idx="591">
                  <c:v>111.38193635873856</c:v>
                </c:pt>
                <c:pt idx="592">
                  <c:v>111.33553009542959</c:v>
                </c:pt>
                <c:pt idx="593">
                  <c:v>111.28914316686506</c:v>
                </c:pt>
                <c:pt idx="594">
                  <c:v>111.24277556498932</c:v>
                </c:pt>
                <c:pt idx="595">
                  <c:v>111.19642728175008</c:v>
                </c:pt>
                <c:pt idx="596">
                  <c:v>111.15009830909841</c:v>
                </c:pt>
                <c:pt idx="597">
                  <c:v>111.10378863898873</c:v>
                </c:pt>
                <c:pt idx="598">
                  <c:v>111.05749826337882</c:v>
                </c:pt>
                <c:pt idx="599">
                  <c:v>111.0112271742298</c:v>
                </c:pt>
                <c:pt idx="600">
                  <c:v>110.96497536350614</c:v>
                </c:pt>
                <c:pt idx="601">
                  <c:v>110.91874282317566</c:v>
                </c:pt>
                <c:pt idx="602">
                  <c:v>110.87252954520953</c:v>
                </c:pt>
                <c:pt idx="603">
                  <c:v>110.82633552158227</c:v>
                </c:pt>
                <c:pt idx="604">
                  <c:v>110.78016074427171</c:v>
                </c:pt>
                <c:pt idx="605">
                  <c:v>110.73400520525908</c:v>
                </c:pt>
                <c:pt idx="606">
                  <c:v>110.6878688965289</c:v>
                </c:pt>
                <c:pt idx="607">
                  <c:v>110.64175181006905</c:v>
                </c:pt>
                <c:pt idx="608">
                  <c:v>110.59565393787075</c:v>
                </c:pt>
                <c:pt idx="609">
                  <c:v>110.54957527192856</c:v>
                </c:pt>
                <c:pt idx="610">
                  <c:v>110.50351580424037</c:v>
                </c:pt>
                <c:pt idx="611">
                  <c:v>110.45747552680739</c:v>
                </c:pt>
                <c:pt idx="612">
                  <c:v>110.41145443163418</c:v>
                </c:pt>
                <c:pt idx="613">
                  <c:v>110.36545251072864</c:v>
                </c:pt>
                <c:pt idx="614">
                  <c:v>110.31946975610198</c:v>
                </c:pt>
                <c:pt idx="615">
                  <c:v>110.27350615976874</c:v>
                </c:pt>
                <c:pt idx="616">
                  <c:v>110.22756171374679</c:v>
                </c:pt>
                <c:pt idx="617">
                  <c:v>110.18163641005735</c:v>
                </c:pt>
                <c:pt idx="618">
                  <c:v>110.13573024072493</c:v>
                </c:pt>
                <c:pt idx="619">
                  <c:v>110.09148760946208</c:v>
                </c:pt>
                <c:pt idx="620">
                  <c:v>110.04726275090947</c:v>
                </c:pt>
                <c:pt idx="621">
                  <c:v>110.00305565792763</c:v>
                </c:pt>
                <c:pt idx="622">
                  <c:v>109.95886632337995</c:v>
                </c:pt>
                <c:pt idx="623">
                  <c:v>109.91469474013269</c:v>
                </c:pt>
                <c:pt idx="624">
                  <c:v>109.87054090105497</c:v>
                </c:pt>
                <c:pt idx="625">
                  <c:v>109.82640479901877</c:v>
                </c:pt>
                <c:pt idx="626">
                  <c:v>109.78228642689896</c:v>
                </c:pt>
                <c:pt idx="627">
                  <c:v>109.73818577757325</c:v>
                </c:pt>
                <c:pt idx="628">
                  <c:v>109.69410284392221</c:v>
                </c:pt>
                <c:pt idx="629">
                  <c:v>109.65003761882927</c:v>
                </c:pt>
                <c:pt idx="630">
                  <c:v>109.60599009518073</c:v>
                </c:pt>
                <c:pt idx="631">
                  <c:v>109.56196026586574</c:v>
                </c:pt>
                <c:pt idx="632">
                  <c:v>109.51794812377631</c:v>
                </c:pt>
                <c:pt idx="633">
                  <c:v>109.4739536618073</c:v>
                </c:pt>
                <c:pt idx="634">
                  <c:v>109.42997687285643</c:v>
                </c:pt>
                <c:pt idx="635">
                  <c:v>109.38601774982428</c:v>
                </c:pt>
                <c:pt idx="636">
                  <c:v>109.34207628561425</c:v>
                </c:pt>
                <c:pt idx="637">
                  <c:v>109.29815247313265</c:v>
                </c:pt>
                <c:pt idx="638">
                  <c:v>109.25424630528856</c:v>
                </c:pt>
                <c:pt idx="639">
                  <c:v>109.21035777499398</c:v>
                </c:pt>
                <c:pt idx="640">
                  <c:v>109.16648687516373</c:v>
                </c:pt>
                <c:pt idx="641">
                  <c:v>109.12263359871545</c:v>
                </c:pt>
                <c:pt idx="642">
                  <c:v>109.07879793856968</c:v>
                </c:pt>
                <c:pt idx="643">
                  <c:v>109.03497988764975</c:v>
                </c:pt>
                <c:pt idx="644">
                  <c:v>108.99117943888187</c:v>
                </c:pt>
                <c:pt idx="645">
                  <c:v>108.94739658519508</c:v>
                </c:pt>
                <c:pt idx="646">
                  <c:v>108.90363131952125</c:v>
                </c:pt>
                <c:pt idx="647">
                  <c:v>108.85988363479511</c:v>
                </c:pt>
                <c:pt idx="648">
                  <c:v>108.8161535239542</c:v>
                </c:pt>
                <c:pt idx="649">
                  <c:v>108.77571272631324</c:v>
                </c:pt>
                <c:pt idx="650">
                  <c:v>108.73528695822499</c:v>
                </c:pt>
                <c:pt idx="651">
                  <c:v>108.6948762141038</c:v>
                </c:pt>
                <c:pt idx="652">
                  <c:v>108.65448048836612</c:v>
                </c:pt>
                <c:pt idx="653">
                  <c:v>108.61409977543046</c:v>
                </c:pt>
                <c:pt idx="654">
                  <c:v>108.57373406971743</c:v>
                </c:pt>
                <c:pt idx="655">
                  <c:v>108.53338336564968</c:v>
                </c:pt>
                <c:pt idx="656">
                  <c:v>108.49304765765196</c:v>
                </c:pt>
                <c:pt idx="657">
                  <c:v>108.45272694015107</c:v>
                </c:pt>
                <c:pt idx="658">
                  <c:v>108.41242120757589</c:v>
                </c:pt>
                <c:pt idx="659">
                  <c:v>108.37213045435738</c:v>
                </c:pt>
                <c:pt idx="660">
                  <c:v>108.33185467492855</c:v>
                </c:pt>
                <c:pt idx="661">
                  <c:v>108.29159386372451</c:v>
                </c:pt>
                <c:pt idx="662">
                  <c:v>108.25134801518242</c:v>
                </c:pt>
                <c:pt idx="663">
                  <c:v>108.21111712374149</c:v>
                </c:pt>
                <c:pt idx="664">
                  <c:v>108.17090118384301</c:v>
                </c:pt>
                <c:pt idx="665">
                  <c:v>108.13070018993035</c:v>
                </c:pt>
                <c:pt idx="666">
                  <c:v>108.09051413644893</c:v>
                </c:pt>
                <c:pt idx="667">
                  <c:v>108.05034301784625</c:v>
                </c:pt>
                <c:pt idx="668">
                  <c:v>108.01018682857185</c:v>
                </c:pt>
                <c:pt idx="669">
                  <c:v>107.97004556307735</c:v>
                </c:pt>
                <c:pt idx="670">
                  <c:v>107.92991921581643</c:v>
                </c:pt>
                <c:pt idx="671">
                  <c:v>107.88980778124481</c:v>
                </c:pt>
                <c:pt idx="672">
                  <c:v>107.8497112538203</c:v>
                </c:pt>
                <c:pt idx="673">
                  <c:v>107.80962962800277</c:v>
                </c:pt>
                <c:pt idx="674">
                  <c:v>107.76956289825412</c:v>
                </c:pt>
                <c:pt idx="675">
                  <c:v>107.72951105903833</c:v>
                </c:pt>
                <c:pt idx="676">
                  <c:v>107.68947410482143</c:v>
                </c:pt>
                <c:pt idx="677">
                  <c:v>107.64945203007152</c:v>
                </c:pt>
                <c:pt idx="678">
                  <c:v>107.60944482925873</c:v>
                </c:pt>
                <c:pt idx="679">
                  <c:v>107.56945249685528</c:v>
                </c:pt>
                <c:pt idx="680">
                  <c:v>107.52947502733541</c:v>
                </c:pt>
                <c:pt idx="681">
                  <c:v>107.48951241517543</c:v>
                </c:pt>
                <c:pt idx="682">
                  <c:v>107.45282501203721</c:v>
                </c:pt>
                <c:pt idx="683">
                  <c:v>107.41615013073037</c:v>
                </c:pt>
                <c:pt idx="684">
                  <c:v>107.37948776698106</c:v>
                </c:pt>
                <c:pt idx="685">
                  <c:v>107.3428379165169</c:v>
                </c:pt>
                <c:pt idx="686">
                  <c:v>107.30620057506695</c:v>
                </c:pt>
                <c:pt idx="687">
                  <c:v>107.26957573836175</c:v>
                </c:pt>
                <c:pt idx="688">
                  <c:v>107.23296340213328</c:v>
                </c:pt>
                <c:pt idx="689">
                  <c:v>107.196363562115</c:v>
                </c:pt>
                <c:pt idx="690">
                  <c:v>107.15977621404178</c:v>
                </c:pt>
                <c:pt idx="691">
                  <c:v>107.12320135365</c:v>
                </c:pt>
                <c:pt idx="692">
                  <c:v>107.08663897667748</c:v>
                </c:pt>
                <c:pt idx="693">
                  <c:v>107.05008907886345</c:v>
                </c:pt>
                <c:pt idx="694">
                  <c:v>107.01355165594866</c:v>
                </c:pt>
                <c:pt idx="695">
                  <c:v>106.97702670367528</c:v>
                </c:pt>
                <c:pt idx="696">
                  <c:v>106.94051421778693</c:v>
                </c:pt>
                <c:pt idx="697">
                  <c:v>106.90401419402869</c:v>
                </c:pt>
                <c:pt idx="698">
                  <c:v>106.86752662814709</c:v>
                </c:pt>
                <c:pt idx="699">
                  <c:v>106.83105151589012</c:v>
                </c:pt>
                <c:pt idx="700">
                  <c:v>106.79458885300721</c:v>
                </c:pt>
                <c:pt idx="701">
                  <c:v>106.75813863524925</c:v>
                </c:pt>
                <c:pt idx="702">
                  <c:v>106.72170085836858</c:v>
                </c:pt>
                <c:pt idx="703">
                  <c:v>106.68527551811897</c:v>
                </c:pt>
                <c:pt idx="704">
                  <c:v>106.64886261025568</c:v>
                </c:pt>
                <c:pt idx="705">
                  <c:v>106.61246213053536</c:v>
                </c:pt>
                <c:pt idx="706">
                  <c:v>106.57607407471617</c:v>
                </c:pt>
                <c:pt idx="707">
                  <c:v>106.53969843855769</c:v>
                </c:pt>
                <c:pt idx="708">
                  <c:v>106.50333521782093</c:v>
                </c:pt>
                <c:pt idx="709">
                  <c:v>106.46698440826839</c:v>
                </c:pt>
                <c:pt idx="710">
                  <c:v>106.43554691330101</c:v>
                </c:pt>
                <c:pt idx="711">
                  <c:v>106.40411870117465</c:v>
                </c:pt>
                <c:pt idx="712">
                  <c:v>106.37269976914828</c:v>
                </c:pt>
                <c:pt idx="713">
                  <c:v>106.34129011448168</c:v>
                </c:pt>
                <c:pt idx="714">
                  <c:v>106.30988973443543</c:v>
                </c:pt>
                <c:pt idx="715">
                  <c:v>106.27849862627093</c:v>
                </c:pt>
                <c:pt idx="716">
                  <c:v>106.24711678725038</c:v>
                </c:pt>
                <c:pt idx="717">
                  <c:v>106.2157442146368</c:v>
                </c:pt>
                <c:pt idx="718">
                  <c:v>106.18438090569401</c:v>
                </c:pt>
                <c:pt idx="719">
                  <c:v>106.15302685768664</c:v>
                </c:pt>
                <c:pt idx="720">
                  <c:v>106.12168206788013</c:v>
                </c:pt>
                <c:pt idx="721">
                  <c:v>106.09034653354072</c:v>
                </c:pt>
                <c:pt idx="722">
                  <c:v>106.05902025193548</c:v>
                </c:pt>
                <c:pt idx="723">
                  <c:v>106.02770322033224</c:v>
                </c:pt>
                <c:pt idx="724">
                  <c:v>105.99639543599969</c:v>
                </c:pt>
                <c:pt idx="725">
                  <c:v>105.96509689620729</c:v>
                </c:pt>
                <c:pt idx="726">
                  <c:v>105.93380759822531</c:v>
                </c:pt>
                <c:pt idx="727">
                  <c:v>105.90252753932486</c:v>
                </c:pt>
                <c:pt idx="728">
                  <c:v>105.87125671677782</c:v>
                </c:pt>
                <c:pt idx="729">
                  <c:v>105.83999512785688</c:v>
                </c:pt>
                <c:pt idx="730">
                  <c:v>105.80874276983555</c:v>
                </c:pt>
                <c:pt idx="731">
                  <c:v>105.77749963998812</c:v>
                </c:pt>
                <c:pt idx="732">
                  <c:v>105.74626573558973</c:v>
                </c:pt>
                <c:pt idx="733">
                  <c:v>105.71504105391627</c:v>
                </c:pt>
                <c:pt idx="734">
                  <c:v>105.68382559224447</c:v>
                </c:pt>
                <c:pt idx="735">
                  <c:v>105.65261934785187</c:v>
                </c:pt>
                <c:pt idx="736">
                  <c:v>105.62142231801677</c:v>
                </c:pt>
                <c:pt idx="737">
                  <c:v>105.59023450001831</c:v>
                </c:pt>
                <c:pt idx="738">
                  <c:v>105.55905589113644</c:v>
                </c:pt>
                <c:pt idx="739">
                  <c:v>105.52788648865189</c:v>
                </c:pt>
                <c:pt idx="740">
                  <c:v>105.49672628984619</c:v>
                </c:pt>
                <c:pt idx="741">
                  <c:v>105.4655752920017</c:v>
                </c:pt>
                <c:pt idx="742">
                  <c:v>105.43443349240157</c:v>
                </c:pt>
                <c:pt idx="743">
                  <c:v>105.40330088832972</c:v>
                </c:pt>
                <c:pt idx="744">
                  <c:v>105.37217747707093</c:v>
                </c:pt>
                <c:pt idx="745">
                  <c:v>105.34106325591075</c:v>
                </c:pt>
                <c:pt idx="746">
                  <c:v>105.30995822213553</c:v>
                </c:pt>
                <c:pt idx="747">
                  <c:v>105.27886237303242</c:v>
                </c:pt>
                <c:pt idx="748">
                  <c:v>105.24777570588938</c:v>
                </c:pt>
                <c:pt idx="749">
                  <c:v>105.22160961689629</c:v>
                </c:pt>
                <c:pt idx="750">
                  <c:v>105.19545003316384</c:v>
                </c:pt>
                <c:pt idx="751">
                  <c:v>105.16929695307473</c:v>
                </c:pt>
                <c:pt idx="752">
                  <c:v>105.14315037501208</c:v>
                </c:pt>
                <c:pt idx="753">
                  <c:v>105.11701029735937</c:v>
                </c:pt>
                <c:pt idx="754">
                  <c:v>105.09087671850052</c:v>
                </c:pt>
                <c:pt idx="755">
                  <c:v>105.06474963681984</c:v>
                </c:pt>
                <c:pt idx="756">
                  <c:v>105.03862905070203</c:v>
                </c:pt>
                <c:pt idx="757">
                  <c:v>105.01251495853219</c:v>
                </c:pt>
                <c:pt idx="758">
                  <c:v>104.98640735869586</c:v>
                </c:pt>
                <c:pt idx="759">
                  <c:v>104.96030624957893</c:v>
                </c:pt>
                <c:pt idx="760">
                  <c:v>104.93421162956774</c:v>
                </c:pt>
                <c:pt idx="761">
                  <c:v>104.90812349704899</c:v>
                </c:pt>
                <c:pt idx="762">
                  <c:v>104.88204185040979</c:v>
                </c:pt>
                <c:pt idx="763">
                  <c:v>104.85596668803768</c:v>
                </c:pt>
                <c:pt idx="764">
                  <c:v>104.82989800832057</c:v>
                </c:pt>
                <c:pt idx="765">
                  <c:v>104.80383580964677</c:v>
                </c:pt>
                <c:pt idx="766">
                  <c:v>104.777780090405</c:v>
                </c:pt>
                <c:pt idx="767">
                  <c:v>104.75173084898439</c:v>
                </c:pt>
                <c:pt idx="768">
                  <c:v>104.72568808377447</c:v>
                </c:pt>
                <c:pt idx="769">
                  <c:v>104.69965179316516</c:v>
                </c:pt>
                <c:pt idx="770">
                  <c:v>104.67362197554677</c:v>
                </c:pt>
                <c:pt idx="771">
                  <c:v>104.64759862931002</c:v>
                </c:pt>
                <c:pt idx="772">
                  <c:v>104.62158175284605</c:v>
                </c:pt>
                <c:pt idx="773">
                  <c:v>104.59557134454637</c:v>
                </c:pt>
                <c:pt idx="774">
                  <c:v>104.56956740280292</c:v>
                </c:pt>
                <c:pt idx="775">
                  <c:v>104.54356992600799</c:v>
                </c:pt>
                <c:pt idx="776">
                  <c:v>104.51757891255433</c:v>
                </c:pt>
                <c:pt idx="777">
                  <c:v>104.49653963151319</c:v>
                </c:pt>
                <c:pt idx="778">
                  <c:v>104.47550458565766</c:v>
                </c:pt>
                <c:pt idx="779">
                  <c:v>104.45447377413521</c:v>
                </c:pt>
                <c:pt idx="780">
                  <c:v>104.43344719609347</c:v>
                </c:pt>
                <c:pt idx="781">
                  <c:v>104.41242485068024</c:v>
                </c:pt>
                <c:pt idx="782">
                  <c:v>104.39140673704351</c:v>
                </c:pt>
                <c:pt idx="783">
                  <c:v>104.37039285433141</c:v>
                </c:pt>
                <c:pt idx="784">
                  <c:v>104.34938320169228</c:v>
                </c:pt>
                <c:pt idx="785">
                  <c:v>104.32837777827459</c:v>
                </c:pt>
                <c:pt idx="786">
                  <c:v>104.30737658322701</c:v>
                </c:pt>
                <c:pt idx="787">
                  <c:v>104.28637961569838</c:v>
                </c:pt>
                <c:pt idx="788">
                  <c:v>104.26538687483769</c:v>
                </c:pt>
                <c:pt idx="789">
                  <c:v>104.24439835979412</c:v>
                </c:pt>
                <c:pt idx="790">
                  <c:v>104.22341406971702</c:v>
                </c:pt>
                <c:pt idx="791">
                  <c:v>104.20243400375593</c:v>
                </c:pt>
                <c:pt idx="792">
                  <c:v>104.1814581610605</c:v>
                </c:pt>
                <c:pt idx="793">
                  <c:v>104.16048654078062</c:v>
                </c:pt>
                <c:pt idx="794">
                  <c:v>104.13951914206632</c:v>
                </c:pt>
                <c:pt idx="795">
                  <c:v>104.1185559640678</c:v>
                </c:pt>
                <c:pt idx="796">
                  <c:v>104.09759700593541</c:v>
                </c:pt>
                <c:pt idx="797">
                  <c:v>104.07664226681973</c:v>
                </c:pt>
                <c:pt idx="798">
                  <c:v>104.05569174587146</c:v>
                </c:pt>
                <c:pt idx="799">
                  <c:v>104.03474544224149</c:v>
                </c:pt>
                <c:pt idx="800">
                  <c:v>104.01380335508088</c:v>
                </c:pt>
                <c:pt idx="801">
                  <c:v>103.99618588121167</c:v>
                </c:pt>
                <c:pt idx="802">
                  <c:v>103.97857139132512</c:v>
                </c:pt>
                <c:pt idx="803">
                  <c:v>103.96095988491581</c:v>
                </c:pt>
                <c:pt idx="804">
                  <c:v>103.94335136147841</c:v>
                </c:pt>
                <c:pt idx="805">
                  <c:v>103.92574582050767</c:v>
                </c:pt>
                <c:pt idx="806">
                  <c:v>103.90814326149845</c:v>
                </c:pt>
                <c:pt idx="807">
                  <c:v>103.89054368394567</c:v>
                </c:pt>
                <c:pt idx="808">
                  <c:v>103.87294708734433</c:v>
                </c:pt>
                <c:pt idx="809">
                  <c:v>103.85535347118953</c:v>
                </c:pt>
                <c:pt idx="810">
                  <c:v>103.83776283497646</c:v>
                </c:pt>
                <c:pt idx="811">
                  <c:v>103.82017517820039</c:v>
                </c:pt>
                <c:pt idx="812">
                  <c:v>103.80259050035667</c:v>
                </c:pt>
                <c:pt idx="813">
                  <c:v>103.78500880094074</c:v>
                </c:pt>
                <c:pt idx="814">
                  <c:v>103.76743007944813</c:v>
                </c:pt>
                <c:pt idx="815">
                  <c:v>103.74985433537444</c:v>
                </c:pt>
                <c:pt idx="816">
                  <c:v>103.73228156821537</c:v>
                </c:pt>
                <c:pt idx="817">
                  <c:v>103.7147117774667</c:v>
                </c:pt>
                <c:pt idx="818">
                  <c:v>103.69714496262431</c:v>
                </c:pt>
                <c:pt idx="819">
                  <c:v>103.67958112318412</c:v>
                </c:pt>
                <c:pt idx="820">
                  <c:v>103.6620202586422</c:v>
                </c:pt>
                <c:pt idx="821">
                  <c:v>103.64446236849466</c:v>
                </c:pt>
                <c:pt idx="822">
                  <c:v>103.6269074522377</c:v>
                </c:pt>
                <c:pt idx="823">
                  <c:v>103.60935550936763</c:v>
                </c:pt>
                <c:pt idx="824">
                  <c:v>103.59180653938083</c:v>
                </c:pt>
                <c:pt idx="825">
                  <c:v>103.57426054177374</c:v>
                </c:pt>
                <c:pt idx="826">
                  <c:v>103.55671751604292</c:v>
                </c:pt>
                <c:pt idx="827">
                  <c:v>103.53917746168501</c:v>
                </c:pt>
                <c:pt idx="828">
                  <c:v>103.52164037819674</c:v>
                </c:pt>
                <c:pt idx="829">
                  <c:v>103.5041062650749</c:v>
                </c:pt>
                <c:pt idx="830">
                  <c:v>103.48657512181637</c:v>
                </c:pt>
                <c:pt idx="831">
                  <c:v>103.46904694791816</c:v>
                </c:pt>
                <c:pt idx="832">
                  <c:v>103.4515217428773</c:v>
                </c:pt>
                <c:pt idx="833">
                  <c:v>103.43399950619096</c:v>
                </c:pt>
                <c:pt idx="834">
                  <c:v>103.41648023735634</c:v>
                </c:pt>
                <c:pt idx="835">
                  <c:v>103.402297112974</c:v>
                </c:pt>
                <c:pt idx="836">
                  <c:v>103.38811593374601</c:v>
                </c:pt>
                <c:pt idx="837">
                  <c:v>103.37393669940562</c:v>
                </c:pt>
                <c:pt idx="838">
                  <c:v>103.35975940968608</c:v>
                </c:pt>
                <c:pt idx="839">
                  <c:v>103.3455840643207</c:v>
                </c:pt>
                <c:pt idx="840">
                  <c:v>103.33141066304282</c:v>
                </c:pt>
                <c:pt idx="841">
                  <c:v>103.31723920558581</c:v>
                </c:pt>
                <c:pt idx="842">
                  <c:v>103.30306969168309</c:v>
                </c:pt>
                <c:pt idx="843">
                  <c:v>103.28890212106812</c:v>
                </c:pt>
                <c:pt idx="844">
                  <c:v>103.27473649347436</c:v>
                </c:pt>
                <c:pt idx="845">
                  <c:v>103.26057280863536</c:v>
                </c:pt>
                <c:pt idx="846">
                  <c:v>103.24641106628467</c:v>
                </c:pt>
                <c:pt idx="847">
                  <c:v>103.23225126615588</c:v>
                </c:pt>
                <c:pt idx="848">
                  <c:v>103.21809340798264</c:v>
                </c:pt>
                <c:pt idx="849">
                  <c:v>103.20393749149859</c:v>
                </c:pt>
                <c:pt idx="850">
                  <c:v>103.18978351643746</c:v>
                </c:pt>
                <c:pt idx="851">
                  <c:v>103.17563148253298</c:v>
                </c:pt>
                <c:pt idx="852">
                  <c:v>103.16148138951894</c:v>
                </c:pt>
                <c:pt idx="853">
                  <c:v>103.14733323712915</c:v>
                </c:pt>
                <c:pt idx="854">
                  <c:v>103.13318702509746</c:v>
                </c:pt>
                <c:pt idx="855">
                  <c:v>103.11904275315776</c:v>
                </c:pt>
                <c:pt idx="856">
                  <c:v>103.10490042104396</c:v>
                </c:pt>
                <c:pt idx="857">
                  <c:v>103.09076002849005</c:v>
                </c:pt>
                <c:pt idx="858">
                  <c:v>103.07662157523001</c:v>
                </c:pt>
                <c:pt idx="859">
                  <c:v>103.06248506099787</c:v>
                </c:pt>
                <c:pt idx="860">
                  <c:v>103.04835048552771</c:v>
                </c:pt>
                <c:pt idx="861">
                  <c:v>103.03421784855362</c:v>
                </c:pt>
                <c:pt idx="862">
                  <c:v>103.02008714980977</c:v>
                </c:pt>
                <c:pt idx="863">
                  <c:v>103.00595838903033</c:v>
                </c:pt>
                <c:pt idx="864">
                  <c:v>102.99183156594951</c:v>
                </c:pt>
                <c:pt idx="865">
                  <c:v>102.97770668030157</c:v>
                </c:pt>
                <c:pt idx="866">
                  <c:v>102.96358373182079</c:v>
                </c:pt>
                <c:pt idx="867">
                  <c:v>102.94946272024151</c:v>
                </c:pt>
                <c:pt idx="868">
                  <c:v>102.93534364529809</c:v>
                </c:pt>
                <c:pt idx="869">
                  <c:v>102.92373523743375</c:v>
                </c:pt>
                <c:pt idx="870">
                  <c:v>102.91212813869345</c:v>
                </c:pt>
                <c:pt idx="871">
                  <c:v>102.90052234892956</c:v>
                </c:pt>
                <c:pt idx="872">
                  <c:v>102.88891786799445</c:v>
                </c:pt>
                <c:pt idx="873">
                  <c:v>102.87731469574052</c:v>
                </c:pt>
                <c:pt idx="874">
                  <c:v>102.86571283202021</c:v>
                </c:pt>
                <c:pt idx="875">
                  <c:v>102.85411227668592</c:v>
                </c:pt>
                <c:pt idx="876">
                  <c:v>102.84251302959012</c:v>
                </c:pt>
                <c:pt idx="877">
                  <c:v>102.83091509058526</c:v>
                </c:pt>
                <c:pt idx="878">
                  <c:v>102.81931845952384</c:v>
                </c:pt>
                <c:pt idx="879">
                  <c:v>102.80772313625835</c:v>
                </c:pt>
                <c:pt idx="880">
                  <c:v>102.7961291206413</c:v>
                </c:pt>
                <c:pt idx="881">
                  <c:v>102.78453641252521</c:v>
                </c:pt>
                <c:pt idx="882">
                  <c:v>102.77294501176266</c:v>
                </c:pt>
                <c:pt idx="883">
                  <c:v>102.76135491820618</c:v>
                </c:pt>
                <c:pt idx="884">
                  <c:v>102.74976613170837</c:v>
                </c:pt>
                <c:pt idx="885">
                  <c:v>102.73817865212183</c:v>
                </c:pt>
                <c:pt idx="886">
                  <c:v>102.72659247929917</c:v>
                </c:pt>
                <c:pt idx="887">
                  <c:v>102.71500761309302</c:v>
                </c:pt>
                <c:pt idx="888">
                  <c:v>102.70342405335603</c:v>
                </c:pt>
                <c:pt idx="889">
                  <c:v>102.69184179994087</c:v>
                </c:pt>
                <c:pt idx="890">
                  <c:v>102.68026085270021</c:v>
                </c:pt>
                <c:pt idx="891">
                  <c:v>102.66868121148677</c:v>
                </c:pt>
                <c:pt idx="892">
                  <c:v>102.65710287615325</c:v>
                </c:pt>
                <c:pt idx="893">
                  <c:v>102.64552584655236</c:v>
                </c:pt>
                <c:pt idx="894">
                  <c:v>102.63395012253687</c:v>
                </c:pt>
                <c:pt idx="895">
                  <c:v>102.62237570395955</c:v>
                </c:pt>
                <c:pt idx="896">
                  <c:v>102.61080259067316</c:v>
                </c:pt>
                <c:pt idx="897">
                  <c:v>102.59923078253051</c:v>
                </c:pt>
                <c:pt idx="898">
                  <c:v>102.59018012295479</c:v>
                </c:pt>
                <c:pt idx="899">
                  <c:v>102.58113026177141</c:v>
                </c:pt>
                <c:pt idx="900">
                  <c:v>102.57208119890991</c:v>
                </c:pt>
                <c:pt idx="901">
                  <c:v>102.5630329342999</c:v>
                </c:pt>
                <c:pt idx="902">
                  <c:v>102.55398546787094</c:v>
                </c:pt>
                <c:pt idx="903">
                  <c:v>102.54493879955264</c:v>
                </c:pt>
                <c:pt idx="904">
                  <c:v>102.53589292927458</c:v>
                </c:pt>
                <c:pt idx="905">
                  <c:v>102.52684785696637</c:v>
                </c:pt>
                <c:pt idx="906">
                  <c:v>102.51780358255762</c:v>
                </c:pt>
                <c:pt idx="907">
                  <c:v>102.50876010597793</c:v>
                </c:pt>
                <c:pt idx="908">
                  <c:v>102.49971742715692</c:v>
                </c:pt>
                <c:pt idx="909">
                  <c:v>102.49067554602424</c:v>
                </c:pt>
                <c:pt idx="910">
                  <c:v>102.4816344625095</c:v>
                </c:pt>
                <c:pt idx="911">
                  <c:v>102.47259417654236</c:v>
                </c:pt>
                <c:pt idx="912">
                  <c:v>102.46355468805245</c:v>
                </c:pt>
                <c:pt idx="913">
                  <c:v>102.45451599696943</c:v>
                </c:pt>
                <c:pt idx="914">
                  <c:v>102.44547810322295</c:v>
                </c:pt>
                <c:pt idx="915">
                  <c:v>102.43644100674268</c:v>
                </c:pt>
                <c:pt idx="916">
                  <c:v>102.42740470745828</c:v>
                </c:pt>
                <c:pt idx="917">
                  <c:v>102.41836920529944</c:v>
                </c:pt>
                <c:pt idx="918">
                  <c:v>102.40933450019584</c:v>
                </c:pt>
                <c:pt idx="919">
                  <c:v>102.40030059207716</c:v>
                </c:pt>
                <c:pt idx="920">
                  <c:v>102.3912674808731</c:v>
                </c:pt>
                <c:pt idx="921">
                  <c:v>102.38223516651335</c:v>
                </c:pt>
                <c:pt idx="922">
                  <c:v>102.37320364892764</c:v>
                </c:pt>
                <c:pt idx="923">
                  <c:v>102.36417292804568</c:v>
                </c:pt>
                <c:pt idx="924">
                  <c:v>102.35514300379717</c:v>
                </c:pt>
                <c:pt idx="925">
                  <c:v>102.34611387611184</c:v>
                </c:pt>
                <c:pt idx="926">
                  <c:v>102.33708554491945</c:v>
                </c:pt>
                <c:pt idx="927">
                  <c:v>102.3280580101497</c:v>
                </c:pt>
                <c:pt idx="928">
                  <c:v>102.31903127173237</c:v>
                </c:pt>
                <c:pt idx="929">
                  <c:v>102.31000532959719</c:v>
                </c:pt>
                <c:pt idx="930">
                  <c:v>102.30098018367391</c:v>
                </c:pt>
                <c:pt idx="931">
                  <c:v>102.29448586479705</c:v>
                </c:pt>
                <c:pt idx="932">
                  <c:v>102.2879919581956</c:v>
                </c:pt>
                <c:pt idx="933">
                  <c:v>102.28149846384338</c:v>
                </c:pt>
                <c:pt idx="934">
                  <c:v>102.27500538171421</c:v>
                </c:pt>
                <c:pt idx="935">
                  <c:v>102.26851271178194</c:v>
                </c:pt>
                <c:pt idx="936">
                  <c:v>102.26202045402039</c:v>
                </c:pt>
                <c:pt idx="937">
                  <c:v>102.2555286084034</c:v>
                </c:pt>
                <c:pt idx="938">
                  <c:v>102.24903717490479</c:v>
                </c:pt>
                <c:pt idx="939">
                  <c:v>102.24254615349841</c:v>
                </c:pt>
                <c:pt idx="940">
                  <c:v>102.23605554415811</c:v>
                </c:pt>
                <c:pt idx="941">
                  <c:v>102.22956534685771</c:v>
                </c:pt>
                <c:pt idx="942">
                  <c:v>102.22307556157108</c:v>
                </c:pt>
                <c:pt idx="943">
                  <c:v>102.21658618827203</c:v>
                </c:pt>
                <c:pt idx="944">
                  <c:v>102.21009722693444</c:v>
                </c:pt>
                <c:pt idx="945">
                  <c:v>102.20360867753213</c:v>
                </c:pt>
                <c:pt idx="946">
                  <c:v>102.19712054003897</c:v>
                </c:pt>
                <c:pt idx="947">
                  <c:v>102.1906328144288</c:v>
                </c:pt>
                <c:pt idx="948">
                  <c:v>102.18414550067547</c:v>
                </c:pt>
                <c:pt idx="949">
                  <c:v>102.17765859875284</c:v>
                </c:pt>
                <c:pt idx="950">
                  <c:v>102.17117210863476</c:v>
                </c:pt>
                <c:pt idx="951">
                  <c:v>102.1646860302951</c:v>
                </c:pt>
                <c:pt idx="952">
                  <c:v>102.15820036370771</c:v>
                </c:pt>
                <c:pt idx="953">
                  <c:v>102.15171510884645</c:v>
                </c:pt>
                <c:pt idx="954">
                  <c:v>102.14523026568519</c:v>
                </c:pt>
                <c:pt idx="955">
                  <c:v>102.13874583419778</c:v>
                </c:pt>
                <c:pt idx="956">
                  <c:v>102.1322618143581</c:v>
                </c:pt>
                <c:pt idx="957">
                  <c:v>102.12577820614003</c:v>
                </c:pt>
                <c:pt idx="958">
                  <c:v>102.1192950095174</c:v>
                </c:pt>
                <c:pt idx="959">
                  <c:v>102.11281222446411</c:v>
                </c:pt>
                <c:pt idx="960">
                  <c:v>102.10632985095403</c:v>
                </c:pt>
                <c:pt idx="961">
                  <c:v>102.09984788896102</c:v>
                </c:pt>
                <c:pt idx="962">
                  <c:v>102.09336633845898</c:v>
                </c:pt>
                <c:pt idx="963">
                  <c:v>102.08688519942177</c:v>
                </c:pt>
                <c:pt idx="964">
                  <c:v>102.08040447182327</c:v>
                </c:pt>
                <c:pt idx="965">
                  <c:v>102.07392415563737</c:v>
                </c:pt>
                <c:pt idx="966">
                  <c:v>102.06744425083794</c:v>
                </c:pt>
                <c:pt idx="967">
                  <c:v>102.06096475739886</c:v>
                </c:pt>
                <c:pt idx="968">
                  <c:v>102.05448567529405</c:v>
                </c:pt>
                <c:pt idx="969">
                  <c:v>102.04800700449735</c:v>
                </c:pt>
                <c:pt idx="970">
                  <c:v>102.04152874498268</c:v>
                </c:pt>
                <c:pt idx="971">
                  <c:v>102.03505089672393</c:v>
                </c:pt>
                <c:pt idx="972">
                  <c:v>102.02857345969498</c:v>
                </c:pt>
                <c:pt idx="973">
                  <c:v>102.02209643386973</c:v>
                </c:pt>
                <c:pt idx="974">
                  <c:v>102.01561981922208</c:v>
                </c:pt>
                <c:pt idx="975">
                  <c:v>102.00914361572592</c:v>
                </c:pt>
                <c:pt idx="976">
                  <c:v>102.00266782335515</c:v>
                </c:pt>
                <c:pt idx="977">
                  <c:v>101.99619244208368</c:v>
                </c:pt>
                <c:pt idx="978">
                  <c:v>101.9897174718854</c:v>
                </c:pt>
                <c:pt idx="979">
                  <c:v>101.98324291273423</c:v>
                </c:pt>
                <c:pt idx="980">
                  <c:v>101.97676876460406</c:v>
                </c:pt>
                <c:pt idx="981">
                  <c:v>101.97029502746879</c:v>
                </c:pt>
                <c:pt idx="982">
                  <c:v>101.96382170130235</c:v>
                </c:pt>
                <c:pt idx="983">
                  <c:v>101.95734878607864</c:v>
                </c:pt>
                <c:pt idx="984">
                  <c:v>101.95087628177158</c:v>
                </c:pt>
                <c:pt idx="985">
                  <c:v>101.94440418835508</c:v>
                </c:pt>
                <c:pt idx="986">
                  <c:v>101.93793250580305</c:v>
                </c:pt>
                <c:pt idx="987">
                  <c:v>101.93146123408941</c:v>
                </c:pt>
                <c:pt idx="988">
                  <c:v>101.92499037318808</c:v>
                </c:pt>
                <c:pt idx="989">
                  <c:v>101.91851992307299</c:v>
                </c:pt>
                <c:pt idx="990">
                  <c:v>101.91204988371805</c:v>
                </c:pt>
                <c:pt idx="991">
                  <c:v>101.90558025509719</c:v>
                </c:pt>
                <c:pt idx="992">
                  <c:v>101.89911103718433</c:v>
                </c:pt>
                <c:pt idx="993">
                  <c:v>101.8926422299534</c:v>
                </c:pt>
                <c:pt idx="994">
                  <c:v>101.88617383337832</c:v>
                </c:pt>
                <c:pt idx="995">
                  <c:v>101.87970584743304</c:v>
                </c:pt>
                <c:pt idx="996">
                  <c:v>101.87323827209148</c:v>
                </c:pt>
                <c:pt idx="997">
                  <c:v>101.86677110732758</c:v>
                </c:pt>
                <c:pt idx="998">
                  <c:v>101.86030435311527</c:v>
                </c:pt>
                <c:pt idx="999">
                  <c:v>101.85383800942849</c:v>
                </c:pt>
                <c:pt idx="1000">
                  <c:v>101.84737207624117</c:v>
                </c:pt>
                <c:pt idx="1001">
                  <c:v>101.84090655352726</c:v>
                </c:pt>
                <c:pt idx="1002">
                  <c:v>101.83444144126071</c:v>
                </c:pt>
                <c:pt idx="1003">
                  <c:v>101.82797673941545</c:v>
                </c:pt>
                <c:pt idx="1004">
                  <c:v>101.82151244796542</c:v>
                </c:pt>
                <c:pt idx="1005">
                  <c:v>101.81504856688458</c:v>
                </c:pt>
                <c:pt idx="1006">
                  <c:v>101.80858509614689</c:v>
                </c:pt>
                <c:pt idx="1007">
                  <c:v>101.80212203572627</c:v>
                </c:pt>
                <c:pt idx="1008">
                  <c:v>101.79565938559669</c:v>
                </c:pt>
                <c:pt idx="1009">
                  <c:v>101.7891971457321</c:v>
                </c:pt>
                <c:pt idx="1010">
                  <c:v>101.78273531610645</c:v>
                </c:pt>
                <c:pt idx="1011">
                  <c:v>101.77627389669371</c:v>
                </c:pt>
                <c:pt idx="1012">
                  <c:v>101.76981288746784</c:v>
                </c:pt>
                <c:pt idx="1013">
                  <c:v>101.76335228840279</c:v>
                </c:pt>
                <c:pt idx="1014">
                  <c:v>101.75689209947251</c:v>
                </c:pt>
                <c:pt idx="1015">
                  <c:v>101.75043232065099</c:v>
                </c:pt>
                <c:pt idx="1016">
                  <c:v>101.74397295191217</c:v>
                </c:pt>
                <c:pt idx="1017">
                  <c:v>101.73751399323004</c:v>
                </c:pt>
                <c:pt idx="1018">
                  <c:v>101.73105544457856</c:v>
                </c:pt>
                <c:pt idx="1019">
                  <c:v>101.7245973059317</c:v>
                </c:pt>
                <c:pt idx="1020">
                  <c:v>101.71813957726343</c:v>
                </c:pt>
                <c:pt idx="1021">
                  <c:v>101.71168225854773</c:v>
                </c:pt>
                <c:pt idx="1022">
                  <c:v>101.70522534975856</c:v>
                </c:pt>
                <c:pt idx="1023">
                  <c:v>101.69876885086991</c:v>
                </c:pt>
                <c:pt idx="1024">
                  <c:v>101.69231276185576</c:v>
                </c:pt>
                <c:pt idx="1025">
                  <c:v>101.68585708269008</c:v>
                </c:pt>
                <c:pt idx="1026">
                  <c:v>101.67940181334686</c:v>
                </c:pt>
                <c:pt idx="1027">
                  <c:v>101.67294695380008</c:v>
                </c:pt>
                <c:pt idx="1028">
                  <c:v>101.66649250402372</c:v>
                </c:pt>
                <c:pt idx="1029">
                  <c:v>101.66003846399178</c:v>
                </c:pt>
                <c:pt idx="1030">
                  <c:v>101.65358483367824</c:v>
                </c:pt>
                <c:pt idx="1031">
                  <c:v>101.64713161305708</c:v>
                </c:pt>
                <c:pt idx="1032">
                  <c:v>101.64067880210231</c:v>
                </c:pt>
                <c:pt idx="1033">
                  <c:v>101.63422640078792</c:v>
                </c:pt>
                <c:pt idx="1034">
                  <c:v>101.62777440908791</c:v>
                </c:pt>
                <c:pt idx="1035">
                  <c:v>101.62132282697625</c:v>
                </c:pt>
                <c:pt idx="1036">
                  <c:v>101.61487165442696</c:v>
                </c:pt>
                <c:pt idx="1037">
                  <c:v>101.60842089141404</c:v>
                </c:pt>
                <c:pt idx="1038">
                  <c:v>101.60197053791148</c:v>
                </c:pt>
                <c:pt idx="1039">
                  <c:v>101.5955205938933</c:v>
                </c:pt>
                <c:pt idx="1040">
                  <c:v>101.58907105933349</c:v>
                </c:pt>
                <c:pt idx="1041">
                  <c:v>101.58262193420607</c:v>
                </c:pt>
                <c:pt idx="1042">
                  <c:v>101.57617321848504</c:v>
                </c:pt>
                <c:pt idx="1043">
                  <c:v>101.56972491214441</c:v>
                </c:pt>
                <c:pt idx="1044">
                  <c:v>101.56327701515819</c:v>
                </c:pt>
                <c:pt idx="1045">
                  <c:v>101.5568295275004</c:v>
                </c:pt>
                <c:pt idx="1046">
                  <c:v>101.55038244914505</c:v>
                </c:pt>
                <c:pt idx="1047">
                  <c:v>101.54393578006615</c:v>
                </c:pt>
                <c:pt idx="1048">
                  <c:v>101.53748952023773</c:v>
                </c:pt>
                <c:pt idx="1049">
                  <c:v>101.5310436696338</c:v>
                </c:pt>
                <c:pt idx="1050">
                  <c:v>101.52459822822838</c:v>
                </c:pt>
                <c:pt idx="1051">
                  <c:v>101.51815319599551</c:v>
                </c:pt>
                <c:pt idx="1052">
                  <c:v>101.5117085729092</c:v>
                </c:pt>
                <c:pt idx="1053">
                  <c:v>101.50526435894348</c:v>
                </c:pt>
                <c:pt idx="1054">
                  <c:v>101.49882055407237</c:v>
                </c:pt>
                <c:pt idx="1055">
                  <c:v>101.4923771582699</c:v>
                </c:pt>
                <c:pt idx="1056">
                  <c:v>101.48593417151012</c:v>
                </c:pt>
                <c:pt idx="1057">
                  <c:v>101.47949159376705</c:v>
                </c:pt>
                <c:pt idx="1058">
                  <c:v>101.47304942501474</c:v>
                </c:pt>
                <c:pt idx="1059">
                  <c:v>101.4666076652272</c:v>
                </c:pt>
                <c:pt idx="1060">
                  <c:v>101.46016631437848</c:v>
                </c:pt>
                <c:pt idx="1061">
                  <c:v>101.45372537244263</c:v>
                </c:pt>
                <c:pt idx="1062">
                  <c:v>101.44728483939367</c:v>
                </c:pt>
                <c:pt idx="1063">
                  <c:v>101.44084471520566</c:v>
                </c:pt>
                <c:pt idx="1064">
                  <c:v>101.43440499985263</c:v>
                </c:pt>
                <c:pt idx="1065">
                  <c:v>101.42796569330865</c:v>
                </c:pt>
                <c:pt idx="1066">
                  <c:v>101.42152679554775</c:v>
                </c:pt>
                <c:pt idx="1067">
                  <c:v>101.41508830654398</c:v>
                </c:pt>
                <c:pt idx="1068">
                  <c:v>101.40865022627139</c:v>
                </c:pt>
                <c:pt idx="1069">
                  <c:v>101.40221255470404</c:v>
                </c:pt>
                <c:pt idx="1070">
                  <c:v>101.39577529181598</c:v>
                </c:pt>
                <c:pt idx="1071">
                  <c:v>101.38933843758126</c:v>
                </c:pt>
                <c:pt idx="1072">
                  <c:v>101.38290199197395</c:v>
                </c:pt>
                <c:pt idx="1073">
                  <c:v>101.3764659549681</c:v>
                </c:pt>
                <c:pt idx="1074">
                  <c:v>101.37003032653777</c:v>
                </c:pt>
                <c:pt idx="1075">
                  <c:v>101.36359510665703</c:v>
                </c:pt>
                <c:pt idx="1076">
                  <c:v>101.35716029529995</c:v>
                </c:pt>
                <c:pt idx="1077">
                  <c:v>101.35072589244058</c:v>
                </c:pt>
                <c:pt idx="1078">
                  <c:v>101.344291898053</c:v>
                </c:pt>
                <c:pt idx="1079">
                  <c:v>101.33785831211127</c:v>
                </c:pt>
                <c:pt idx="1080">
                  <c:v>101.33142513458947</c:v>
                </c:pt>
                <c:pt idx="1081">
                  <c:v>101.32499236546165</c:v>
                </c:pt>
                <c:pt idx="1082">
                  <c:v>101.31772210967624</c:v>
                </c:pt>
                <c:pt idx="1083">
                  <c:v>101.31045237554514</c:v>
                </c:pt>
                <c:pt idx="1084">
                  <c:v>101.30318316303091</c:v>
                </c:pt>
                <c:pt idx="1085">
                  <c:v>101.29591447209614</c:v>
                </c:pt>
                <c:pt idx="1086">
                  <c:v>101.2886463027034</c:v>
                </c:pt>
                <c:pt idx="1087">
                  <c:v>101.28137865481527</c:v>
                </c:pt>
                <c:pt idx="1088">
                  <c:v>101.27411152839433</c:v>
                </c:pt>
                <c:pt idx="1089">
                  <c:v>101.26684492340317</c:v>
                </c:pt>
                <c:pt idx="1090">
                  <c:v>101.25957883980436</c:v>
                </c:pt>
                <c:pt idx="1091">
                  <c:v>101.2523132775605</c:v>
                </c:pt>
                <c:pt idx="1092">
                  <c:v>101.24504823663419</c:v>
                </c:pt>
                <c:pt idx="1093">
                  <c:v>101.23778371698802</c:v>
                </c:pt>
                <c:pt idx="1094">
                  <c:v>101.23051971858457</c:v>
                </c:pt>
                <c:pt idx="1095">
                  <c:v>101.22325624138647</c:v>
                </c:pt>
                <c:pt idx="1096">
                  <c:v>101.21599328535629</c:v>
                </c:pt>
                <c:pt idx="1097">
                  <c:v>101.20873085045666</c:v>
                </c:pt>
                <c:pt idx="1098">
                  <c:v>101.20146893665017</c:v>
                </c:pt>
                <c:pt idx="1099">
                  <c:v>101.19420754389945</c:v>
                </c:pt>
                <c:pt idx="1100">
                  <c:v>101.1869466721671</c:v>
                </c:pt>
                <c:pt idx="1101">
                  <c:v>101.17968632141573</c:v>
                </c:pt>
                <c:pt idx="1102">
                  <c:v>101.17242649160798</c:v>
                </c:pt>
                <c:pt idx="1103">
                  <c:v>101.16516718270645</c:v>
                </c:pt>
                <c:pt idx="1104">
                  <c:v>101.15790839467378</c:v>
                </c:pt>
                <c:pt idx="1105">
                  <c:v>101.15065012747259</c:v>
                </c:pt>
                <c:pt idx="1106">
                  <c:v>101.14339238106551</c:v>
                </c:pt>
                <c:pt idx="1107">
                  <c:v>101.13613515541516</c:v>
                </c:pt>
                <c:pt idx="1108">
                  <c:v>101.12887845048419</c:v>
                </c:pt>
                <c:pt idx="1109">
                  <c:v>101.12162226623524</c:v>
                </c:pt>
                <c:pt idx="1110">
                  <c:v>101.11436660263094</c:v>
                </c:pt>
                <c:pt idx="1111">
                  <c:v>101.10711145963393</c:v>
                </c:pt>
                <c:pt idx="1112">
                  <c:v>101.09985683720687</c:v>
                </c:pt>
                <c:pt idx="1113">
                  <c:v>101.0926027353124</c:v>
                </c:pt>
                <c:pt idx="1114">
                  <c:v>101.08534915391317</c:v>
                </c:pt>
                <c:pt idx="1115">
                  <c:v>101.07809609297183</c:v>
                </c:pt>
                <c:pt idx="1116">
                  <c:v>101.07084355245105</c:v>
                </c:pt>
                <c:pt idx="1117">
                  <c:v>101.06109797812029</c:v>
                </c:pt>
                <c:pt idx="1118">
                  <c:v>101.051353343489</c:v>
                </c:pt>
                <c:pt idx="1119">
                  <c:v>101.04160964846658</c:v>
                </c:pt>
                <c:pt idx="1120">
                  <c:v>101.03186689296243</c:v>
                </c:pt>
                <c:pt idx="1121">
                  <c:v>101.02212507688596</c:v>
                </c:pt>
                <c:pt idx="1122">
                  <c:v>101.01238420014658</c:v>
                </c:pt>
                <c:pt idx="1123">
                  <c:v>101.00264426265373</c:v>
                </c:pt>
                <c:pt idx="1124">
                  <c:v>100.99290526431685</c:v>
                </c:pt>
                <c:pt idx="1125">
                  <c:v>100.98316720504535</c:v>
                </c:pt>
                <c:pt idx="1126">
                  <c:v>100.97343008474871</c:v>
                </c:pt>
                <c:pt idx="1127">
                  <c:v>100.96369390333639</c:v>
                </c:pt>
                <c:pt idx="1128">
                  <c:v>100.95395866071784</c:v>
                </c:pt>
                <c:pt idx="1129">
                  <c:v>100.94422435680256</c:v>
                </c:pt>
                <c:pt idx="1130">
                  <c:v>100.93449099150004</c:v>
                </c:pt>
                <c:pt idx="1131">
                  <c:v>100.92475856471975</c:v>
                </c:pt>
                <c:pt idx="1132">
                  <c:v>100.91502707637122</c:v>
                </c:pt>
                <c:pt idx="1133">
                  <c:v>100.90529652636394</c:v>
                </c:pt>
                <c:pt idx="1134">
                  <c:v>100.89556691460746</c:v>
                </c:pt>
                <c:pt idx="1135">
                  <c:v>100.88583824101129</c:v>
                </c:pt>
                <c:pt idx="1136">
                  <c:v>100.87611050548497</c:v>
                </c:pt>
                <c:pt idx="1137">
                  <c:v>100.86638370793807</c:v>
                </c:pt>
                <c:pt idx="1138">
                  <c:v>100.85665784828012</c:v>
                </c:pt>
                <c:pt idx="1139">
                  <c:v>100.84693292642071</c:v>
                </c:pt>
                <c:pt idx="1140">
                  <c:v>100.83720894226938</c:v>
                </c:pt>
                <c:pt idx="1141">
                  <c:v>100.82748589573575</c:v>
                </c:pt>
                <c:pt idx="1142">
                  <c:v>100.81776378672939</c:v>
                </c:pt>
                <c:pt idx="1143">
                  <c:v>100.80804261515991</c:v>
                </c:pt>
                <c:pt idx="1144">
                  <c:v>100.79832238093691</c:v>
                </c:pt>
                <c:pt idx="1145">
                  <c:v>100.78860308397002</c:v>
                </c:pt>
                <c:pt idx="1146">
                  <c:v>100.77641624234204</c:v>
                </c:pt>
                <c:pt idx="1147">
                  <c:v>100.76423087428452</c:v>
                </c:pt>
                <c:pt idx="1148">
                  <c:v>100.75204697961931</c:v>
                </c:pt>
                <c:pt idx="1149">
                  <c:v>100.73986455816822</c:v>
                </c:pt>
                <c:pt idx="1150">
                  <c:v>100.72768360975314</c:v>
                </c:pt>
                <c:pt idx="1151">
                  <c:v>100.71550413419595</c:v>
                </c:pt>
                <c:pt idx="1152">
                  <c:v>100.70332613131856</c:v>
                </c:pt>
                <c:pt idx="1153">
                  <c:v>100.69114960094289</c:v>
                </c:pt>
                <c:pt idx="1154">
                  <c:v>100.67897454289091</c:v>
                </c:pt>
                <c:pt idx="1155">
                  <c:v>100.66680095698459</c:v>
                </c:pt>
                <c:pt idx="1156">
                  <c:v>100.65462884304591</c:v>
                </c:pt>
                <c:pt idx="1157">
                  <c:v>100.64245820089691</c:v>
                </c:pt>
                <c:pt idx="1158">
                  <c:v>100.63028903035962</c:v>
                </c:pt>
                <c:pt idx="1159">
                  <c:v>100.61812133125609</c:v>
                </c:pt>
                <c:pt idx="1160">
                  <c:v>100.60595510340842</c:v>
                </c:pt>
                <c:pt idx="1161">
                  <c:v>100.5937903466387</c:v>
                </c:pt>
                <c:pt idx="1162">
                  <c:v>100.58162706076905</c:v>
                </c:pt>
                <c:pt idx="1163">
                  <c:v>100.56946524562163</c:v>
                </c:pt>
                <c:pt idx="1164">
                  <c:v>100.5573049010186</c:v>
                </c:pt>
                <c:pt idx="1165">
                  <c:v>100.54514602678215</c:v>
                </c:pt>
                <c:pt idx="1166">
                  <c:v>100.53298862273449</c:v>
                </c:pt>
                <c:pt idx="1167">
                  <c:v>100.52083268869787</c:v>
                </c:pt>
                <c:pt idx="1168">
                  <c:v>100.50867822449452</c:v>
                </c:pt>
                <c:pt idx="1169">
                  <c:v>100.49652522994673</c:v>
                </c:pt>
                <c:pt idx="1170">
                  <c:v>100.48437370487679</c:v>
                </c:pt>
                <c:pt idx="1171">
                  <c:v>100.47222364910702</c:v>
                </c:pt>
                <c:pt idx="1172">
                  <c:v>100.46007506245977</c:v>
                </c:pt>
                <c:pt idx="1173">
                  <c:v>100.44792794475737</c:v>
                </c:pt>
                <c:pt idx="1174">
                  <c:v>100.43578229582222</c:v>
                </c:pt>
                <c:pt idx="1175">
                  <c:v>100.42363811547673</c:v>
                </c:pt>
                <c:pt idx="1176">
                  <c:v>100.41149540354333</c:v>
                </c:pt>
                <c:pt idx="1177">
                  <c:v>100.39935415984445</c:v>
                </c:pt>
                <c:pt idx="1178">
                  <c:v>100.38558482129524</c:v>
                </c:pt>
                <c:pt idx="1179">
                  <c:v>100.37181737115145</c:v>
                </c:pt>
                <c:pt idx="1180">
                  <c:v>100.35805180915409</c:v>
                </c:pt>
                <c:pt idx="1181">
                  <c:v>100.3442881350442</c:v>
                </c:pt>
                <c:pt idx="1182">
                  <c:v>100.33052634856287</c:v>
                </c:pt>
                <c:pt idx="1183">
                  <c:v>100.31676644945122</c:v>
                </c:pt>
                <c:pt idx="1184">
                  <c:v>100.30300843745042</c:v>
                </c:pt>
                <c:pt idx="1185">
                  <c:v>100.28925231230164</c:v>
                </c:pt>
                <c:pt idx="1186">
                  <c:v>100.27549807374612</c:v>
                </c:pt>
                <c:pt idx="1187">
                  <c:v>100.26174572152512</c:v>
                </c:pt>
                <c:pt idx="1188">
                  <c:v>100.24799525537992</c:v>
                </c:pt>
                <c:pt idx="1189">
                  <c:v>100.23424667505186</c:v>
                </c:pt>
                <c:pt idx="1190">
                  <c:v>100.22049998028233</c:v>
                </c:pt>
                <c:pt idx="1191">
                  <c:v>100.20675517081271</c:v>
                </c:pt>
                <c:pt idx="1192">
                  <c:v>100.19301224638446</c:v>
                </c:pt>
                <c:pt idx="1193">
                  <c:v>100.17927120673903</c:v>
                </c:pt>
                <c:pt idx="1194">
                  <c:v>100.16553205161794</c:v>
                </c:pt>
                <c:pt idx="1195">
                  <c:v>100.15179478076274</c:v>
                </c:pt>
                <c:pt idx="1196">
                  <c:v>100.13805939391501</c:v>
                </c:pt>
                <c:pt idx="1197">
                  <c:v>100.12432589081638</c:v>
                </c:pt>
                <c:pt idx="1198">
                  <c:v>100.11059427120847</c:v>
                </c:pt>
                <c:pt idx="1199">
                  <c:v>100.09686453483299</c:v>
                </c:pt>
                <c:pt idx="1200">
                  <c:v>100.08313668143165</c:v>
                </c:pt>
                <c:pt idx="1201">
                  <c:v>100.06941071074623</c:v>
                </c:pt>
                <c:pt idx="1202">
                  <c:v>100.05568662251851</c:v>
                </c:pt>
                <c:pt idx="1203">
                  <c:v>100.04196441649032</c:v>
                </c:pt>
                <c:pt idx="1204">
                  <c:v>100.02824409240351</c:v>
                </c:pt>
                <c:pt idx="1205">
                  <c:v>100.01452565</c:v>
                </c:pt>
                <c:pt idx="1206">
                  <c:v>100</c:v>
                </c:pt>
              </c:numCache>
            </c:numRef>
          </c:val>
          <c:smooth val="0"/>
          <c:extLst>
            <c:ext xmlns:c16="http://schemas.microsoft.com/office/drawing/2014/chart" uri="{C3380CC4-5D6E-409C-BE32-E72D297353CC}">
              <c16:uniqueId val="{00000003-BBDB-41BB-AF42-EBBC1CBB43AD}"/>
            </c:ext>
          </c:extLst>
        </c:ser>
        <c:ser>
          <c:idx val="3"/>
          <c:order val="3"/>
          <c:tx>
            <c:strRef>
              <c:f>Performance!$AH$1</c:f>
              <c:strCache>
                <c:ptCount val="1"/>
                <c:pt idx="0">
                  <c:v>IFIX (base 100)</c:v>
                </c:pt>
              </c:strCache>
            </c:strRef>
          </c:tx>
          <c:spPr>
            <a:ln w="19050" cap="rnd">
              <a:solidFill>
                <a:srgbClr val="FF6B06"/>
              </a:solidFill>
              <a:round/>
            </a:ln>
            <a:effectLst/>
          </c:spPr>
          <c:marker>
            <c:symbol val="none"/>
          </c:marker>
          <c:cat>
            <c:numRef>
              <c:f>Performance!$AD$3:$AD$1209</c:f>
              <c:numCache>
                <c:formatCode>[$-416]d\-mmm;@</c:formatCode>
                <c:ptCount val="1207"/>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pt idx="1203">
                  <c:v>43868</c:v>
                </c:pt>
                <c:pt idx="1204">
                  <c:v>43867</c:v>
                </c:pt>
                <c:pt idx="1205">
                  <c:v>43866</c:v>
                </c:pt>
                <c:pt idx="1206">
                  <c:v>43865</c:v>
                </c:pt>
              </c:numCache>
            </c:numRef>
          </c:cat>
          <c:val>
            <c:numRef>
              <c:f>Performance!$AH$3:$AH$1209</c:f>
              <c:numCache>
                <c:formatCode>#,##0.00</c:formatCode>
                <c:ptCount val="1207"/>
                <c:pt idx="0">
                  <c:v>102.57573032973154</c:v>
                </c:pt>
                <c:pt idx="1">
                  <c:v>102.61561851204016</c:v>
                </c:pt>
                <c:pt idx="2">
                  <c:v>103.68834905429057</c:v>
                </c:pt>
                <c:pt idx="3">
                  <c:v>104.10652106390296</c:v>
                </c:pt>
                <c:pt idx="4">
                  <c:v>104.01693612986557</c:v>
                </c:pt>
                <c:pt idx="5">
                  <c:v>103.83547759559279</c:v>
                </c:pt>
                <c:pt idx="6">
                  <c:v>103.37970606986983</c:v>
                </c:pt>
                <c:pt idx="7">
                  <c:v>103.41468996746835</c:v>
                </c:pt>
                <c:pt idx="8">
                  <c:v>103.22701933922949</c:v>
                </c:pt>
                <c:pt idx="9">
                  <c:v>103.03575223553656</c:v>
                </c:pt>
                <c:pt idx="10">
                  <c:v>102.87816122018614</c:v>
                </c:pt>
                <c:pt idx="11">
                  <c:v>103.14233868990219</c:v>
                </c:pt>
                <c:pt idx="12">
                  <c:v>103.58176259992491</c:v>
                </c:pt>
                <c:pt idx="13">
                  <c:v>104.48905527128881</c:v>
                </c:pt>
                <c:pt idx="14">
                  <c:v>104.10848277778699</c:v>
                </c:pt>
                <c:pt idx="15">
                  <c:v>103.96756633045084</c:v>
                </c:pt>
                <c:pt idx="16">
                  <c:v>104.2196465645487</c:v>
                </c:pt>
                <c:pt idx="17">
                  <c:v>104.20395285347647</c:v>
                </c:pt>
                <c:pt idx="18">
                  <c:v>104.57177420673209</c:v>
                </c:pt>
                <c:pt idx="19">
                  <c:v>104.78298540157932</c:v>
                </c:pt>
                <c:pt idx="20">
                  <c:v>104.84902976900834</c:v>
                </c:pt>
                <c:pt idx="21">
                  <c:v>104.52927040591145</c:v>
                </c:pt>
                <c:pt idx="22">
                  <c:v>104.29222997825782</c:v>
                </c:pt>
                <c:pt idx="23">
                  <c:v>104.02478298540173</c:v>
                </c:pt>
                <c:pt idx="24">
                  <c:v>103.61216916512741</c:v>
                </c:pt>
                <c:pt idx="25">
                  <c:v>103.94533357309849</c:v>
                </c:pt>
                <c:pt idx="26">
                  <c:v>104.87976328652481</c:v>
                </c:pt>
                <c:pt idx="27">
                  <c:v>105.21031207598385</c:v>
                </c:pt>
                <c:pt idx="28">
                  <c:v>105.80340357358894</c:v>
                </c:pt>
                <c:pt idx="29">
                  <c:v>105.61671380229208</c:v>
                </c:pt>
                <c:pt idx="30">
                  <c:v>105.72493501822774</c:v>
                </c:pt>
                <c:pt idx="31">
                  <c:v>105.72722368442577</c:v>
                </c:pt>
                <c:pt idx="32">
                  <c:v>105.55295810106111</c:v>
                </c:pt>
                <c:pt idx="33">
                  <c:v>105.17434732144331</c:v>
                </c:pt>
                <c:pt idx="34">
                  <c:v>104.94744241552382</c:v>
                </c:pt>
                <c:pt idx="35">
                  <c:v>105.67523826649897</c:v>
                </c:pt>
                <c:pt idx="36">
                  <c:v>106.4880417191154</c:v>
                </c:pt>
                <c:pt idx="37">
                  <c:v>107.10303902175882</c:v>
                </c:pt>
                <c:pt idx="38">
                  <c:v>107.11938663745907</c:v>
                </c:pt>
                <c:pt idx="39">
                  <c:v>106.96571904987671</c:v>
                </c:pt>
                <c:pt idx="40">
                  <c:v>107.20308642984436</c:v>
                </c:pt>
                <c:pt idx="41">
                  <c:v>107.18477710026009</c:v>
                </c:pt>
                <c:pt idx="42">
                  <c:v>108.08945415311193</c:v>
                </c:pt>
                <c:pt idx="43">
                  <c:v>108.19277108433752</c:v>
                </c:pt>
                <c:pt idx="44">
                  <c:v>107.70266956564402</c:v>
                </c:pt>
                <c:pt idx="45">
                  <c:v>107.68926452076981</c:v>
                </c:pt>
                <c:pt idx="46">
                  <c:v>108.00967778849471</c:v>
                </c:pt>
                <c:pt idx="47">
                  <c:v>108.28562554151492</c:v>
                </c:pt>
                <c:pt idx="48">
                  <c:v>108.99184253976574</c:v>
                </c:pt>
                <c:pt idx="49">
                  <c:v>109.22234392113926</c:v>
                </c:pt>
                <c:pt idx="50">
                  <c:v>109.53392947638604</c:v>
                </c:pt>
                <c:pt idx="51">
                  <c:v>109.64868973860177</c:v>
                </c:pt>
                <c:pt idx="52">
                  <c:v>109.87951807228932</c:v>
                </c:pt>
                <c:pt idx="53">
                  <c:v>109.99656700070311</c:v>
                </c:pt>
                <c:pt idx="54">
                  <c:v>109.80660770626619</c:v>
                </c:pt>
                <c:pt idx="55">
                  <c:v>110.0939987902766</c:v>
                </c:pt>
                <c:pt idx="56">
                  <c:v>110.24505075934691</c:v>
                </c:pt>
                <c:pt idx="57">
                  <c:v>110.58279249971407</c:v>
                </c:pt>
                <c:pt idx="58">
                  <c:v>110.72436285167824</c:v>
                </c:pt>
                <c:pt idx="59">
                  <c:v>110.58736983211014</c:v>
                </c:pt>
                <c:pt idx="60">
                  <c:v>110.68480162168363</c:v>
                </c:pt>
                <c:pt idx="61">
                  <c:v>110.63118144218683</c:v>
                </c:pt>
                <c:pt idx="62">
                  <c:v>110.81460169034364</c:v>
                </c:pt>
                <c:pt idx="63">
                  <c:v>110.95290251916775</c:v>
                </c:pt>
                <c:pt idx="64">
                  <c:v>110.7018031420119</c:v>
                </c:pt>
                <c:pt idx="65">
                  <c:v>110.5648101224438</c:v>
                </c:pt>
                <c:pt idx="66">
                  <c:v>110.63804744078092</c:v>
                </c:pt>
                <c:pt idx="67">
                  <c:v>110.7351522780404</c:v>
                </c:pt>
                <c:pt idx="68">
                  <c:v>110.78582988671118</c:v>
                </c:pt>
                <c:pt idx="69">
                  <c:v>110.46541661898628</c:v>
                </c:pt>
                <c:pt idx="70">
                  <c:v>110.56938745483988</c:v>
                </c:pt>
                <c:pt idx="71">
                  <c:v>110.59227411682024</c:v>
                </c:pt>
                <c:pt idx="72">
                  <c:v>110.57592650111998</c:v>
                </c:pt>
                <c:pt idx="73">
                  <c:v>110.68839809713771</c:v>
                </c:pt>
                <c:pt idx="74">
                  <c:v>110.31436464991599</c:v>
                </c:pt>
                <c:pt idx="75">
                  <c:v>109.95733272302252</c:v>
                </c:pt>
                <c:pt idx="76">
                  <c:v>109.69904039495857</c:v>
                </c:pt>
                <c:pt idx="77">
                  <c:v>109.60258946232712</c:v>
                </c:pt>
                <c:pt idx="78">
                  <c:v>109.52804433473396</c:v>
                </c:pt>
                <c:pt idx="79">
                  <c:v>109.36751074855751</c:v>
                </c:pt>
                <c:pt idx="80">
                  <c:v>109.50581157738162</c:v>
                </c:pt>
                <c:pt idx="81">
                  <c:v>109.4453253992907</c:v>
                </c:pt>
                <c:pt idx="82">
                  <c:v>109.61534060257328</c:v>
                </c:pt>
                <c:pt idx="83">
                  <c:v>110.14925373134345</c:v>
                </c:pt>
                <c:pt idx="84">
                  <c:v>110.03907080152376</c:v>
                </c:pt>
                <c:pt idx="85">
                  <c:v>110.01226071177537</c:v>
                </c:pt>
                <c:pt idx="86">
                  <c:v>109.80366513544017</c:v>
                </c:pt>
                <c:pt idx="87">
                  <c:v>109.63953507380967</c:v>
                </c:pt>
                <c:pt idx="88">
                  <c:v>110.3741969233789</c:v>
                </c:pt>
                <c:pt idx="89">
                  <c:v>110.34640597668849</c:v>
                </c:pt>
                <c:pt idx="90">
                  <c:v>110.55925193310576</c:v>
                </c:pt>
                <c:pt idx="91">
                  <c:v>110.71226561606009</c:v>
                </c:pt>
                <c:pt idx="92">
                  <c:v>110.86920272678249</c:v>
                </c:pt>
                <c:pt idx="93">
                  <c:v>110.89307024570485</c:v>
                </c:pt>
                <c:pt idx="94">
                  <c:v>110.59619754458831</c:v>
                </c:pt>
                <c:pt idx="95">
                  <c:v>110.77471350803503</c:v>
                </c:pt>
                <c:pt idx="96">
                  <c:v>110.60764087557847</c:v>
                </c:pt>
                <c:pt idx="97">
                  <c:v>110.35490673685261</c:v>
                </c:pt>
                <c:pt idx="98">
                  <c:v>110.18521848588401</c:v>
                </c:pt>
                <c:pt idx="99">
                  <c:v>109.54995013977228</c:v>
                </c:pt>
                <c:pt idx="100">
                  <c:v>109.49763776953149</c:v>
                </c:pt>
                <c:pt idx="101">
                  <c:v>109.50156119729955</c:v>
                </c:pt>
                <c:pt idx="102">
                  <c:v>109.44270978077867</c:v>
                </c:pt>
                <c:pt idx="103">
                  <c:v>109.2556930571678</c:v>
                </c:pt>
                <c:pt idx="104">
                  <c:v>108.66815974890082</c:v>
                </c:pt>
                <c:pt idx="105">
                  <c:v>107.98646417420039</c:v>
                </c:pt>
                <c:pt idx="106">
                  <c:v>108.07441434666774</c:v>
                </c:pt>
                <c:pt idx="107">
                  <c:v>108.5102417812364</c:v>
                </c:pt>
                <c:pt idx="108">
                  <c:v>109.44172892383665</c:v>
                </c:pt>
                <c:pt idx="109">
                  <c:v>108.81365352863304</c:v>
                </c:pt>
                <c:pt idx="110">
                  <c:v>108.2555459286265</c:v>
                </c:pt>
                <c:pt idx="111">
                  <c:v>107.93447875627358</c:v>
                </c:pt>
                <c:pt idx="112">
                  <c:v>107.77100259927107</c:v>
                </c:pt>
                <c:pt idx="113">
                  <c:v>107.87399257818265</c:v>
                </c:pt>
                <c:pt idx="114">
                  <c:v>107.94297951643769</c:v>
                </c:pt>
                <c:pt idx="115">
                  <c:v>107.90047571561706</c:v>
                </c:pt>
                <c:pt idx="116">
                  <c:v>107.94036389792566</c:v>
                </c:pt>
                <c:pt idx="117">
                  <c:v>108.08814634385593</c:v>
                </c:pt>
                <c:pt idx="118">
                  <c:v>108.30589658498326</c:v>
                </c:pt>
                <c:pt idx="119">
                  <c:v>107.75400107894281</c:v>
                </c:pt>
                <c:pt idx="120">
                  <c:v>108.56190024684918</c:v>
                </c:pt>
                <c:pt idx="121">
                  <c:v>109.03794281604046</c:v>
                </c:pt>
                <c:pt idx="122">
                  <c:v>109.37241503326757</c:v>
                </c:pt>
                <c:pt idx="123">
                  <c:v>109.81837798957039</c:v>
                </c:pt>
                <c:pt idx="124">
                  <c:v>109.81968579882641</c:v>
                </c:pt>
                <c:pt idx="125">
                  <c:v>109.727812198591</c:v>
                </c:pt>
                <c:pt idx="126">
                  <c:v>109.98806624053898</c:v>
                </c:pt>
                <c:pt idx="127">
                  <c:v>110.23458828529876</c:v>
                </c:pt>
                <c:pt idx="128">
                  <c:v>110.58638897516815</c:v>
                </c:pt>
                <c:pt idx="129">
                  <c:v>110.21922152654054</c:v>
                </c:pt>
                <c:pt idx="130">
                  <c:v>109.97629595723481</c:v>
                </c:pt>
                <c:pt idx="131">
                  <c:v>110.3408477873504</c:v>
                </c:pt>
                <c:pt idx="132">
                  <c:v>110.4775138546045</c:v>
                </c:pt>
                <c:pt idx="133">
                  <c:v>110.33823216883835</c:v>
                </c:pt>
                <c:pt idx="134">
                  <c:v>110.63216229912884</c:v>
                </c:pt>
                <c:pt idx="135">
                  <c:v>110.73057494564435</c:v>
                </c:pt>
                <c:pt idx="136">
                  <c:v>110.87803043926061</c:v>
                </c:pt>
                <c:pt idx="137">
                  <c:v>110.91236043223113</c:v>
                </c:pt>
                <c:pt idx="138">
                  <c:v>110.49484232724673</c:v>
                </c:pt>
                <c:pt idx="139">
                  <c:v>110.26761046901325</c:v>
                </c:pt>
                <c:pt idx="140">
                  <c:v>110.1083846920928</c:v>
                </c:pt>
                <c:pt idx="141">
                  <c:v>110.3954488237892</c:v>
                </c:pt>
                <c:pt idx="142">
                  <c:v>111.09153030030585</c:v>
                </c:pt>
                <c:pt idx="143">
                  <c:v>110.81296692877358</c:v>
                </c:pt>
                <c:pt idx="144">
                  <c:v>111.10166582203999</c:v>
                </c:pt>
                <c:pt idx="145">
                  <c:v>110.98494384594021</c:v>
                </c:pt>
                <c:pt idx="146">
                  <c:v>110.92216900165124</c:v>
                </c:pt>
                <c:pt idx="147">
                  <c:v>110.88947377025075</c:v>
                </c:pt>
                <c:pt idx="148">
                  <c:v>110.39217930064912</c:v>
                </c:pt>
                <c:pt idx="149">
                  <c:v>110.56840659789781</c:v>
                </c:pt>
                <c:pt idx="150">
                  <c:v>110.34411731049038</c:v>
                </c:pt>
                <c:pt idx="151">
                  <c:v>110.07634336532027</c:v>
                </c:pt>
                <c:pt idx="152">
                  <c:v>109.88409540468535</c:v>
                </c:pt>
                <c:pt idx="153">
                  <c:v>110.03285870755762</c:v>
                </c:pt>
                <c:pt idx="154">
                  <c:v>110.28886236942354</c:v>
                </c:pt>
                <c:pt idx="155">
                  <c:v>110.50988213369094</c:v>
                </c:pt>
                <c:pt idx="156">
                  <c:v>110.87508786843452</c:v>
                </c:pt>
                <c:pt idx="157">
                  <c:v>110.73155580258631</c:v>
                </c:pt>
                <c:pt idx="158">
                  <c:v>110.87966520083057</c:v>
                </c:pt>
                <c:pt idx="159">
                  <c:v>111.24617874483017</c:v>
                </c:pt>
                <c:pt idx="160">
                  <c:v>111.57836229585925</c:v>
                </c:pt>
                <c:pt idx="161">
                  <c:v>111.94683755374288</c:v>
                </c:pt>
                <c:pt idx="162">
                  <c:v>111.7382419774077</c:v>
                </c:pt>
                <c:pt idx="163">
                  <c:v>111.76635987641211</c:v>
                </c:pt>
                <c:pt idx="164">
                  <c:v>111.84253976557528</c:v>
                </c:pt>
                <c:pt idx="165">
                  <c:v>111.87883147242982</c:v>
                </c:pt>
                <c:pt idx="166">
                  <c:v>111.88896699416397</c:v>
                </c:pt>
                <c:pt idx="167">
                  <c:v>111.63067466610003</c:v>
                </c:pt>
                <c:pt idx="168">
                  <c:v>111.55678344313489</c:v>
                </c:pt>
                <c:pt idx="169">
                  <c:v>111.37859443200217</c:v>
                </c:pt>
                <c:pt idx="170">
                  <c:v>111.2752775007766</c:v>
                </c:pt>
                <c:pt idx="171">
                  <c:v>111.43025289761498</c:v>
                </c:pt>
                <c:pt idx="172">
                  <c:v>111.0137156495726</c:v>
                </c:pt>
                <c:pt idx="173">
                  <c:v>110.91039871834701</c:v>
                </c:pt>
                <c:pt idx="174">
                  <c:v>110.83846920926592</c:v>
                </c:pt>
                <c:pt idx="175">
                  <c:v>110.93949747429346</c:v>
                </c:pt>
                <c:pt idx="176">
                  <c:v>110.55107812525553</c:v>
                </c:pt>
                <c:pt idx="177">
                  <c:v>110.45266547874003</c:v>
                </c:pt>
                <c:pt idx="178">
                  <c:v>110.30194046198372</c:v>
                </c:pt>
                <c:pt idx="179">
                  <c:v>110.31403769760192</c:v>
                </c:pt>
                <c:pt idx="180">
                  <c:v>110.08517107779841</c:v>
                </c:pt>
                <c:pt idx="181">
                  <c:v>110.04168642003572</c:v>
                </c:pt>
                <c:pt idx="182">
                  <c:v>110.09923002730061</c:v>
                </c:pt>
                <c:pt idx="183">
                  <c:v>110.14238773274927</c:v>
                </c:pt>
                <c:pt idx="184">
                  <c:v>110.3284235994181</c:v>
                </c:pt>
                <c:pt idx="185">
                  <c:v>110.58442726128403</c:v>
                </c:pt>
                <c:pt idx="186">
                  <c:v>110.24047342695077</c:v>
                </c:pt>
                <c:pt idx="187">
                  <c:v>110.02533880433546</c:v>
                </c:pt>
                <c:pt idx="188">
                  <c:v>110.08353631622836</c:v>
                </c:pt>
                <c:pt idx="189">
                  <c:v>110.01389547334529</c:v>
                </c:pt>
                <c:pt idx="190">
                  <c:v>110.06849650978413</c:v>
                </c:pt>
                <c:pt idx="191">
                  <c:v>109.85597750568087</c:v>
                </c:pt>
                <c:pt idx="192">
                  <c:v>109.31062104592054</c:v>
                </c:pt>
                <c:pt idx="193">
                  <c:v>109.39824426607387</c:v>
                </c:pt>
                <c:pt idx="194">
                  <c:v>109.59506955910489</c:v>
                </c:pt>
                <c:pt idx="195">
                  <c:v>109.9619100554185</c:v>
                </c:pt>
                <c:pt idx="196">
                  <c:v>109.67615373297814</c:v>
                </c:pt>
                <c:pt idx="197">
                  <c:v>109.72650438933491</c:v>
                </c:pt>
                <c:pt idx="198">
                  <c:v>109.7788167595757</c:v>
                </c:pt>
                <c:pt idx="199">
                  <c:v>109.75887266842142</c:v>
                </c:pt>
                <c:pt idx="200">
                  <c:v>109.53262166712996</c:v>
                </c:pt>
                <c:pt idx="201">
                  <c:v>109.50254205424149</c:v>
                </c:pt>
                <c:pt idx="202">
                  <c:v>109.29721600104634</c:v>
                </c:pt>
                <c:pt idx="203">
                  <c:v>109.59408870216288</c:v>
                </c:pt>
                <c:pt idx="204">
                  <c:v>109.19487992676279</c:v>
                </c:pt>
                <c:pt idx="205">
                  <c:v>109.22463258733724</c:v>
                </c:pt>
                <c:pt idx="206">
                  <c:v>108.95620473753912</c:v>
                </c:pt>
                <c:pt idx="207">
                  <c:v>108.80744143466684</c:v>
                </c:pt>
                <c:pt idx="208">
                  <c:v>108.96928283009933</c:v>
                </c:pt>
                <c:pt idx="209">
                  <c:v>108.56353500841912</c:v>
                </c:pt>
                <c:pt idx="210">
                  <c:v>108.98988082588166</c:v>
                </c:pt>
                <c:pt idx="211">
                  <c:v>108.79501724673467</c:v>
                </c:pt>
                <c:pt idx="212">
                  <c:v>108.85059914011552</c:v>
                </c:pt>
                <c:pt idx="213">
                  <c:v>108.9271059815927</c:v>
                </c:pt>
                <c:pt idx="214">
                  <c:v>108.68941164931108</c:v>
                </c:pt>
                <c:pt idx="215">
                  <c:v>108.69268117245113</c:v>
                </c:pt>
                <c:pt idx="216">
                  <c:v>108.87708227754995</c:v>
                </c:pt>
                <c:pt idx="217">
                  <c:v>109.00786320315194</c:v>
                </c:pt>
                <c:pt idx="218">
                  <c:v>109.20730411469499</c:v>
                </c:pt>
                <c:pt idx="219">
                  <c:v>108.86923542201384</c:v>
                </c:pt>
                <c:pt idx="220">
                  <c:v>108.95718559448119</c:v>
                </c:pt>
                <c:pt idx="221">
                  <c:v>109.02257605728219</c:v>
                </c:pt>
                <c:pt idx="222">
                  <c:v>108.94606921580503</c:v>
                </c:pt>
                <c:pt idx="223">
                  <c:v>108.73453106864378</c:v>
                </c:pt>
                <c:pt idx="224">
                  <c:v>108.48572035768598</c:v>
                </c:pt>
                <c:pt idx="225">
                  <c:v>108.70674012195335</c:v>
                </c:pt>
                <c:pt idx="226">
                  <c:v>108.70837488352338</c:v>
                </c:pt>
                <c:pt idx="227">
                  <c:v>108.78030439260446</c:v>
                </c:pt>
                <c:pt idx="228">
                  <c:v>108.68646907848503</c:v>
                </c:pt>
                <c:pt idx="229">
                  <c:v>108.56059243759312</c:v>
                </c:pt>
                <c:pt idx="230">
                  <c:v>108.69235422013712</c:v>
                </c:pt>
                <c:pt idx="231">
                  <c:v>108.35493943208395</c:v>
                </c:pt>
                <c:pt idx="232">
                  <c:v>108.2679701165586</c:v>
                </c:pt>
                <c:pt idx="233">
                  <c:v>108.2679701165586</c:v>
                </c:pt>
                <c:pt idx="234">
                  <c:v>107.84849029769018</c:v>
                </c:pt>
                <c:pt idx="235">
                  <c:v>107.41691324320358</c:v>
                </c:pt>
                <c:pt idx="236">
                  <c:v>106.6018211243891</c:v>
                </c:pt>
                <c:pt idx="237">
                  <c:v>105.6863546451751</c:v>
                </c:pt>
                <c:pt idx="238">
                  <c:v>105.03506563567716</c:v>
                </c:pt>
                <c:pt idx="239">
                  <c:v>104.84543329355424</c:v>
                </c:pt>
                <c:pt idx="240">
                  <c:v>104.54332935541362</c:v>
                </c:pt>
                <c:pt idx="241">
                  <c:v>104.28536397966366</c:v>
                </c:pt>
                <c:pt idx="242">
                  <c:v>104.10913668241496</c:v>
                </c:pt>
                <c:pt idx="243">
                  <c:v>103.87438492095936</c:v>
                </c:pt>
                <c:pt idx="244">
                  <c:v>103.63309411322366</c:v>
                </c:pt>
                <c:pt idx="245">
                  <c:v>104.00320413267731</c:v>
                </c:pt>
                <c:pt idx="246">
                  <c:v>104.28536397966363</c:v>
                </c:pt>
                <c:pt idx="247">
                  <c:v>103.96070033185667</c:v>
                </c:pt>
                <c:pt idx="248">
                  <c:v>104.33931111147447</c:v>
                </c:pt>
                <c:pt idx="249">
                  <c:v>104.29451864445581</c:v>
                </c:pt>
                <c:pt idx="250">
                  <c:v>104.11959915646312</c:v>
                </c:pt>
                <c:pt idx="251">
                  <c:v>103.80997531510037</c:v>
                </c:pt>
                <c:pt idx="252">
                  <c:v>103.85836425757311</c:v>
                </c:pt>
                <c:pt idx="253">
                  <c:v>103.44771215118284</c:v>
                </c:pt>
                <c:pt idx="254">
                  <c:v>103.56181850877059</c:v>
                </c:pt>
                <c:pt idx="255">
                  <c:v>103.29044808814645</c:v>
                </c:pt>
                <c:pt idx="256">
                  <c:v>103.7906851285741</c:v>
                </c:pt>
                <c:pt idx="257">
                  <c:v>103.92113910186211</c:v>
                </c:pt>
                <c:pt idx="258">
                  <c:v>103.96102728417071</c:v>
                </c:pt>
                <c:pt idx="259">
                  <c:v>104.34225368230055</c:v>
                </c:pt>
                <c:pt idx="260">
                  <c:v>104.5083454578151</c:v>
                </c:pt>
                <c:pt idx="261">
                  <c:v>104.54921449706572</c:v>
                </c:pt>
                <c:pt idx="262">
                  <c:v>104.34094587304452</c:v>
                </c:pt>
                <c:pt idx="263">
                  <c:v>104.11469487175306</c:v>
                </c:pt>
                <c:pt idx="264">
                  <c:v>103.97868270912697</c:v>
                </c:pt>
                <c:pt idx="265">
                  <c:v>104.04211145804395</c:v>
                </c:pt>
                <c:pt idx="266">
                  <c:v>103.89727158293975</c:v>
                </c:pt>
                <c:pt idx="267">
                  <c:v>103.78185741609599</c:v>
                </c:pt>
                <c:pt idx="268">
                  <c:v>103.74066142453137</c:v>
                </c:pt>
                <c:pt idx="269">
                  <c:v>103.40880482581629</c:v>
                </c:pt>
                <c:pt idx="270">
                  <c:v>103.32968236582707</c:v>
                </c:pt>
                <c:pt idx="271">
                  <c:v>102.89025845580434</c:v>
                </c:pt>
                <c:pt idx="272">
                  <c:v>103.17634173055872</c:v>
                </c:pt>
                <c:pt idx="273">
                  <c:v>103.18843896617692</c:v>
                </c:pt>
                <c:pt idx="274">
                  <c:v>103.17601477824472</c:v>
                </c:pt>
                <c:pt idx="275">
                  <c:v>102.72089715714976</c:v>
                </c:pt>
                <c:pt idx="276">
                  <c:v>102.99684491017</c:v>
                </c:pt>
                <c:pt idx="277">
                  <c:v>103.17078354122067</c:v>
                </c:pt>
                <c:pt idx="278">
                  <c:v>103.72235209494711</c:v>
                </c:pt>
                <c:pt idx="279">
                  <c:v>103.59255202628712</c:v>
                </c:pt>
                <c:pt idx="280">
                  <c:v>103.45032776969495</c:v>
                </c:pt>
                <c:pt idx="281">
                  <c:v>103.76812541890783</c:v>
                </c:pt>
                <c:pt idx="282">
                  <c:v>104.07480668944451</c:v>
                </c:pt>
                <c:pt idx="283">
                  <c:v>104.30334635693401</c:v>
                </c:pt>
                <c:pt idx="284">
                  <c:v>104.36350558271094</c:v>
                </c:pt>
                <c:pt idx="285">
                  <c:v>104.09409687597082</c:v>
                </c:pt>
                <c:pt idx="286">
                  <c:v>103.98358699383712</c:v>
                </c:pt>
                <c:pt idx="287">
                  <c:v>103.94958395318059</c:v>
                </c:pt>
                <c:pt idx="288">
                  <c:v>104.07578754638654</c:v>
                </c:pt>
                <c:pt idx="289">
                  <c:v>104.07382583250251</c:v>
                </c:pt>
                <c:pt idx="290">
                  <c:v>104.12744601199933</c:v>
                </c:pt>
                <c:pt idx="291">
                  <c:v>104.48480489120679</c:v>
                </c:pt>
                <c:pt idx="292">
                  <c:v>104.53090516748151</c:v>
                </c:pt>
                <c:pt idx="293">
                  <c:v>105.25510454300259</c:v>
                </c:pt>
                <c:pt idx="294">
                  <c:v>104.40143205113552</c:v>
                </c:pt>
                <c:pt idx="295">
                  <c:v>104.40077814650749</c:v>
                </c:pt>
                <c:pt idx="296">
                  <c:v>104.59662258259648</c:v>
                </c:pt>
                <c:pt idx="297">
                  <c:v>105.09162838600007</c:v>
                </c:pt>
                <c:pt idx="298">
                  <c:v>105.48756763826012</c:v>
                </c:pt>
                <c:pt idx="299">
                  <c:v>105.41727289074905</c:v>
                </c:pt>
                <c:pt idx="300">
                  <c:v>105.43231269719328</c:v>
                </c:pt>
                <c:pt idx="301">
                  <c:v>105.5899037125437</c:v>
                </c:pt>
                <c:pt idx="302">
                  <c:v>105.71610730574963</c:v>
                </c:pt>
                <c:pt idx="303">
                  <c:v>105.73834006310197</c:v>
                </c:pt>
                <c:pt idx="304">
                  <c:v>105.16094227656916</c:v>
                </c:pt>
                <c:pt idx="305">
                  <c:v>105.15374932566104</c:v>
                </c:pt>
                <c:pt idx="306">
                  <c:v>105.43689002958938</c:v>
                </c:pt>
                <c:pt idx="307">
                  <c:v>105.50522306321641</c:v>
                </c:pt>
                <c:pt idx="308">
                  <c:v>105.94333916398311</c:v>
                </c:pt>
                <c:pt idx="309">
                  <c:v>105.34468947703995</c:v>
                </c:pt>
                <c:pt idx="310">
                  <c:v>105.14099818541482</c:v>
                </c:pt>
                <c:pt idx="311">
                  <c:v>105.20115741119174</c:v>
                </c:pt>
                <c:pt idx="312">
                  <c:v>105.18807931863154</c:v>
                </c:pt>
                <c:pt idx="313">
                  <c:v>105.04356639584132</c:v>
                </c:pt>
                <c:pt idx="314">
                  <c:v>104.88630233280492</c:v>
                </c:pt>
                <c:pt idx="315">
                  <c:v>104.37723757989913</c:v>
                </c:pt>
                <c:pt idx="316">
                  <c:v>104.26803550702148</c:v>
                </c:pt>
                <c:pt idx="317">
                  <c:v>104.52992431053949</c:v>
                </c:pt>
                <c:pt idx="318">
                  <c:v>104.29942292916597</c:v>
                </c:pt>
                <c:pt idx="319">
                  <c:v>104.28634483660578</c:v>
                </c:pt>
                <c:pt idx="320">
                  <c:v>104.46682251393653</c:v>
                </c:pt>
                <c:pt idx="321">
                  <c:v>104.72969217439656</c:v>
                </c:pt>
                <c:pt idx="322">
                  <c:v>104.93567213221972</c:v>
                </c:pt>
                <c:pt idx="323">
                  <c:v>104.83235520099413</c:v>
                </c:pt>
                <c:pt idx="324">
                  <c:v>105.02918049402514</c:v>
                </c:pt>
                <c:pt idx="325">
                  <c:v>105.10012914616422</c:v>
                </c:pt>
                <c:pt idx="326">
                  <c:v>105.10111000310624</c:v>
                </c:pt>
                <c:pt idx="327">
                  <c:v>105.3012048192773</c:v>
                </c:pt>
                <c:pt idx="328">
                  <c:v>105.05370191757551</c:v>
                </c:pt>
                <c:pt idx="329">
                  <c:v>105.02264144774504</c:v>
                </c:pt>
                <c:pt idx="330">
                  <c:v>105.17500122607137</c:v>
                </c:pt>
                <c:pt idx="331">
                  <c:v>105.25935492308467</c:v>
                </c:pt>
                <c:pt idx="332">
                  <c:v>105.1694430367333</c:v>
                </c:pt>
                <c:pt idx="333">
                  <c:v>104.68097627960982</c:v>
                </c:pt>
                <c:pt idx="334">
                  <c:v>104.36840986742104</c:v>
                </c:pt>
                <c:pt idx="335">
                  <c:v>104.27588236255761</c:v>
                </c:pt>
                <c:pt idx="336">
                  <c:v>104.53253992905152</c:v>
                </c:pt>
                <c:pt idx="337">
                  <c:v>104.01170489284155</c:v>
                </c:pt>
                <c:pt idx="338">
                  <c:v>103.76387503882576</c:v>
                </c:pt>
                <c:pt idx="339">
                  <c:v>103.80474407807638</c:v>
                </c:pt>
                <c:pt idx="340">
                  <c:v>104.06434421539636</c:v>
                </c:pt>
                <c:pt idx="341">
                  <c:v>104.04995831358013</c:v>
                </c:pt>
                <c:pt idx="342">
                  <c:v>104.14117800918753</c:v>
                </c:pt>
                <c:pt idx="343">
                  <c:v>103.76485589576777</c:v>
                </c:pt>
                <c:pt idx="344">
                  <c:v>103.79689722254027</c:v>
                </c:pt>
                <c:pt idx="345">
                  <c:v>103.97083585359094</c:v>
                </c:pt>
                <c:pt idx="346">
                  <c:v>104.05649735986024</c:v>
                </c:pt>
                <c:pt idx="347">
                  <c:v>104.10259763613496</c:v>
                </c:pt>
                <c:pt idx="348">
                  <c:v>103.91558091252409</c:v>
                </c:pt>
                <c:pt idx="349">
                  <c:v>103.96920109202091</c:v>
                </c:pt>
                <c:pt idx="350">
                  <c:v>104.02249431920373</c:v>
                </c:pt>
                <c:pt idx="351">
                  <c:v>104.0068006081315</c:v>
                </c:pt>
                <c:pt idx="352">
                  <c:v>104.32329044808836</c:v>
                </c:pt>
                <c:pt idx="353">
                  <c:v>103.87961615798356</c:v>
                </c:pt>
                <c:pt idx="354">
                  <c:v>103.66905886776435</c:v>
                </c:pt>
                <c:pt idx="355">
                  <c:v>103.23061581468363</c:v>
                </c:pt>
                <c:pt idx="356">
                  <c:v>103.05765804057499</c:v>
                </c:pt>
                <c:pt idx="357">
                  <c:v>103.16391754262662</c:v>
                </c:pt>
                <c:pt idx="358">
                  <c:v>102.40342646025097</c:v>
                </c:pt>
                <c:pt idx="359">
                  <c:v>102.02383482369116</c:v>
                </c:pt>
                <c:pt idx="360">
                  <c:v>101.89795818279924</c:v>
                </c:pt>
                <c:pt idx="361">
                  <c:v>101.67366889539181</c:v>
                </c:pt>
                <c:pt idx="362">
                  <c:v>101.57787186738834</c:v>
                </c:pt>
                <c:pt idx="363">
                  <c:v>101.33527325039664</c:v>
                </c:pt>
                <c:pt idx="364">
                  <c:v>101.46507331905663</c:v>
                </c:pt>
                <c:pt idx="365">
                  <c:v>101.26824802602562</c:v>
                </c:pt>
                <c:pt idx="366">
                  <c:v>101.12667767406144</c:v>
                </c:pt>
                <c:pt idx="367">
                  <c:v>100.78991679063627</c:v>
                </c:pt>
                <c:pt idx="368">
                  <c:v>100.19388272220515</c:v>
                </c:pt>
                <c:pt idx="369">
                  <c:v>99.917934969184927</c:v>
                </c:pt>
                <c:pt idx="370">
                  <c:v>99.756747478380461</c:v>
                </c:pt>
                <c:pt idx="371">
                  <c:v>99.648199310130806</c:v>
                </c:pt>
                <c:pt idx="372">
                  <c:v>99.621716172696395</c:v>
                </c:pt>
                <c:pt idx="373">
                  <c:v>99.354269179840301</c:v>
                </c:pt>
                <c:pt idx="374">
                  <c:v>99.198639878373911</c:v>
                </c:pt>
                <c:pt idx="375">
                  <c:v>99.228392538948356</c:v>
                </c:pt>
                <c:pt idx="376">
                  <c:v>98.964868973860334</c:v>
                </c:pt>
                <c:pt idx="377">
                  <c:v>98.461362410292622</c:v>
                </c:pt>
                <c:pt idx="378">
                  <c:v>98.525772016151606</c:v>
                </c:pt>
                <c:pt idx="379">
                  <c:v>98.182472086446353</c:v>
                </c:pt>
                <c:pt idx="380">
                  <c:v>98.323061581468508</c:v>
                </c:pt>
                <c:pt idx="381">
                  <c:v>98.327311961550564</c:v>
                </c:pt>
                <c:pt idx="382">
                  <c:v>98.201108368344649</c:v>
                </c:pt>
                <c:pt idx="383">
                  <c:v>97.958509751352935</c:v>
                </c:pt>
                <c:pt idx="384">
                  <c:v>98.264864069575609</c:v>
                </c:pt>
                <c:pt idx="385">
                  <c:v>98.111523434307259</c:v>
                </c:pt>
                <c:pt idx="386">
                  <c:v>98.025534975723943</c:v>
                </c:pt>
                <c:pt idx="387">
                  <c:v>97.846365107649206</c:v>
                </c:pt>
                <c:pt idx="388">
                  <c:v>97.759395792123883</c:v>
                </c:pt>
                <c:pt idx="389">
                  <c:v>97.381111964820079</c:v>
                </c:pt>
                <c:pt idx="390">
                  <c:v>97.021137467100573</c:v>
                </c:pt>
                <c:pt idx="391">
                  <c:v>96.273397524971145</c:v>
                </c:pt>
                <c:pt idx="392">
                  <c:v>95.74733125173708</c:v>
                </c:pt>
                <c:pt idx="393">
                  <c:v>95.306599532458335</c:v>
                </c:pt>
                <c:pt idx="394">
                  <c:v>95.155874515702024</c:v>
                </c:pt>
                <c:pt idx="395">
                  <c:v>94.770070785176131</c:v>
                </c:pt>
                <c:pt idx="396">
                  <c:v>94.372169819032038</c:v>
                </c:pt>
                <c:pt idx="397">
                  <c:v>94.00957970280048</c:v>
                </c:pt>
                <c:pt idx="398">
                  <c:v>93.635873207892772</c:v>
                </c:pt>
                <c:pt idx="399">
                  <c:v>93.496264569812638</c:v>
                </c:pt>
                <c:pt idx="400">
                  <c:v>93.45049124585195</c:v>
                </c:pt>
                <c:pt idx="401">
                  <c:v>92.437266024750429</c:v>
                </c:pt>
                <c:pt idx="402">
                  <c:v>92.109332853803423</c:v>
                </c:pt>
                <c:pt idx="403">
                  <c:v>92.0364224877803</c:v>
                </c:pt>
                <c:pt idx="404">
                  <c:v>92.077291527030923</c:v>
                </c:pt>
                <c:pt idx="405">
                  <c:v>92.002419447123771</c:v>
                </c:pt>
                <c:pt idx="406">
                  <c:v>91.841231956319305</c:v>
                </c:pt>
                <c:pt idx="407">
                  <c:v>91.852021382681457</c:v>
                </c:pt>
                <c:pt idx="408">
                  <c:v>91.454447368851362</c:v>
                </c:pt>
                <c:pt idx="409">
                  <c:v>90.940805283549494</c:v>
                </c:pt>
                <c:pt idx="410">
                  <c:v>90.555982409965608</c:v>
                </c:pt>
                <c:pt idx="411">
                  <c:v>90.565464027071755</c:v>
                </c:pt>
                <c:pt idx="412">
                  <c:v>90.411796439489422</c:v>
                </c:pt>
                <c:pt idx="413">
                  <c:v>90.262052279675146</c:v>
                </c:pt>
                <c:pt idx="414">
                  <c:v>90.251262853312994</c:v>
                </c:pt>
                <c:pt idx="415">
                  <c:v>90.247339425544936</c:v>
                </c:pt>
                <c:pt idx="416">
                  <c:v>90.271533896781307</c:v>
                </c:pt>
                <c:pt idx="417">
                  <c:v>90.01356852103136</c:v>
                </c:pt>
                <c:pt idx="418">
                  <c:v>90.270226087525288</c:v>
                </c:pt>
                <c:pt idx="419">
                  <c:v>89.458076539536847</c:v>
                </c:pt>
                <c:pt idx="420">
                  <c:v>89.728466103218992</c:v>
                </c:pt>
                <c:pt idx="421">
                  <c:v>90.36209968776069</c:v>
                </c:pt>
                <c:pt idx="422">
                  <c:v>90.476532997662446</c:v>
                </c:pt>
                <c:pt idx="423">
                  <c:v>90.574291739549949</c:v>
                </c:pt>
                <c:pt idx="424">
                  <c:v>90.260744470419155</c:v>
                </c:pt>
                <c:pt idx="425">
                  <c:v>90.514459466087033</c:v>
                </c:pt>
                <c:pt idx="426">
                  <c:v>90.548789459057573</c:v>
                </c:pt>
                <c:pt idx="427">
                  <c:v>90.507593467492939</c:v>
                </c:pt>
                <c:pt idx="428">
                  <c:v>90.762943224730861</c:v>
                </c:pt>
                <c:pt idx="429">
                  <c:v>90.799561883899415</c:v>
                </c:pt>
                <c:pt idx="430">
                  <c:v>90.829314544473874</c:v>
                </c:pt>
                <c:pt idx="431">
                  <c:v>90.724362851678265</c:v>
                </c:pt>
                <c:pt idx="432">
                  <c:v>90.655702865737226</c:v>
                </c:pt>
                <c:pt idx="433">
                  <c:v>91.17097971260911</c:v>
                </c:pt>
                <c:pt idx="434">
                  <c:v>91.278873976230756</c:v>
                </c:pt>
                <c:pt idx="435">
                  <c:v>91.494335551160063</c:v>
                </c:pt>
                <c:pt idx="436">
                  <c:v>91.844174527145412</c:v>
                </c:pt>
                <c:pt idx="437">
                  <c:v>91.930162985728728</c:v>
                </c:pt>
                <c:pt idx="438">
                  <c:v>92.244691111801529</c:v>
                </c:pt>
                <c:pt idx="439">
                  <c:v>91.905641562178346</c:v>
                </c:pt>
                <c:pt idx="440">
                  <c:v>91.831096434585206</c:v>
                </c:pt>
                <c:pt idx="441">
                  <c:v>91.820960912851064</c:v>
                </c:pt>
                <c:pt idx="442">
                  <c:v>91.81049843880291</c:v>
                </c:pt>
                <c:pt idx="443">
                  <c:v>91.648330091056437</c:v>
                </c:pt>
                <c:pt idx="444">
                  <c:v>91.333801964983607</c:v>
                </c:pt>
                <c:pt idx="445">
                  <c:v>91.476353173889791</c:v>
                </c:pt>
                <c:pt idx="446">
                  <c:v>91.461640319759567</c:v>
                </c:pt>
                <c:pt idx="447">
                  <c:v>90.915956907685214</c:v>
                </c:pt>
                <c:pt idx="448">
                  <c:v>90.987886416766301</c:v>
                </c:pt>
                <c:pt idx="449">
                  <c:v>90.850239492570182</c:v>
                </c:pt>
                <c:pt idx="450">
                  <c:v>90.709649997548041</c:v>
                </c:pt>
                <c:pt idx="451">
                  <c:v>91.073220970721607</c:v>
                </c:pt>
                <c:pt idx="452">
                  <c:v>91.266776740612571</c:v>
                </c:pt>
                <c:pt idx="453">
                  <c:v>91.491392980333998</c:v>
                </c:pt>
                <c:pt idx="454">
                  <c:v>91.703911984437255</c:v>
                </c:pt>
                <c:pt idx="455">
                  <c:v>91.910218894574413</c:v>
                </c:pt>
                <c:pt idx="456">
                  <c:v>92.059636102074705</c:v>
                </c:pt>
                <c:pt idx="457">
                  <c:v>92.009285445717936</c:v>
                </c:pt>
                <c:pt idx="458">
                  <c:v>91.776168445832369</c:v>
                </c:pt>
                <c:pt idx="459">
                  <c:v>92.237825113207435</c:v>
                </c:pt>
                <c:pt idx="460">
                  <c:v>91.804286344836811</c:v>
                </c:pt>
                <c:pt idx="461">
                  <c:v>91.8559448104496</c:v>
                </c:pt>
                <c:pt idx="462">
                  <c:v>91.855290905821604</c:v>
                </c:pt>
                <c:pt idx="463">
                  <c:v>92.08742704876515</c:v>
                </c:pt>
                <c:pt idx="464">
                  <c:v>91.935721175066831</c:v>
                </c:pt>
                <c:pt idx="465">
                  <c:v>92.065194291412809</c:v>
                </c:pt>
                <c:pt idx="466">
                  <c:v>92.418629742852218</c:v>
                </c:pt>
                <c:pt idx="467">
                  <c:v>92.36141308790134</c:v>
                </c:pt>
                <c:pt idx="468">
                  <c:v>92.812934233542251</c:v>
                </c:pt>
                <c:pt idx="469">
                  <c:v>92.7900475715619</c:v>
                </c:pt>
                <c:pt idx="470">
                  <c:v>92.880286410227271</c:v>
                </c:pt>
                <c:pt idx="471">
                  <c:v>92.813261185856234</c:v>
                </c:pt>
                <c:pt idx="472">
                  <c:v>92.636379983979523</c:v>
                </c:pt>
                <c:pt idx="473">
                  <c:v>92.8240506122184</c:v>
                </c:pt>
                <c:pt idx="474">
                  <c:v>93.030684474669556</c:v>
                </c:pt>
                <c:pt idx="475">
                  <c:v>93.029376665413537</c:v>
                </c:pt>
                <c:pt idx="476">
                  <c:v>93.213450818198353</c:v>
                </c:pt>
                <c:pt idx="477">
                  <c:v>93.373003547432802</c:v>
                </c:pt>
                <c:pt idx="478">
                  <c:v>93.080054274084318</c:v>
                </c:pt>
                <c:pt idx="479">
                  <c:v>93.351751647022482</c:v>
                </c:pt>
                <c:pt idx="480">
                  <c:v>93.544326559971424</c:v>
                </c:pt>
                <c:pt idx="481">
                  <c:v>93.741478805316447</c:v>
                </c:pt>
                <c:pt idx="482">
                  <c:v>93.741478805316447</c:v>
                </c:pt>
                <c:pt idx="483">
                  <c:v>93.198411011754132</c:v>
                </c:pt>
                <c:pt idx="484">
                  <c:v>92.673325595462089</c:v>
                </c:pt>
                <c:pt idx="485">
                  <c:v>92.429092216900344</c:v>
                </c:pt>
                <c:pt idx="486">
                  <c:v>92.20153340635288</c:v>
                </c:pt>
                <c:pt idx="487">
                  <c:v>91.583920485197424</c:v>
                </c:pt>
                <c:pt idx="488">
                  <c:v>91.537493256608698</c:v>
                </c:pt>
                <c:pt idx="489">
                  <c:v>90.877703486946601</c:v>
                </c:pt>
                <c:pt idx="490">
                  <c:v>90.316326363800016</c:v>
                </c:pt>
                <c:pt idx="491">
                  <c:v>90.908437004463082</c:v>
                </c:pt>
                <c:pt idx="492">
                  <c:v>91.091530300305877</c:v>
                </c:pt>
                <c:pt idx="493">
                  <c:v>91.607788004119783</c:v>
                </c:pt>
                <c:pt idx="494">
                  <c:v>92.434977358552445</c:v>
                </c:pt>
                <c:pt idx="495">
                  <c:v>93.075803894002249</c:v>
                </c:pt>
                <c:pt idx="496">
                  <c:v>93.713687858626017</c:v>
                </c:pt>
                <c:pt idx="497">
                  <c:v>93.605793595004357</c:v>
                </c:pt>
                <c:pt idx="498">
                  <c:v>94.038351506432974</c:v>
                </c:pt>
                <c:pt idx="499">
                  <c:v>94.213924899053652</c:v>
                </c:pt>
                <c:pt idx="500">
                  <c:v>94.458812182243406</c:v>
                </c:pt>
                <c:pt idx="501">
                  <c:v>94.609864151313715</c:v>
                </c:pt>
                <c:pt idx="502">
                  <c:v>94.092952542871814</c:v>
                </c:pt>
                <c:pt idx="503">
                  <c:v>93.744094423828471</c:v>
                </c:pt>
                <c:pt idx="504">
                  <c:v>93.223586339932496</c:v>
                </c:pt>
                <c:pt idx="505">
                  <c:v>93.198411011754104</c:v>
                </c:pt>
                <c:pt idx="506">
                  <c:v>93.269359663893198</c:v>
                </c:pt>
                <c:pt idx="507">
                  <c:v>93.460953719900132</c:v>
                </c:pt>
                <c:pt idx="508">
                  <c:v>93.470762289320277</c:v>
                </c:pt>
                <c:pt idx="509">
                  <c:v>93.720880809534108</c:v>
                </c:pt>
                <c:pt idx="510">
                  <c:v>93.76501937192478</c:v>
                </c:pt>
                <c:pt idx="511">
                  <c:v>94.106030635432006</c:v>
                </c:pt>
                <c:pt idx="512">
                  <c:v>93.639469683346874</c:v>
                </c:pt>
                <c:pt idx="513">
                  <c:v>95.286982393618089</c:v>
                </c:pt>
                <c:pt idx="514">
                  <c:v>95.835935328832491</c:v>
                </c:pt>
                <c:pt idx="515">
                  <c:v>95.951022543362242</c:v>
                </c:pt>
                <c:pt idx="516">
                  <c:v>96.174330973827651</c:v>
                </c:pt>
                <c:pt idx="517">
                  <c:v>97.076719360481448</c:v>
                </c:pt>
                <c:pt idx="518">
                  <c:v>97.541972503310561</c:v>
                </c:pt>
                <c:pt idx="519">
                  <c:v>97.666868287260471</c:v>
                </c:pt>
                <c:pt idx="520">
                  <c:v>97.858789295581403</c:v>
                </c:pt>
                <c:pt idx="521">
                  <c:v>97.71787284824525</c:v>
                </c:pt>
                <c:pt idx="522">
                  <c:v>97.730950940805457</c:v>
                </c:pt>
                <c:pt idx="523">
                  <c:v>97.806149973026606</c:v>
                </c:pt>
                <c:pt idx="524">
                  <c:v>97.879387291363741</c:v>
                </c:pt>
                <c:pt idx="525">
                  <c:v>97.835575681287068</c:v>
                </c:pt>
                <c:pt idx="526">
                  <c:v>97.791437118896411</c:v>
                </c:pt>
                <c:pt idx="527">
                  <c:v>97.868924817315602</c:v>
                </c:pt>
                <c:pt idx="528">
                  <c:v>97.862058818721508</c:v>
                </c:pt>
                <c:pt idx="529">
                  <c:v>98.054633731670464</c:v>
                </c:pt>
                <c:pt idx="530">
                  <c:v>97.835575681287096</c:v>
                </c:pt>
                <c:pt idx="531">
                  <c:v>97.642019911396119</c:v>
                </c:pt>
                <c:pt idx="532">
                  <c:v>97.663925716434463</c:v>
                </c:pt>
                <c:pt idx="533">
                  <c:v>97.508296414968086</c:v>
                </c:pt>
                <c:pt idx="534">
                  <c:v>97.813015971620743</c:v>
                </c:pt>
                <c:pt idx="535">
                  <c:v>97.8430955845092</c:v>
                </c:pt>
                <c:pt idx="536">
                  <c:v>98.084386392244895</c:v>
                </c:pt>
                <c:pt idx="537">
                  <c:v>98.03534354514413</c:v>
                </c:pt>
                <c:pt idx="538">
                  <c:v>98.178221706364312</c:v>
                </c:pt>
                <c:pt idx="539">
                  <c:v>97.941835183338696</c:v>
                </c:pt>
                <c:pt idx="540">
                  <c:v>97.64430857759416</c:v>
                </c:pt>
                <c:pt idx="541">
                  <c:v>97.597881349005448</c:v>
                </c:pt>
                <c:pt idx="542">
                  <c:v>97.526605744552356</c:v>
                </c:pt>
                <c:pt idx="543">
                  <c:v>97.784898072616315</c:v>
                </c:pt>
                <c:pt idx="544">
                  <c:v>97.186248385673153</c:v>
                </c:pt>
                <c:pt idx="545">
                  <c:v>97.27321770119849</c:v>
                </c:pt>
                <c:pt idx="546">
                  <c:v>97.41511500547665</c:v>
                </c:pt>
                <c:pt idx="547">
                  <c:v>97.57270602082707</c:v>
                </c:pt>
                <c:pt idx="548">
                  <c:v>97.768550456916074</c:v>
                </c:pt>
                <c:pt idx="549">
                  <c:v>97.910774713508246</c:v>
                </c:pt>
                <c:pt idx="550">
                  <c:v>97.729970083863478</c:v>
                </c:pt>
                <c:pt idx="551">
                  <c:v>97.68975494924085</c:v>
                </c:pt>
                <c:pt idx="552">
                  <c:v>97.555377548184808</c:v>
                </c:pt>
                <c:pt idx="553">
                  <c:v>97.57695640090914</c:v>
                </c:pt>
                <c:pt idx="554">
                  <c:v>97.153553154272643</c:v>
                </c:pt>
                <c:pt idx="555">
                  <c:v>97.069526409573371</c:v>
                </c:pt>
                <c:pt idx="556">
                  <c:v>97.219597521701672</c:v>
                </c:pt>
                <c:pt idx="557">
                  <c:v>97.225155711039747</c:v>
                </c:pt>
                <c:pt idx="558">
                  <c:v>97.433751287374946</c:v>
                </c:pt>
                <c:pt idx="559">
                  <c:v>97.249677134590129</c:v>
                </c:pt>
                <c:pt idx="560">
                  <c:v>97.335992545487457</c:v>
                </c:pt>
                <c:pt idx="561">
                  <c:v>97.458272710925328</c:v>
                </c:pt>
                <c:pt idx="562">
                  <c:v>97.284987984502678</c:v>
                </c:pt>
                <c:pt idx="563">
                  <c:v>97.071161171143402</c:v>
                </c:pt>
                <c:pt idx="564">
                  <c:v>97.308528551111038</c:v>
                </c:pt>
                <c:pt idx="565">
                  <c:v>96.687646106815521</c:v>
                </c:pt>
                <c:pt idx="566">
                  <c:v>96.531035948407137</c:v>
                </c:pt>
                <c:pt idx="567">
                  <c:v>96.147193931765273</c:v>
                </c:pt>
                <c:pt idx="568">
                  <c:v>95.903614457831537</c:v>
                </c:pt>
                <c:pt idx="569">
                  <c:v>95.767929247519461</c:v>
                </c:pt>
                <c:pt idx="570">
                  <c:v>95.844763041310628</c:v>
                </c:pt>
                <c:pt idx="571">
                  <c:v>95.789835052557777</c:v>
                </c:pt>
                <c:pt idx="572">
                  <c:v>95.573392620686448</c:v>
                </c:pt>
                <c:pt idx="573">
                  <c:v>95.500155302349327</c:v>
                </c:pt>
                <c:pt idx="574">
                  <c:v>95.371663042945357</c:v>
                </c:pt>
                <c:pt idx="575">
                  <c:v>95.087214529761027</c:v>
                </c:pt>
                <c:pt idx="576">
                  <c:v>94.883523238135894</c:v>
                </c:pt>
                <c:pt idx="577">
                  <c:v>93.866374589266314</c:v>
                </c:pt>
                <c:pt idx="578">
                  <c:v>93.233067957038628</c:v>
                </c:pt>
                <c:pt idx="579">
                  <c:v>92.6236288437333</c:v>
                </c:pt>
                <c:pt idx="580">
                  <c:v>92.388223177649692</c:v>
                </c:pt>
                <c:pt idx="581">
                  <c:v>92.238479017835402</c:v>
                </c:pt>
                <c:pt idx="582">
                  <c:v>92.116198852397545</c:v>
                </c:pt>
                <c:pt idx="583">
                  <c:v>91.912834513086423</c:v>
                </c:pt>
                <c:pt idx="584">
                  <c:v>91.750993117653948</c:v>
                </c:pt>
                <c:pt idx="585">
                  <c:v>91.829461673015146</c:v>
                </c:pt>
                <c:pt idx="586">
                  <c:v>91.655196089650474</c:v>
                </c:pt>
                <c:pt idx="587">
                  <c:v>92.007650684147862</c:v>
                </c:pt>
                <c:pt idx="588">
                  <c:v>91.601575910153656</c:v>
                </c:pt>
                <c:pt idx="589">
                  <c:v>91.370747576466115</c:v>
                </c:pt>
                <c:pt idx="590">
                  <c:v>91.350476532997803</c:v>
                </c:pt>
                <c:pt idx="591">
                  <c:v>91.316473492341288</c:v>
                </c:pt>
                <c:pt idx="592">
                  <c:v>91.328897680273485</c:v>
                </c:pt>
                <c:pt idx="593">
                  <c:v>91.253371695738323</c:v>
                </c:pt>
                <c:pt idx="594">
                  <c:v>91.204001896323561</c:v>
                </c:pt>
                <c:pt idx="595">
                  <c:v>91.027774599074874</c:v>
                </c:pt>
                <c:pt idx="596">
                  <c:v>90.885223390168676</c:v>
                </c:pt>
                <c:pt idx="597">
                  <c:v>90.831930162985842</c:v>
                </c:pt>
                <c:pt idx="598">
                  <c:v>90.758038940020711</c:v>
                </c:pt>
                <c:pt idx="599">
                  <c:v>90.668454005983321</c:v>
                </c:pt>
                <c:pt idx="600">
                  <c:v>90.90255186281091</c:v>
                </c:pt>
                <c:pt idx="601">
                  <c:v>91.115397819228164</c:v>
                </c:pt>
                <c:pt idx="602">
                  <c:v>91.285413022510781</c:v>
                </c:pt>
                <c:pt idx="603">
                  <c:v>91.30437625672306</c:v>
                </c:pt>
                <c:pt idx="604">
                  <c:v>91.174903140377083</c:v>
                </c:pt>
                <c:pt idx="605">
                  <c:v>91.01698517271268</c:v>
                </c:pt>
                <c:pt idx="606">
                  <c:v>91.330859394157486</c:v>
                </c:pt>
                <c:pt idx="607">
                  <c:v>91.289009497964827</c:v>
                </c:pt>
                <c:pt idx="608">
                  <c:v>91.403442807866583</c:v>
                </c:pt>
                <c:pt idx="609">
                  <c:v>91.297837210442964</c:v>
                </c:pt>
                <c:pt idx="610">
                  <c:v>91.340994915891628</c:v>
                </c:pt>
                <c:pt idx="611">
                  <c:v>91.564630298671048</c:v>
                </c:pt>
                <c:pt idx="612">
                  <c:v>91.624135619819953</c:v>
                </c:pt>
                <c:pt idx="613">
                  <c:v>91.633617236926099</c:v>
                </c:pt>
                <c:pt idx="614">
                  <c:v>91.821941769792986</c:v>
                </c:pt>
                <c:pt idx="615">
                  <c:v>91.974301548119314</c:v>
                </c:pt>
                <c:pt idx="616">
                  <c:v>91.914469274656398</c:v>
                </c:pt>
                <c:pt idx="617">
                  <c:v>91.612692288829791</c:v>
                </c:pt>
                <c:pt idx="618">
                  <c:v>91.689853034934984</c:v>
                </c:pt>
                <c:pt idx="619">
                  <c:v>91.588170865279423</c:v>
                </c:pt>
                <c:pt idx="620">
                  <c:v>91.629693809158056</c:v>
                </c:pt>
                <c:pt idx="621">
                  <c:v>91.992610877703598</c:v>
                </c:pt>
                <c:pt idx="622">
                  <c:v>92.128296088015674</c:v>
                </c:pt>
                <c:pt idx="623">
                  <c:v>92.292099197332192</c:v>
                </c:pt>
                <c:pt idx="624">
                  <c:v>92.359778326331224</c:v>
                </c:pt>
                <c:pt idx="625">
                  <c:v>92.504291249121437</c:v>
                </c:pt>
                <c:pt idx="626">
                  <c:v>92.536005623579925</c:v>
                </c:pt>
                <c:pt idx="627">
                  <c:v>92.404897745663916</c:v>
                </c:pt>
                <c:pt idx="628">
                  <c:v>92.301253862124327</c:v>
                </c:pt>
                <c:pt idx="629">
                  <c:v>92.215265403540997</c:v>
                </c:pt>
                <c:pt idx="630">
                  <c:v>91.959261741675078</c:v>
                </c:pt>
                <c:pt idx="631">
                  <c:v>91.759820830132028</c:v>
                </c:pt>
                <c:pt idx="632">
                  <c:v>91.405731474064623</c:v>
                </c:pt>
                <c:pt idx="633">
                  <c:v>91.323666443249351</c:v>
                </c:pt>
                <c:pt idx="634">
                  <c:v>91.255660361936307</c:v>
                </c:pt>
                <c:pt idx="635">
                  <c:v>91.199097611613439</c:v>
                </c:pt>
                <c:pt idx="636">
                  <c:v>91.042160500891043</c:v>
                </c:pt>
                <c:pt idx="637">
                  <c:v>90.865279299014318</c:v>
                </c:pt>
                <c:pt idx="638">
                  <c:v>90.809697405633472</c:v>
                </c:pt>
                <c:pt idx="639">
                  <c:v>90.782233411257053</c:v>
                </c:pt>
                <c:pt idx="640">
                  <c:v>90.520998512367058</c:v>
                </c:pt>
                <c:pt idx="641">
                  <c:v>90.626931062104674</c:v>
                </c:pt>
                <c:pt idx="642">
                  <c:v>90.101191741184635</c:v>
                </c:pt>
                <c:pt idx="643">
                  <c:v>90.365042258586683</c:v>
                </c:pt>
                <c:pt idx="644">
                  <c:v>90.504323944352805</c:v>
                </c:pt>
                <c:pt idx="645">
                  <c:v>90.559251933105656</c:v>
                </c:pt>
                <c:pt idx="646">
                  <c:v>90.871818345294429</c:v>
                </c:pt>
                <c:pt idx="647">
                  <c:v>90.973173562635978</c:v>
                </c:pt>
                <c:pt idx="648">
                  <c:v>91.151362573768694</c:v>
                </c:pt>
                <c:pt idx="649">
                  <c:v>91.379575288944196</c:v>
                </c:pt>
                <c:pt idx="650">
                  <c:v>91.486488695623834</c:v>
                </c:pt>
                <c:pt idx="651">
                  <c:v>91.97364764349129</c:v>
                </c:pt>
                <c:pt idx="652">
                  <c:v>91.704565889065179</c:v>
                </c:pt>
                <c:pt idx="653">
                  <c:v>91.585882199081354</c:v>
                </c:pt>
                <c:pt idx="654">
                  <c:v>91.611711431887741</c:v>
                </c:pt>
                <c:pt idx="655">
                  <c:v>91.72025960013741</c:v>
                </c:pt>
                <c:pt idx="656">
                  <c:v>91.883081852511907</c:v>
                </c:pt>
                <c:pt idx="657">
                  <c:v>91.815075771198863</c:v>
                </c:pt>
                <c:pt idx="658">
                  <c:v>91.722548266335437</c:v>
                </c:pt>
                <c:pt idx="659">
                  <c:v>91.609095813375689</c:v>
                </c:pt>
                <c:pt idx="660">
                  <c:v>91.82782691144503</c:v>
                </c:pt>
                <c:pt idx="661">
                  <c:v>91.66402380212854</c:v>
                </c:pt>
                <c:pt idx="662">
                  <c:v>91.839924147063215</c:v>
                </c:pt>
                <c:pt idx="663">
                  <c:v>91.794477775416524</c:v>
                </c:pt>
                <c:pt idx="664">
                  <c:v>91.835346814667147</c:v>
                </c:pt>
                <c:pt idx="665">
                  <c:v>91.721567409393401</c:v>
                </c:pt>
                <c:pt idx="666">
                  <c:v>91.673832371548684</c:v>
                </c:pt>
                <c:pt idx="667">
                  <c:v>91.729741217243543</c:v>
                </c:pt>
                <c:pt idx="668">
                  <c:v>91.781726635170344</c:v>
                </c:pt>
                <c:pt idx="669">
                  <c:v>91.504471072894106</c:v>
                </c:pt>
                <c:pt idx="670">
                  <c:v>90.89176243644873</c:v>
                </c:pt>
                <c:pt idx="671">
                  <c:v>90.636739631524833</c:v>
                </c:pt>
                <c:pt idx="672">
                  <c:v>90.305863889751762</c:v>
                </c:pt>
                <c:pt idx="673">
                  <c:v>89.854996648738862</c:v>
                </c:pt>
                <c:pt idx="674">
                  <c:v>89.855323601052859</c:v>
                </c:pt>
                <c:pt idx="675">
                  <c:v>89.345604943519049</c:v>
                </c:pt>
                <c:pt idx="676">
                  <c:v>89.408052835494018</c:v>
                </c:pt>
                <c:pt idx="677">
                  <c:v>89.274983243693981</c:v>
                </c:pt>
                <c:pt idx="678">
                  <c:v>88.935933694070798</c:v>
                </c:pt>
                <c:pt idx="679">
                  <c:v>88.903892367298312</c:v>
                </c:pt>
                <c:pt idx="680">
                  <c:v>88.555361200568981</c:v>
                </c:pt>
                <c:pt idx="681">
                  <c:v>88.614212617089876</c:v>
                </c:pt>
                <c:pt idx="682">
                  <c:v>88.530839777018599</c:v>
                </c:pt>
                <c:pt idx="683">
                  <c:v>88.426541988851</c:v>
                </c:pt>
                <c:pt idx="684">
                  <c:v>88.923836458452612</c:v>
                </c:pt>
                <c:pt idx="685">
                  <c:v>89.075542332150931</c:v>
                </c:pt>
                <c:pt idx="686">
                  <c:v>89.087966520083128</c:v>
                </c:pt>
                <c:pt idx="687">
                  <c:v>89.117719180657588</c:v>
                </c:pt>
                <c:pt idx="688">
                  <c:v>89.286099622370173</c:v>
                </c:pt>
                <c:pt idx="689">
                  <c:v>89.641169835379586</c:v>
                </c:pt>
                <c:pt idx="690">
                  <c:v>89.650978404799744</c:v>
                </c:pt>
                <c:pt idx="691">
                  <c:v>89.473116345981012</c:v>
                </c:pt>
                <c:pt idx="692">
                  <c:v>89.622533553481304</c:v>
                </c:pt>
                <c:pt idx="693">
                  <c:v>88.595903287505593</c:v>
                </c:pt>
                <c:pt idx="694">
                  <c:v>89.236075918327387</c:v>
                </c:pt>
                <c:pt idx="695">
                  <c:v>89.367510748557393</c:v>
                </c:pt>
                <c:pt idx="696">
                  <c:v>89.636919455297516</c:v>
                </c:pt>
                <c:pt idx="697">
                  <c:v>89.962890912360493</c:v>
                </c:pt>
                <c:pt idx="698">
                  <c:v>89.799087803043989</c:v>
                </c:pt>
                <c:pt idx="699">
                  <c:v>89.831129129816475</c:v>
                </c:pt>
                <c:pt idx="700">
                  <c:v>89.943600725834187</c:v>
                </c:pt>
                <c:pt idx="701">
                  <c:v>90.015203282601291</c:v>
                </c:pt>
                <c:pt idx="702">
                  <c:v>90.327115790162054</c:v>
                </c:pt>
                <c:pt idx="703">
                  <c:v>90.272514753723229</c:v>
                </c:pt>
                <c:pt idx="704">
                  <c:v>90.361772735446593</c:v>
                </c:pt>
                <c:pt idx="705">
                  <c:v>90.322865410079999</c:v>
                </c:pt>
                <c:pt idx="706">
                  <c:v>90.423239770479526</c:v>
                </c:pt>
                <c:pt idx="707">
                  <c:v>90.628238871360665</c:v>
                </c:pt>
                <c:pt idx="708">
                  <c:v>90.486995471710529</c:v>
                </c:pt>
                <c:pt idx="709">
                  <c:v>90.598813163100246</c:v>
                </c:pt>
                <c:pt idx="710">
                  <c:v>90.781906458943041</c:v>
                </c:pt>
                <c:pt idx="711">
                  <c:v>90.792041980677183</c:v>
                </c:pt>
                <c:pt idx="712">
                  <c:v>90.562521456245676</c:v>
                </c:pt>
                <c:pt idx="713">
                  <c:v>90.468359189812233</c:v>
                </c:pt>
                <c:pt idx="714">
                  <c:v>90.661914959703196</c:v>
                </c:pt>
                <c:pt idx="715">
                  <c:v>91.305030161351041</c:v>
                </c:pt>
                <c:pt idx="716">
                  <c:v>91.539454970492628</c:v>
                </c:pt>
                <c:pt idx="717">
                  <c:v>91.881774043255859</c:v>
                </c:pt>
                <c:pt idx="718">
                  <c:v>91.695738176587</c:v>
                </c:pt>
                <c:pt idx="719">
                  <c:v>91.77747625508826</c:v>
                </c:pt>
                <c:pt idx="720">
                  <c:v>91.612692288829734</c:v>
                </c:pt>
                <c:pt idx="721">
                  <c:v>91.410962711088644</c:v>
                </c:pt>
                <c:pt idx="722">
                  <c:v>90.987559464452175</c:v>
                </c:pt>
                <c:pt idx="723">
                  <c:v>90.389236729823025</c:v>
                </c:pt>
                <c:pt idx="724">
                  <c:v>90.378774255774886</c:v>
                </c:pt>
                <c:pt idx="725">
                  <c:v>90.056072321851929</c:v>
                </c:pt>
                <c:pt idx="726">
                  <c:v>89.981854146572786</c:v>
                </c:pt>
                <c:pt idx="727">
                  <c:v>90.224779715878512</c:v>
                </c:pt>
                <c:pt idx="728">
                  <c:v>90.150234588285372</c:v>
                </c:pt>
                <c:pt idx="729">
                  <c:v>90.243415997776793</c:v>
                </c:pt>
                <c:pt idx="730">
                  <c:v>91.130110673358374</c:v>
                </c:pt>
                <c:pt idx="731">
                  <c:v>91.191577708391307</c:v>
                </c:pt>
                <c:pt idx="732">
                  <c:v>91.703258079809146</c:v>
                </c:pt>
                <c:pt idx="733">
                  <c:v>91.703258079809146</c:v>
                </c:pt>
                <c:pt idx="734">
                  <c:v>91.197462850043422</c:v>
                </c:pt>
                <c:pt idx="735">
                  <c:v>90.501054421212771</c:v>
                </c:pt>
                <c:pt idx="736">
                  <c:v>89.705252488924586</c:v>
                </c:pt>
                <c:pt idx="737">
                  <c:v>89.081427473803046</c:v>
                </c:pt>
                <c:pt idx="738">
                  <c:v>88.494221117850074</c:v>
                </c:pt>
                <c:pt idx="739">
                  <c:v>88.383057331088381</c:v>
                </c:pt>
                <c:pt idx="740">
                  <c:v>88.115283385918289</c:v>
                </c:pt>
                <c:pt idx="741">
                  <c:v>88.104820911870121</c:v>
                </c:pt>
                <c:pt idx="742">
                  <c:v>87.66735871573141</c:v>
                </c:pt>
                <c:pt idx="743">
                  <c:v>87.497016560134796</c:v>
                </c:pt>
                <c:pt idx="744">
                  <c:v>87.25474489545708</c:v>
                </c:pt>
                <c:pt idx="745">
                  <c:v>87.42443314642567</c:v>
                </c:pt>
                <c:pt idx="746">
                  <c:v>87.42508705105368</c:v>
                </c:pt>
                <c:pt idx="747">
                  <c:v>87.265534321819246</c:v>
                </c:pt>
                <c:pt idx="748">
                  <c:v>87.401219532131336</c:v>
                </c:pt>
                <c:pt idx="749">
                  <c:v>86.998414281277164</c:v>
                </c:pt>
                <c:pt idx="750">
                  <c:v>86.416766114662266</c:v>
                </c:pt>
                <c:pt idx="751">
                  <c:v>85.356459760344052</c:v>
                </c:pt>
                <c:pt idx="752">
                  <c:v>84.447532327410144</c:v>
                </c:pt>
                <c:pt idx="753">
                  <c:v>84.395873861797369</c:v>
                </c:pt>
                <c:pt idx="754">
                  <c:v>84.301384643049929</c:v>
                </c:pt>
                <c:pt idx="755">
                  <c:v>83.822726455346611</c:v>
                </c:pt>
                <c:pt idx="756">
                  <c:v>83.09558450899948</c:v>
                </c:pt>
                <c:pt idx="757">
                  <c:v>83.241405241045712</c:v>
                </c:pt>
                <c:pt idx="758">
                  <c:v>83.270503996992147</c:v>
                </c:pt>
                <c:pt idx="759">
                  <c:v>83.817822170636518</c:v>
                </c:pt>
                <c:pt idx="760">
                  <c:v>84.400451194193423</c:v>
                </c:pt>
                <c:pt idx="761">
                  <c:v>84.815680632979792</c:v>
                </c:pt>
                <c:pt idx="762">
                  <c:v>84.713998463324231</c:v>
                </c:pt>
                <c:pt idx="763">
                  <c:v>85.125958378970537</c:v>
                </c:pt>
                <c:pt idx="764">
                  <c:v>85.421850223145071</c:v>
                </c:pt>
                <c:pt idx="765">
                  <c:v>85.588268950973614</c:v>
                </c:pt>
                <c:pt idx="766">
                  <c:v>85.722973304343668</c:v>
                </c:pt>
                <c:pt idx="767">
                  <c:v>85.896911935394314</c:v>
                </c:pt>
                <c:pt idx="768">
                  <c:v>85.896584983080317</c:v>
                </c:pt>
                <c:pt idx="769">
                  <c:v>86.329796799136943</c:v>
                </c:pt>
                <c:pt idx="770">
                  <c:v>86.802242892874162</c:v>
                </c:pt>
                <c:pt idx="771">
                  <c:v>86.818917460888429</c:v>
                </c:pt>
                <c:pt idx="772">
                  <c:v>87.131810825391199</c:v>
                </c:pt>
                <c:pt idx="773">
                  <c:v>87.401873436759345</c:v>
                </c:pt>
                <c:pt idx="774">
                  <c:v>87.481976753690574</c:v>
                </c:pt>
                <c:pt idx="775">
                  <c:v>87.424760098739696</c:v>
                </c:pt>
                <c:pt idx="776">
                  <c:v>87.648722433833129</c:v>
                </c:pt>
                <c:pt idx="777">
                  <c:v>88.069183109643546</c:v>
                </c:pt>
                <c:pt idx="778">
                  <c:v>88.538686632554743</c:v>
                </c:pt>
                <c:pt idx="779">
                  <c:v>88.681891746088937</c:v>
                </c:pt>
                <c:pt idx="780">
                  <c:v>89.09254385247921</c:v>
                </c:pt>
                <c:pt idx="781">
                  <c:v>89.532294714815933</c:v>
                </c:pt>
                <c:pt idx="782">
                  <c:v>89.586895751254772</c:v>
                </c:pt>
                <c:pt idx="783">
                  <c:v>89.831783034444527</c:v>
                </c:pt>
                <c:pt idx="784">
                  <c:v>89.713426296774699</c:v>
                </c:pt>
                <c:pt idx="785">
                  <c:v>89.345277991205066</c:v>
                </c:pt>
                <c:pt idx="786">
                  <c:v>89.188013928168658</c:v>
                </c:pt>
                <c:pt idx="787">
                  <c:v>89.161857743048259</c:v>
                </c:pt>
                <c:pt idx="788">
                  <c:v>88.815615242516955</c:v>
                </c:pt>
                <c:pt idx="789">
                  <c:v>88.632194994360148</c:v>
                </c:pt>
                <c:pt idx="790">
                  <c:v>88.636772326756216</c:v>
                </c:pt>
                <c:pt idx="791">
                  <c:v>88.536724918670686</c:v>
                </c:pt>
                <c:pt idx="792">
                  <c:v>88.5187425414004</c:v>
                </c:pt>
                <c:pt idx="793">
                  <c:v>88.755129064426015</c:v>
                </c:pt>
                <c:pt idx="794">
                  <c:v>88.789459057396542</c:v>
                </c:pt>
                <c:pt idx="795">
                  <c:v>88.288895064654895</c:v>
                </c:pt>
                <c:pt idx="796">
                  <c:v>88.287587255398876</c:v>
                </c:pt>
                <c:pt idx="797">
                  <c:v>88.661620702620596</c:v>
                </c:pt>
                <c:pt idx="798">
                  <c:v>88.584459956515417</c:v>
                </c:pt>
                <c:pt idx="799">
                  <c:v>88.453025126285397</c:v>
                </c:pt>
                <c:pt idx="800">
                  <c:v>88.358862859851953</c:v>
                </c:pt>
                <c:pt idx="801">
                  <c:v>88.256526785568383</c:v>
                </c:pt>
                <c:pt idx="802">
                  <c:v>88.296414967876999</c:v>
                </c:pt>
                <c:pt idx="803">
                  <c:v>89.252423534027614</c:v>
                </c:pt>
                <c:pt idx="804">
                  <c:v>89.182128786516529</c:v>
                </c:pt>
                <c:pt idx="805">
                  <c:v>89.288388288568157</c:v>
                </c:pt>
                <c:pt idx="806">
                  <c:v>89.202726782298839</c:v>
                </c:pt>
                <c:pt idx="807">
                  <c:v>89.176243644864442</c:v>
                </c:pt>
                <c:pt idx="808">
                  <c:v>89.189648689738632</c:v>
                </c:pt>
                <c:pt idx="809">
                  <c:v>88.935606741756743</c:v>
                </c:pt>
                <c:pt idx="810">
                  <c:v>88.77049582318422</c:v>
                </c:pt>
                <c:pt idx="811">
                  <c:v>89.354432655997144</c:v>
                </c:pt>
                <c:pt idx="812">
                  <c:v>89.36391427310329</c:v>
                </c:pt>
                <c:pt idx="813">
                  <c:v>89.762142191561395</c:v>
                </c:pt>
                <c:pt idx="814">
                  <c:v>89.936080822612055</c:v>
                </c:pt>
                <c:pt idx="815">
                  <c:v>89.906655114351622</c:v>
                </c:pt>
                <c:pt idx="816">
                  <c:v>89.623841362737295</c:v>
                </c:pt>
                <c:pt idx="817">
                  <c:v>89.297542953360306</c:v>
                </c:pt>
                <c:pt idx="818">
                  <c:v>89.047097480832477</c:v>
                </c:pt>
                <c:pt idx="819">
                  <c:v>88.962089879191169</c:v>
                </c:pt>
                <c:pt idx="820">
                  <c:v>88.950646548200993</c:v>
                </c:pt>
                <c:pt idx="821">
                  <c:v>88.912393127462408</c:v>
                </c:pt>
                <c:pt idx="822">
                  <c:v>88.451717317029363</c:v>
                </c:pt>
                <c:pt idx="823">
                  <c:v>87.970770463127991</c:v>
                </c:pt>
                <c:pt idx="824">
                  <c:v>88.388288568112387</c:v>
                </c:pt>
                <c:pt idx="825">
                  <c:v>88.548495201974831</c:v>
                </c:pt>
                <c:pt idx="826">
                  <c:v>89.097775089503216</c:v>
                </c:pt>
                <c:pt idx="827">
                  <c:v>89.621225744225228</c:v>
                </c:pt>
                <c:pt idx="828">
                  <c:v>89.006882346209835</c:v>
                </c:pt>
                <c:pt idx="829">
                  <c:v>89.581991466544636</c:v>
                </c:pt>
                <c:pt idx="830">
                  <c:v>90.091383171764434</c:v>
                </c:pt>
                <c:pt idx="831">
                  <c:v>90.550424220627477</c:v>
                </c:pt>
                <c:pt idx="832">
                  <c:v>90.845662160173987</c:v>
                </c:pt>
                <c:pt idx="833">
                  <c:v>90.926092429419214</c:v>
                </c:pt>
                <c:pt idx="834">
                  <c:v>91.30666492292103</c:v>
                </c:pt>
                <c:pt idx="835">
                  <c:v>91.56659201255502</c:v>
                </c:pt>
                <c:pt idx="836">
                  <c:v>91.960569550931041</c:v>
                </c:pt>
                <c:pt idx="837">
                  <c:v>92.33525690278077</c:v>
                </c:pt>
                <c:pt idx="838">
                  <c:v>92.16491474718417</c:v>
                </c:pt>
                <c:pt idx="839">
                  <c:v>92.099524284383165</c:v>
                </c:pt>
                <c:pt idx="840">
                  <c:v>92.119141423223468</c:v>
                </c:pt>
                <c:pt idx="841">
                  <c:v>92.376125942031393</c:v>
                </c:pt>
                <c:pt idx="842">
                  <c:v>92.469634303836827</c:v>
                </c:pt>
                <c:pt idx="843">
                  <c:v>92.662536169099781</c:v>
                </c:pt>
                <c:pt idx="844">
                  <c:v>92.780239002141585</c:v>
                </c:pt>
                <c:pt idx="845">
                  <c:v>92.843340798744549</c:v>
                </c:pt>
                <c:pt idx="846">
                  <c:v>92.729561393470803</c:v>
                </c:pt>
                <c:pt idx="847">
                  <c:v>92.898595739811398</c:v>
                </c:pt>
                <c:pt idx="848">
                  <c:v>92.81293423354208</c:v>
                </c:pt>
                <c:pt idx="849">
                  <c:v>92.555295810106131</c:v>
                </c:pt>
                <c:pt idx="850">
                  <c:v>92.325121381046614</c:v>
                </c:pt>
                <c:pt idx="851">
                  <c:v>91.477987935459666</c:v>
                </c:pt>
                <c:pt idx="852">
                  <c:v>90.305209985123724</c:v>
                </c:pt>
                <c:pt idx="853">
                  <c:v>90.315672459171878</c:v>
                </c:pt>
                <c:pt idx="854">
                  <c:v>90.28755456016745</c:v>
                </c:pt>
                <c:pt idx="855">
                  <c:v>90.094652694904511</c:v>
                </c:pt>
                <c:pt idx="856">
                  <c:v>90.244396854718801</c:v>
                </c:pt>
                <c:pt idx="857">
                  <c:v>90.043648133919746</c:v>
                </c:pt>
                <c:pt idx="858">
                  <c:v>90.07176603292416</c:v>
                </c:pt>
                <c:pt idx="859">
                  <c:v>89.784374948913751</c:v>
                </c:pt>
                <c:pt idx="860">
                  <c:v>88.468064932729618</c:v>
                </c:pt>
                <c:pt idx="861">
                  <c:v>89.097121184875235</c:v>
                </c:pt>
                <c:pt idx="862">
                  <c:v>90.933612332641331</c:v>
                </c:pt>
                <c:pt idx="863">
                  <c:v>90.908763956776937</c:v>
                </c:pt>
                <c:pt idx="864">
                  <c:v>91.467198509097486</c:v>
                </c:pt>
                <c:pt idx="865">
                  <c:v>91.911853656144288</c:v>
                </c:pt>
                <c:pt idx="866">
                  <c:v>91.981821451341361</c:v>
                </c:pt>
                <c:pt idx="867">
                  <c:v>91.966454692583127</c:v>
                </c:pt>
                <c:pt idx="868">
                  <c:v>92.054404865050472</c:v>
                </c:pt>
                <c:pt idx="869">
                  <c:v>92.179954553628392</c:v>
                </c:pt>
                <c:pt idx="870">
                  <c:v>92.264635202955688</c:v>
                </c:pt>
                <c:pt idx="871">
                  <c:v>92.486962776479089</c:v>
                </c:pt>
                <c:pt idx="872">
                  <c:v>92.570008664236354</c:v>
                </c:pt>
                <c:pt idx="873">
                  <c:v>92.59191446927467</c:v>
                </c:pt>
                <c:pt idx="874">
                  <c:v>92.51606153242551</c:v>
                </c:pt>
                <c:pt idx="875">
                  <c:v>92.446093737228438</c:v>
                </c:pt>
                <c:pt idx="876">
                  <c:v>92.454267545078565</c:v>
                </c:pt>
                <c:pt idx="877">
                  <c:v>92.264308250641648</c:v>
                </c:pt>
                <c:pt idx="878">
                  <c:v>91.924604796390454</c:v>
                </c:pt>
                <c:pt idx="879">
                  <c:v>92.084811430252898</c:v>
                </c:pt>
                <c:pt idx="880">
                  <c:v>91.926566510274469</c:v>
                </c:pt>
                <c:pt idx="881">
                  <c:v>91.306991875234985</c:v>
                </c:pt>
                <c:pt idx="882">
                  <c:v>91.16574847558482</c:v>
                </c:pt>
                <c:pt idx="883">
                  <c:v>91.519837831652239</c:v>
                </c:pt>
                <c:pt idx="884">
                  <c:v>91.638848473950063</c:v>
                </c:pt>
                <c:pt idx="885">
                  <c:v>91.679063608572676</c:v>
                </c:pt>
                <c:pt idx="886">
                  <c:v>91.758186068561869</c:v>
                </c:pt>
                <c:pt idx="887">
                  <c:v>91.589805626849298</c:v>
                </c:pt>
                <c:pt idx="888">
                  <c:v>91.812460152686697</c:v>
                </c:pt>
                <c:pt idx="889">
                  <c:v>91.909564989946176</c:v>
                </c:pt>
                <c:pt idx="890">
                  <c:v>92.399993460953681</c:v>
                </c:pt>
                <c:pt idx="891">
                  <c:v>92.449036308054431</c:v>
                </c:pt>
                <c:pt idx="892">
                  <c:v>92.563142665642189</c:v>
                </c:pt>
                <c:pt idx="893">
                  <c:v>92.834840038580353</c:v>
                </c:pt>
                <c:pt idx="894">
                  <c:v>93.059783230615793</c:v>
                </c:pt>
                <c:pt idx="895">
                  <c:v>93.398178875610967</c:v>
                </c:pt>
                <c:pt idx="896">
                  <c:v>93.354040313220295</c:v>
                </c:pt>
                <c:pt idx="897">
                  <c:v>93.346520409998192</c:v>
                </c:pt>
                <c:pt idx="898">
                  <c:v>93.384773830736762</c:v>
                </c:pt>
                <c:pt idx="899">
                  <c:v>93.587811217733872</c:v>
                </c:pt>
                <c:pt idx="900">
                  <c:v>93.545961321541242</c:v>
                </c:pt>
                <c:pt idx="901">
                  <c:v>93.149041212339185</c:v>
                </c:pt>
                <c:pt idx="902">
                  <c:v>92.93259878046787</c:v>
                </c:pt>
                <c:pt idx="903">
                  <c:v>93.029703617727364</c:v>
                </c:pt>
                <c:pt idx="904">
                  <c:v>93.000931814094926</c:v>
                </c:pt>
                <c:pt idx="905">
                  <c:v>93.005836098805005</c:v>
                </c:pt>
                <c:pt idx="906">
                  <c:v>92.830262706184314</c:v>
                </c:pt>
                <c:pt idx="907">
                  <c:v>92.917232021709637</c:v>
                </c:pt>
                <c:pt idx="908">
                  <c:v>92.880613362541069</c:v>
                </c:pt>
                <c:pt idx="909">
                  <c:v>93.097382746726367</c:v>
                </c:pt>
                <c:pt idx="910">
                  <c:v>92.969217439636424</c:v>
                </c:pt>
                <c:pt idx="911">
                  <c:v>92.87211260237693</c:v>
                </c:pt>
                <c:pt idx="912">
                  <c:v>92.964640107240342</c:v>
                </c:pt>
                <c:pt idx="913">
                  <c:v>93.018260286737174</c:v>
                </c:pt>
                <c:pt idx="914">
                  <c:v>93.158195877131305</c:v>
                </c:pt>
                <c:pt idx="915">
                  <c:v>92.939137826747952</c:v>
                </c:pt>
                <c:pt idx="916">
                  <c:v>92.962351441042316</c:v>
                </c:pt>
                <c:pt idx="917">
                  <c:v>92.984584198394657</c:v>
                </c:pt>
                <c:pt idx="918">
                  <c:v>93.10424874532049</c:v>
                </c:pt>
                <c:pt idx="919">
                  <c:v>93.18173644373968</c:v>
                </c:pt>
                <c:pt idx="920">
                  <c:v>93.07580389400205</c:v>
                </c:pt>
                <c:pt idx="921">
                  <c:v>92.586683232250564</c:v>
                </c:pt>
                <c:pt idx="922">
                  <c:v>92.164587794870116</c:v>
                </c:pt>
                <c:pt idx="923">
                  <c:v>92.125353517189509</c:v>
                </c:pt>
                <c:pt idx="924">
                  <c:v>91.997842114727575</c:v>
                </c:pt>
                <c:pt idx="925">
                  <c:v>92.024325252161972</c:v>
                </c:pt>
                <c:pt idx="926">
                  <c:v>92.003073351751652</c:v>
                </c:pt>
                <c:pt idx="927">
                  <c:v>92.054731817364441</c:v>
                </c:pt>
                <c:pt idx="928">
                  <c:v>92.172434650406245</c:v>
                </c:pt>
                <c:pt idx="929">
                  <c:v>91.831423386899033</c:v>
                </c:pt>
                <c:pt idx="930">
                  <c:v>92.109005901489283</c:v>
                </c:pt>
                <c:pt idx="931">
                  <c:v>92.297003482042157</c:v>
                </c:pt>
                <c:pt idx="932">
                  <c:v>92.557911428618155</c:v>
                </c:pt>
                <c:pt idx="933">
                  <c:v>92.797567474783833</c:v>
                </c:pt>
                <c:pt idx="934">
                  <c:v>92.758006244789229</c:v>
                </c:pt>
                <c:pt idx="935">
                  <c:v>92.646188553399512</c:v>
                </c:pt>
                <c:pt idx="936">
                  <c:v>92.944369063772072</c:v>
                </c:pt>
                <c:pt idx="937">
                  <c:v>93.031665331611407</c:v>
                </c:pt>
                <c:pt idx="938">
                  <c:v>93.26903271157903</c:v>
                </c:pt>
                <c:pt idx="939">
                  <c:v>93.105883506890549</c:v>
                </c:pt>
                <c:pt idx="940">
                  <c:v>93.140540452175074</c:v>
                </c:pt>
                <c:pt idx="941">
                  <c:v>93.469454480064115</c:v>
                </c:pt>
                <c:pt idx="942">
                  <c:v>94.071373690147325</c:v>
                </c:pt>
                <c:pt idx="943">
                  <c:v>94.375766294485999</c:v>
                </c:pt>
                <c:pt idx="944">
                  <c:v>94.613460626767633</c:v>
                </c:pt>
                <c:pt idx="945">
                  <c:v>94.554609210246738</c:v>
                </c:pt>
                <c:pt idx="946">
                  <c:v>94.503277696947947</c:v>
                </c:pt>
                <c:pt idx="947">
                  <c:v>93.996174657926204</c:v>
                </c:pt>
                <c:pt idx="948">
                  <c:v>94.619018816105722</c:v>
                </c:pt>
                <c:pt idx="949">
                  <c:v>94.514394075624125</c:v>
                </c:pt>
                <c:pt idx="950">
                  <c:v>94.665772997008446</c:v>
                </c:pt>
                <c:pt idx="951">
                  <c:v>94.72593222278536</c:v>
                </c:pt>
                <c:pt idx="952">
                  <c:v>94.619345768419734</c:v>
                </c:pt>
                <c:pt idx="953">
                  <c:v>94.55984044727083</c:v>
                </c:pt>
                <c:pt idx="954">
                  <c:v>94.557878733386815</c:v>
                </c:pt>
                <c:pt idx="955">
                  <c:v>94.560821304212865</c:v>
                </c:pt>
                <c:pt idx="956">
                  <c:v>94.64582890585416</c:v>
                </c:pt>
                <c:pt idx="957">
                  <c:v>94.267545078550356</c:v>
                </c:pt>
                <c:pt idx="958">
                  <c:v>94.222425659217663</c:v>
                </c:pt>
                <c:pt idx="959">
                  <c:v>94.185153095421086</c:v>
                </c:pt>
                <c:pt idx="960">
                  <c:v>93.995847705612192</c:v>
                </c:pt>
                <c:pt idx="961">
                  <c:v>94.144284056170463</c:v>
                </c:pt>
                <c:pt idx="962">
                  <c:v>93.905935819260819</c:v>
                </c:pt>
                <c:pt idx="963">
                  <c:v>93.546942178483334</c:v>
                </c:pt>
                <c:pt idx="964">
                  <c:v>93.565251508067604</c:v>
                </c:pt>
                <c:pt idx="965">
                  <c:v>93.605466642690217</c:v>
                </c:pt>
                <c:pt idx="966">
                  <c:v>93.854931258276039</c:v>
                </c:pt>
                <c:pt idx="967">
                  <c:v>93.842180118029844</c:v>
                </c:pt>
                <c:pt idx="968">
                  <c:v>93.714341763253884</c:v>
                </c:pt>
                <c:pt idx="969">
                  <c:v>93.515227804024832</c:v>
                </c:pt>
                <c:pt idx="970">
                  <c:v>93.441009628745689</c:v>
                </c:pt>
                <c:pt idx="971">
                  <c:v>93.344558696114206</c:v>
                </c:pt>
                <c:pt idx="972">
                  <c:v>93.242222621830649</c:v>
                </c:pt>
                <c:pt idx="973">
                  <c:v>93.360252407186437</c:v>
                </c:pt>
                <c:pt idx="974">
                  <c:v>93.632603684752624</c:v>
                </c:pt>
                <c:pt idx="975">
                  <c:v>93.750306517794428</c:v>
                </c:pt>
                <c:pt idx="976">
                  <c:v>93.623122067646477</c:v>
                </c:pt>
                <c:pt idx="977">
                  <c:v>93.826813359271583</c:v>
                </c:pt>
                <c:pt idx="978">
                  <c:v>93.754556897876498</c:v>
                </c:pt>
                <c:pt idx="979">
                  <c:v>93.752595183992455</c:v>
                </c:pt>
                <c:pt idx="980">
                  <c:v>93.840218404145801</c:v>
                </c:pt>
                <c:pt idx="981">
                  <c:v>93.840218404145801</c:v>
                </c:pt>
                <c:pt idx="982">
                  <c:v>93.346193457684237</c:v>
                </c:pt>
                <c:pt idx="983">
                  <c:v>92.679210737114033</c:v>
                </c:pt>
                <c:pt idx="984">
                  <c:v>92.476500302430949</c:v>
                </c:pt>
                <c:pt idx="985">
                  <c:v>91.780418825914296</c:v>
                </c:pt>
                <c:pt idx="986">
                  <c:v>91.368785862581987</c:v>
                </c:pt>
                <c:pt idx="987">
                  <c:v>91.364535482499917</c:v>
                </c:pt>
                <c:pt idx="988">
                  <c:v>90.754769416880592</c:v>
                </c:pt>
                <c:pt idx="989">
                  <c:v>90.586715927482018</c:v>
                </c:pt>
                <c:pt idx="990">
                  <c:v>90.481764234686395</c:v>
                </c:pt>
                <c:pt idx="991">
                  <c:v>90.284938941655369</c:v>
                </c:pt>
                <c:pt idx="992">
                  <c:v>90.522306321623006</c:v>
                </c:pt>
                <c:pt idx="993">
                  <c:v>90.486668519396446</c:v>
                </c:pt>
                <c:pt idx="994">
                  <c:v>90.587369832109985</c:v>
                </c:pt>
                <c:pt idx="995">
                  <c:v>90.892743293390666</c:v>
                </c:pt>
                <c:pt idx="996">
                  <c:v>90.998675843128282</c:v>
                </c:pt>
                <c:pt idx="997">
                  <c:v>91.356361674649762</c:v>
                </c:pt>
                <c:pt idx="998">
                  <c:v>91.566918964868989</c:v>
                </c:pt>
                <c:pt idx="999">
                  <c:v>91.472429746121534</c:v>
                </c:pt>
                <c:pt idx="1000">
                  <c:v>91.66140818361643</c:v>
                </c:pt>
                <c:pt idx="1001">
                  <c:v>91.826519102188954</c:v>
                </c:pt>
                <c:pt idx="1002">
                  <c:v>91.923623939448447</c:v>
                </c:pt>
                <c:pt idx="1003">
                  <c:v>91.559072109332874</c:v>
                </c:pt>
                <c:pt idx="1004">
                  <c:v>91.530300305700436</c:v>
                </c:pt>
                <c:pt idx="1005">
                  <c:v>91.432541563812947</c:v>
                </c:pt>
                <c:pt idx="1006">
                  <c:v>91.446273561001149</c:v>
                </c:pt>
                <c:pt idx="1007">
                  <c:v>91.417174805054714</c:v>
                </c:pt>
                <c:pt idx="1008">
                  <c:v>91.376305765804091</c:v>
                </c:pt>
                <c:pt idx="1009">
                  <c:v>91.575746677347141</c:v>
                </c:pt>
                <c:pt idx="1010">
                  <c:v>91.638521521636108</c:v>
                </c:pt>
                <c:pt idx="1011">
                  <c:v>91.641137140148146</c:v>
                </c:pt>
                <c:pt idx="1012">
                  <c:v>91.657811708162399</c:v>
                </c:pt>
                <c:pt idx="1013">
                  <c:v>91.58784391296534</c:v>
                </c:pt>
                <c:pt idx="1014">
                  <c:v>91.764398162528025</c:v>
                </c:pt>
                <c:pt idx="1015">
                  <c:v>91.780418825914282</c:v>
                </c:pt>
                <c:pt idx="1016">
                  <c:v>91.643098854032175</c:v>
                </c:pt>
                <c:pt idx="1017">
                  <c:v>91.38415262134022</c:v>
                </c:pt>
                <c:pt idx="1018">
                  <c:v>91.088587729479698</c:v>
                </c:pt>
                <c:pt idx="1019">
                  <c:v>90.647202105572944</c:v>
                </c:pt>
                <c:pt idx="1020">
                  <c:v>90.452992431053985</c:v>
                </c:pt>
                <c:pt idx="1021">
                  <c:v>90.459858429648094</c:v>
                </c:pt>
                <c:pt idx="1022">
                  <c:v>90.7155351392</c:v>
                </c:pt>
                <c:pt idx="1023">
                  <c:v>90.661257785552024</c:v>
                </c:pt>
                <c:pt idx="1024">
                  <c:v>91.645060567916218</c:v>
                </c:pt>
                <c:pt idx="1025">
                  <c:v>91.869022903009636</c:v>
                </c:pt>
                <c:pt idx="1026">
                  <c:v>92.214938451226928</c:v>
                </c:pt>
                <c:pt idx="1027">
                  <c:v>92.429092216900202</c:v>
                </c:pt>
                <c:pt idx="1028">
                  <c:v>92.486635824165091</c:v>
                </c:pt>
                <c:pt idx="1029">
                  <c:v>92.323159667162585</c:v>
                </c:pt>
                <c:pt idx="1030">
                  <c:v>92.138431609749745</c:v>
                </c:pt>
                <c:pt idx="1031">
                  <c:v>92.096908665871112</c:v>
                </c:pt>
                <c:pt idx="1032">
                  <c:v>91.961223455559036</c:v>
                </c:pt>
                <c:pt idx="1033">
                  <c:v>91.86509947524155</c:v>
                </c:pt>
                <c:pt idx="1034">
                  <c:v>91.817037485082821</c:v>
                </c:pt>
                <c:pt idx="1035">
                  <c:v>91.80068986938258</c:v>
                </c:pt>
                <c:pt idx="1036">
                  <c:v>91.702931127495091</c:v>
                </c:pt>
                <c:pt idx="1037">
                  <c:v>91.522780402478332</c:v>
                </c:pt>
                <c:pt idx="1038">
                  <c:v>91.38480652596823</c:v>
                </c:pt>
                <c:pt idx="1039">
                  <c:v>91.17523009269101</c:v>
                </c:pt>
                <c:pt idx="1040">
                  <c:v>91.380229193572148</c:v>
                </c:pt>
                <c:pt idx="1041">
                  <c:v>91.191904660705276</c:v>
                </c:pt>
                <c:pt idx="1042">
                  <c:v>91.379248336630141</c:v>
                </c:pt>
                <c:pt idx="1043">
                  <c:v>91.030063265272787</c:v>
                </c:pt>
                <c:pt idx="1044">
                  <c:v>90.964018897843786</c:v>
                </c:pt>
                <c:pt idx="1045">
                  <c:v>91.157901620048762</c:v>
                </c:pt>
                <c:pt idx="1046">
                  <c:v>91.205636657893493</c:v>
                </c:pt>
                <c:pt idx="1047">
                  <c:v>91.225907701361791</c:v>
                </c:pt>
                <c:pt idx="1048">
                  <c:v>91.180788282029084</c:v>
                </c:pt>
                <c:pt idx="1049">
                  <c:v>91.130437625672329</c:v>
                </c:pt>
                <c:pt idx="1050">
                  <c:v>91.475372316947613</c:v>
                </c:pt>
                <c:pt idx="1051">
                  <c:v>91.547955730656724</c:v>
                </c:pt>
                <c:pt idx="1052">
                  <c:v>91.636886760066091</c:v>
                </c:pt>
                <c:pt idx="1053">
                  <c:v>91.618250478167795</c:v>
                </c:pt>
                <c:pt idx="1054">
                  <c:v>91.309934446061078</c:v>
                </c:pt>
                <c:pt idx="1055">
                  <c:v>91.278547023916587</c:v>
                </c:pt>
                <c:pt idx="1056">
                  <c:v>91.318108253911191</c:v>
                </c:pt>
                <c:pt idx="1057">
                  <c:v>91.171633617236949</c:v>
                </c:pt>
                <c:pt idx="1058">
                  <c:v>91.115724771542091</c:v>
                </c:pt>
                <c:pt idx="1059">
                  <c:v>91.187654280623178</c:v>
                </c:pt>
                <c:pt idx="1060">
                  <c:v>90.880319105458483</c:v>
                </c:pt>
                <c:pt idx="1061">
                  <c:v>90.980693465858025</c:v>
                </c:pt>
                <c:pt idx="1062">
                  <c:v>90.71815075771201</c:v>
                </c:pt>
                <c:pt idx="1063">
                  <c:v>90.961403279331734</c:v>
                </c:pt>
                <c:pt idx="1064">
                  <c:v>90.952902519167623</c:v>
                </c:pt>
                <c:pt idx="1065">
                  <c:v>90.823102450507633</c:v>
                </c:pt>
                <c:pt idx="1066">
                  <c:v>90.783868172827027</c:v>
                </c:pt>
                <c:pt idx="1067">
                  <c:v>90.8077356917494</c:v>
                </c:pt>
                <c:pt idx="1068">
                  <c:v>90.898628435042781</c:v>
                </c:pt>
                <c:pt idx="1069">
                  <c:v>90.587369832110014</c:v>
                </c:pt>
                <c:pt idx="1070">
                  <c:v>90.264340945873087</c:v>
                </c:pt>
                <c:pt idx="1071">
                  <c:v>90.188488009023928</c:v>
                </c:pt>
                <c:pt idx="1072">
                  <c:v>90.083536316228319</c:v>
                </c:pt>
                <c:pt idx="1073">
                  <c:v>89.866113027414983</c:v>
                </c:pt>
                <c:pt idx="1074">
                  <c:v>90.097268313416521</c:v>
                </c:pt>
                <c:pt idx="1075">
                  <c:v>89.832109986758454</c:v>
                </c:pt>
                <c:pt idx="1076">
                  <c:v>89.61010936554905</c:v>
                </c:pt>
                <c:pt idx="1077">
                  <c:v>89.760834382305362</c:v>
                </c:pt>
                <c:pt idx="1078">
                  <c:v>89.770315999411508</c:v>
                </c:pt>
                <c:pt idx="1079">
                  <c:v>89.337758087982891</c:v>
                </c:pt>
                <c:pt idx="1080">
                  <c:v>88.684180412286878</c:v>
                </c:pt>
                <c:pt idx="1081">
                  <c:v>88.948030929688926</c:v>
                </c:pt>
                <c:pt idx="1082">
                  <c:v>88.744339638063806</c:v>
                </c:pt>
                <c:pt idx="1083">
                  <c:v>88.743685733435797</c:v>
                </c:pt>
                <c:pt idx="1084">
                  <c:v>89.359990845335233</c:v>
                </c:pt>
                <c:pt idx="1085">
                  <c:v>89.377319317977509</c:v>
                </c:pt>
                <c:pt idx="1086">
                  <c:v>89.036961959098278</c:v>
                </c:pt>
                <c:pt idx="1087">
                  <c:v>89.01963348645603</c:v>
                </c:pt>
                <c:pt idx="1088">
                  <c:v>89.021595200340059</c:v>
                </c:pt>
                <c:pt idx="1089">
                  <c:v>89.288061336254131</c:v>
                </c:pt>
                <c:pt idx="1090">
                  <c:v>89.350836180543098</c:v>
                </c:pt>
                <c:pt idx="1091">
                  <c:v>89.44401759003452</c:v>
                </c:pt>
                <c:pt idx="1092">
                  <c:v>89.329584280132764</c:v>
                </c:pt>
                <c:pt idx="1093">
                  <c:v>89.078484902976925</c:v>
                </c:pt>
                <c:pt idx="1094">
                  <c:v>89.638554216867476</c:v>
                </c:pt>
                <c:pt idx="1095">
                  <c:v>89.697405633388385</c:v>
                </c:pt>
                <c:pt idx="1096">
                  <c:v>89.788625328995778</c:v>
                </c:pt>
                <c:pt idx="1097">
                  <c:v>89.673211162152</c:v>
                </c:pt>
                <c:pt idx="1098">
                  <c:v>89.950466724428239</c:v>
                </c:pt>
                <c:pt idx="1099">
                  <c:v>90.464762714358102</c:v>
                </c:pt>
                <c:pt idx="1100">
                  <c:v>90.438279576923691</c:v>
                </c:pt>
                <c:pt idx="1101">
                  <c:v>90.879011296202435</c:v>
                </c:pt>
                <c:pt idx="1102">
                  <c:v>91.492046884961809</c:v>
                </c:pt>
                <c:pt idx="1103">
                  <c:v>91.625443429075844</c:v>
                </c:pt>
                <c:pt idx="1104">
                  <c:v>91.976917166631225</c:v>
                </c:pt>
                <c:pt idx="1105">
                  <c:v>91.976590214317227</c:v>
                </c:pt>
                <c:pt idx="1106">
                  <c:v>92.071079433064668</c:v>
                </c:pt>
                <c:pt idx="1107">
                  <c:v>91.751973974595799</c:v>
                </c:pt>
                <c:pt idx="1108">
                  <c:v>91.129456768730265</c:v>
                </c:pt>
                <c:pt idx="1109">
                  <c:v>91.232119795327847</c:v>
                </c:pt>
                <c:pt idx="1110">
                  <c:v>91.319416063167182</c:v>
                </c:pt>
                <c:pt idx="1111">
                  <c:v>91.112455248402014</c:v>
                </c:pt>
                <c:pt idx="1112">
                  <c:v>91.334455869611418</c:v>
                </c:pt>
                <c:pt idx="1113">
                  <c:v>91.298818067384872</c:v>
                </c:pt>
                <c:pt idx="1114">
                  <c:v>91.677755799316671</c:v>
                </c:pt>
                <c:pt idx="1115">
                  <c:v>91.37238233803599</c:v>
                </c:pt>
                <c:pt idx="1116">
                  <c:v>91.189289042193195</c:v>
                </c:pt>
                <c:pt idx="1117">
                  <c:v>91.006849650978396</c:v>
                </c:pt>
                <c:pt idx="1118">
                  <c:v>90.821467688937574</c:v>
                </c:pt>
                <c:pt idx="1119">
                  <c:v>90.958787660819667</c:v>
                </c:pt>
                <c:pt idx="1120">
                  <c:v>91.526376877932364</c:v>
                </c:pt>
                <c:pt idx="1121">
                  <c:v>91.299798924326879</c:v>
                </c:pt>
                <c:pt idx="1122">
                  <c:v>91.334782821925415</c:v>
                </c:pt>
                <c:pt idx="1123">
                  <c:v>90.658318484249065</c:v>
                </c:pt>
                <c:pt idx="1124">
                  <c:v>89.741871148093054</c:v>
                </c:pt>
                <c:pt idx="1125">
                  <c:v>89.27204067286786</c:v>
                </c:pt>
                <c:pt idx="1126">
                  <c:v>88.431446273560994</c:v>
                </c:pt>
                <c:pt idx="1127">
                  <c:v>87.499959130960747</c:v>
                </c:pt>
                <c:pt idx="1128">
                  <c:v>86.893462588481469</c:v>
                </c:pt>
                <c:pt idx="1129">
                  <c:v>86.3258733713688</c:v>
                </c:pt>
                <c:pt idx="1130">
                  <c:v>85.921760311258609</c:v>
                </c:pt>
                <c:pt idx="1131">
                  <c:v>85.515685537264389</c:v>
                </c:pt>
                <c:pt idx="1132">
                  <c:v>85.148845040950789</c:v>
                </c:pt>
                <c:pt idx="1133">
                  <c:v>84.618528387634655</c:v>
                </c:pt>
                <c:pt idx="1134">
                  <c:v>84.211799709012425</c:v>
                </c:pt>
                <c:pt idx="1135">
                  <c:v>84.023475176145553</c:v>
                </c:pt>
                <c:pt idx="1136">
                  <c:v>83.938794526818256</c:v>
                </c:pt>
                <c:pt idx="1137">
                  <c:v>83.82501512154451</c:v>
                </c:pt>
                <c:pt idx="1138">
                  <c:v>83.807686648902248</c:v>
                </c:pt>
                <c:pt idx="1139">
                  <c:v>83.308430465416606</c:v>
                </c:pt>
                <c:pt idx="1140">
                  <c:v>83.653692109005888</c:v>
                </c:pt>
                <c:pt idx="1141">
                  <c:v>84.392277386343181</c:v>
                </c:pt>
                <c:pt idx="1142">
                  <c:v>84.618201435320643</c:v>
                </c:pt>
                <c:pt idx="1143">
                  <c:v>84.444589756583994</c:v>
                </c:pt>
                <c:pt idx="1144">
                  <c:v>84.352716156348578</c:v>
                </c:pt>
                <c:pt idx="1145">
                  <c:v>84.561638684997789</c:v>
                </c:pt>
                <c:pt idx="1146">
                  <c:v>84.600546010364397</c:v>
                </c:pt>
                <c:pt idx="1147">
                  <c:v>84.435108139477862</c:v>
                </c:pt>
                <c:pt idx="1148">
                  <c:v>85.125958378970438</c:v>
                </c:pt>
                <c:pt idx="1149">
                  <c:v>84.787235781661266</c:v>
                </c:pt>
                <c:pt idx="1150">
                  <c:v>84.120580013405046</c:v>
                </c:pt>
                <c:pt idx="1151">
                  <c:v>83.598764120253065</c:v>
                </c:pt>
                <c:pt idx="1152">
                  <c:v>82.670873453106879</c:v>
                </c:pt>
                <c:pt idx="1153">
                  <c:v>84.763695215052891</c:v>
                </c:pt>
                <c:pt idx="1154">
                  <c:v>84.126792107371145</c:v>
                </c:pt>
                <c:pt idx="1155">
                  <c:v>83.554298605548396</c:v>
                </c:pt>
                <c:pt idx="1156">
                  <c:v>83.682790864952352</c:v>
                </c:pt>
                <c:pt idx="1157">
                  <c:v>83.378725212927705</c:v>
                </c:pt>
                <c:pt idx="1158">
                  <c:v>83.191054584688843</c:v>
                </c:pt>
                <c:pt idx="1159">
                  <c:v>83.345703029213212</c:v>
                </c:pt>
                <c:pt idx="1160">
                  <c:v>82.642428601788438</c:v>
                </c:pt>
                <c:pt idx="1161">
                  <c:v>82.398849127854717</c:v>
                </c:pt>
                <c:pt idx="1162">
                  <c:v>81.86264733288651</c:v>
                </c:pt>
                <c:pt idx="1163">
                  <c:v>81.195991564630305</c:v>
                </c:pt>
                <c:pt idx="1164">
                  <c:v>79.714570629873648</c:v>
                </c:pt>
                <c:pt idx="1165">
                  <c:v>79.048568766245452</c:v>
                </c:pt>
                <c:pt idx="1166">
                  <c:v>79.964035245459456</c:v>
                </c:pt>
                <c:pt idx="1167">
                  <c:v>80.570531787938734</c:v>
                </c:pt>
                <c:pt idx="1168">
                  <c:v>81.545176635987644</c:v>
                </c:pt>
                <c:pt idx="1169">
                  <c:v>80.995896748459259</c:v>
                </c:pt>
                <c:pt idx="1170">
                  <c:v>80.719622043125014</c:v>
                </c:pt>
                <c:pt idx="1171">
                  <c:v>79.882297166958196</c:v>
                </c:pt>
                <c:pt idx="1172">
                  <c:v>77.162380866750595</c:v>
                </c:pt>
                <c:pt idx="1173">
                  <c:v>72.917232021709637</c:v>
                </c:pt>
                <c:pt idx="1174">
                  <c:v>70.924457667849154</c:v>
                </c:pt>
                <c:pt idx="1175">
                  <c:v>74.433963806378841</c:v>
                </c:pt>
                <c:pt idx="1176">
                  <c:v>72.167203413382154</c:v>
                </c:pt>
                <c:pt idx="1177">
                  <c:v>71.516895260826203</c:v>
                </c:pt>
                <c:pt idx="1178">
                  <c:v>82.421408837521042</c:v>
                </c:pt>
                <c:pt idx="1179">
                  <c:v>84.216703993722504</c:v>
                </c:pt>
                <c:pt idx="1180">
                  <c:v>88.312108678949173</c:v>
                </c:pt>
                <c:pt idx="1181">
                  <c:v>87.015415801605329</c:v>
                </c:pt>
                <c:pt idx="1182">
                  <c:v>93.132693596638944</c:v>
                </c:pt>
                <c:pt idx="1183">
                  <c:v>94.871099050203526</c:v>
                </c:pt>
                <c:pt idx="1184">
                  <c:v>93.542037893773198</c:v>
                </c:pt>
                <c:pt idx="1185">
                  <c:v>96.984845760245861</c:v>
                </c:pt>
                <c:pt idx="1186">
                  <c:v>97.887888051527668</c:v>
                </c:pt>
                <c:pt idx="1187">
                  <c:v>98.177240849422105</c:v>
                </c:pt>
                <c:pt idx="1188">
                  <c:v>98.055941540926241</c:v>
                </c:pt>
                <c:pt idx="1189">
                  <c:v>97.606055156855348</c:v>
                </c:pt>
                <c:pt idx="1190">
                  <c:v>96.902453777116591</c:v>
                </c:pt>
                <c:pt idx="1191">
                  <c:v>97.185267528730918</c:v>
                </c:pt>
                <c:pt idx="1192">
                  <c:v>97.192460479639024</c:v>
                </c:pt>
                <c:pt idx="1193">
                  <c:v>98.660149417207492</c:v>
                </c:pt>
                <c:pt idx="1194">
                  <c:v>98.514655637475258</c:v>
                </c:pt>
                <c:pt idx="1195">
                  <c:v>98.508116591195176</c:v>
                </c:pt>
                <c:pt idx="1196">
                  <c:v>98.914845269817405</c:v>
                </c:pt>
                <c:pt idx="1197">
                  <c:v>99.620735315754189</c:v>
                </c:pt>
                <c:pt idx="1198">
                  <c:v>99.685471873927185</c:v>
                </c:pt>
                <c:pt idx="1199">
                  <c:v>99.380425364960516</c:v>
                </c:pt>
                <c:pt idx="1200">
                  <c:v>99.203871115397817</c:v>
                </c:pt>
                <c:pt idx="1201">
                  <c:v>98.749734351244868</c:v>
                </c:pt>
                <c:pt idx="1202">
                  <c:v>98.235111409001007</c:v>
                </c:pt>
                <c:pt idx="1203">
                  <c:v>99.010315345506868</c:v>
                </c:pt>
                <c:pt idx="1204">
                  <c:v>99.487338771640154</c:v>
                </c:pt>
                <c:pt idx="1205">
                  <c:v>99.669778162854939</c:v>
                </c:pt>
                <c:pt idx="1206">
                  <c:v>100</c:v>
                </c:pt>
              </c:numCache>
            </c:numRef>
          </c:val>
          <c:smooth val="0"/>
          <c:extLst>
            <c:ext xmlns:c16="http://schemas.microsoft.com/office/drawing/2014/chart" uri="{C3380CC4-5D6E-409C-BE32-E72D297353CC}">
              <c16:uniqueId val="{00000000-C137-4D25-B272-FD92340354AE}"/>
            </c:ext>
          </c:extLst>
        </c:ser>
        <c:ser>
          <c:idx val="4"/>
          <c:order val="4"/>
          <c:tx>
            <c:strRef>
              <c:f>Performance!$AI$1</c:f>
              <c:strCache>
                <c:ptCount val="1"/>
                <c:pt idx="0">
                  <c:v>IBOV (base 100)</c:v>
                </c:pt>
              </c:strCache>
            </c:strRef>
          </c:tx>
          <c:spPr>
            <a:ln w="19050" cap="rnd">
              <a:solidFill>
                <a:srgbClr val="FFBB8D"/>
              </a:solidFill>
              <a:round/>
            </a:ln>
            <a:effectLst/>
          </c:spPr>
          <c:marker>
            <c:symbol val="none"/>
          </c:marker>
          <c:cat>
            <c:numRef>
              <c:f>Performance!$AD$3:$AD$1209</c:f>
              <c:numCache>
                <c:formatCode>[$-416]d\-mmm;@</c:formatCode>
                <c:ptCount val="1207"/>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pt idx="1203">
                  <c:v>43868</c:v>
                </c:pt>
                <c:pt idx="1204">
                  <c:v>43867</c:v>
                </c:pt>
                <c:pt idx="1205">
                  <c:v>43866</c:v>
                </c:pt>
                <c:pt idx="1206">
                  <c:v>43865</c:v>
                </c:pt>
              </c:numCache>
            </c:numRef>
          </c:cat>
          <c:val>
            <c:numRef>
              <c:f>Performance!$AI$3:$AI$1209</c:f>
              <c:numCache>
                <c:formatCode>#,##0.00</c:formatCode>
                <c:ptCount val="1207"/>
                <c:pt idx="0">
                  <c:v>108.57</c:v>
                </c:pt>
                <c:pt idx="1">
                  <c:v>107.66</c:v>
                </c:pt>
                <c:pt idx="2">
                  <c:v>110.3</c:v>
                </c:pt>
                <c:pt idx="3">
                  <c:v>112.25</c:v>
                </c:pt>
                <c:pt idx="4">
                  <c:v>111.48</c:v>
                </c:pt>
                <c:pt idx="5">
                  <c:v>111.56</c:v>
                </c:pt>
                <c:pt idx="6">
                  <c:v>109.66</c:v>
                </c:pt>
                <c:pt idx="7">
                  <c:v>110.76</c:v>
                </c:pt>
                <c:pt idx="8">
                  <c:v>110.39</c:v>
                </c:pt>
                <c:pt idx="9">
                  <c:v>110.41</c:v>
                </c:pt>
                <c:pt idx="10">
                  <c:v>110.36</c:v>
                </c:pt>
                <c:pt idx="11">
                  <c:v>110.33</c:v>
                </c:pt>
                <c:pt idx="12">
                  <c:v>110.48</c:v>
                </c:pt>
                <c:pt idx="13">
                  <c:v>110.44</c:v>
                </c:pt>
                <c:pt idx="14">
                  <c:v>112.04</c:v>
                </c:pt>
                <c:pt idx="15">
                  <c:v>112.61</c:v>
                </c:pt>
                <c:pt idx="16">
                  <c:v>112.89</c:v>
                </c:pt>
                <c:pt idx="17">
                  <c:v>112.76</c:v>
                </c:pt>
                <c:pt idx="18">
                  <c:v>110.69</c:v>
                </c:pt>
                <c:pt idx="19">
                  <c:v>112.07</c:v>
                </c:pt>
                <c:pt idx="20">
                  <c:v>112.87</c:v>
                </c:pt>
                <c:pt idx="21">
                  <c:v>112.95</c:v>
                </c:pt>
                <c:pt idx="22">
                  <c:v>113.37</c:v>
                </c:pt>
                <c:pt idx="23">
                  <c:v>112.23</c:v>
                </c:pt>
                <c:pt idx="24">
                  <c:v>112.38</c:v>
                </c:pt>
                <c:pt idx="25">
                  <c:v>111.66</c:v>
                </c:pt>
                <c:pt idx="26">
                  <c:v>112.28</c:v>
                </c:pt>
                <c:pt idx="27">
                  <c:v>112.63</c:v>
                </c:pt>
                <c:pt idx="28">
                  <c:v>112.75</c:v>
                </c:pt>
                <c:pt idx="29">
                  <c:v>113</c:v>
                </c:pt>
                <c:pt idx="30">
                  <c:v>113.83</c:v>
                </c:pt>
                <c:pt idx="31">
                  <c:v>113.22</c:v>
                </c:pt>
                <c:pt idx="32">
                  <c:v>113.19</c:v>
                </c:pt>
                <c:pt idx="33">
                  <c:v>112.31</c:v>
                </c:pt>
                <c:pt idx="34">
                  <c:v>112.62</c:v>
                </c:pt>
                <c:pt idx="35">
                  <c:v>112.28</c:v>
                </c:pt>
                <c:pt idx="36">
                  <c:v>113.62</c:v>
                </c:pt>
                <c:pt idx="37">
                  <c:v>114.06</c:v>
                </c:pt>
                <c:pt idx="38">
                  <c:v>113.86</c:v>
                </c:pt>
                <c:pt idx="39">
                  <c:v>113.76</c:v>
                </c:pt>
                <c:pt idx="40">
                  <c:v>115.35</c:v>
                </c:pt>
                <c:pt idx="41">
                  <c:v>114.47</c:v>
                </c:pt>
                <c:pt idx="42">
                  <c:v>113.88</c:v>
                </c:pt>
                <c:pt idx="43">
                  <c:v>114.67</c:v>
                </c:pt>
                <c:pt idx="44">
                  <c:v>114.91</c:v>
                </c:pt>
                <c:pt idx="45">
                  <c:v>113.68</c:v>
                </c:pt>
                <c:pt idx="46">
                  <c:v>114.17</c:v>
                </c:pt>
                <c:pt idx="47">
                  <c:v>112.8</c:v>
                </c:pt>
                <c:pt idx="48">
                  <c:v>113.23</c:v>
                </c:pt>
                <c:pt idx="49">
                  <c:v>115.01</c:v>
                </c:pt>
                <c:pt idx="50">
                  <c:v>115.55</c:v>
                </c:pt>
                <c:pt idx="51">
                  <c:v>116.6</c:v>
                </c:pt>
                <c:pt idx="52">
                  <c:v>116.74</c:v>
                </c:pt>
                <c:pt idx="53">
                  <c:v>116.54</c:v>
                </c:pt>
                <c:pt idx="54">
                  <c:v>115.8</c:v>
                </c:pt>
                <c:pt idx="55">
                  <c:v>116.36</c:v>
                </c:pt>
                <c:pt idx="56">
                  <c:v>116.05</c:v>
                </c:pt>
                <c:pt idx="57">
                  <c:v>116.41</c:v>
                </c:pt>
                <c:pt idx="58">
                  <c:v>116.27</c:v>
                </c:pt>
                <c:pt idx="59">
                  <c:v>117.94</c:v>
                </c:pt>
                <c:pt idx="60">
                  <c:v>117.6</c:v>
                </c:pt>
                <c:pt idx="61">
                  <c:v>116.08</c:v>
                </c:pt>
                <c:pt idx="62">
                  <c:v>116.56</c:v>
                </c:pt>
                <c:pt idx="63">
                  <c:v>117.51</c:v>
                </c:pt>
                <c:pt idx="64">
                  <c:v>117.54</c:v>
                </c:pt>
                <c:pt idx="65">
                  <c:v>118.67</c:v>
                </c:pt>
                <c:pt idx="66">
                  <c:v>118.18</c:v>
                </c:pt>
                <c:pt idx="67">
                  <c:v>118.28</c:v>
                </c:pt>
                <c:pt idx="68">
                  <c:v>117.17</c:v>
                </c:pt>
                <c:pt idx="69">
                  <c:v>116.79</c:v>
                </c:pt>
                <c:pt idx="70">
                  <c:v>117.9</c:v>
                </c:pt>
                <c:pt idx="71">
                  <c:v>117.57</c:v>
                </c:pt>
                <c:pt idx="72">
                  <c:v>117.3</c:v>
                </c:pt>
                <c:pt idx="73">
                  <c:v>115.72</c:v>
                </c:pt>
                <c:pt idx="74">
                  <c:v>115.89</c:v>
                </c:pt>
                <c:pt idx="75">
                  <c:v>115.17</c:v>
                </c:pt>
                <c:pt idx="76">
                  <c:v>114.38</c:v>
                </c:pt>
                <c:pt idx="77">
                  <c:v>113.27</c:v>
                </c:pt>
                <c:pt idx="78">
                  <c:v>112.84</c:v>
                </c:pt>
                <c:pt idx="79">
                  <c:v>111.15</c:v>
                </c:pt>
                <c:pt idx="80">
                  <c:v>110.16</c:v>
                </c:pt>
                <c:pt idx="81">
                  <c:v>109.08</c:v>
                </c:pt>
                <c:pt idx="82">
                  <c:v>108.22</c:v>
                </c:pt>
                <c:pt idx="83">
                  <c:v>108.72</c:v>
                </c:pt>
                <c:pt idx="84">
                  <c:v>110.05</c:v>
                </c:pt>
                <c:pt idx="85">
                  <c:v>110.27</c:v>
                </c:pt>
                <c:pt idx="86">
                  <c:v>108.96</c:v>
                </c:pt>
                <c:pt idx="87">
                  <c:v>109.66</c:v>
                </c:pt>
                <c:pt idx="88">
                  <c:v>110.13</c:v>
                </c:pt>
                <c:pt idx="89">
                  <c:v>108.8</c:v>
                </c:pt>
                <c:pt idx="90">
                  <c:v>109.2</c:v>
                </c:pt>
                <c:pt idx="91">
                  <c:v>109.34</c:v>
                </c:pt>
                <c:pt idx="92">
                  <c:v>110.44</c:v>
                </c:pt>
                <c:pt idx="93">
                  <c:v>110.23</c:v>
                </c:pt>
                <c:pt idx="94">
                  <c:v>110.26</c:v>
                </c:pt>
                <c:pt idx="95">
                  <c:v>111.81</c:v>
                </c:pt>
                <c:pt idx="96">
                  <c:v>111.52</c:v>
                </c:pt>
                <c:pt idx="97">
                  <c:v>111.7</c:v>
                </c:pt>
                <c:pt idx="98">
                  <c:v>111.33</c:v>
                </c:pt>
                <c:pt idx="99">
                  <c:v>110.81</c:v>
                </c:pt>
                <c:pt idx="100">
                  <c:v>109.88</c:v>
                </c:pt>
                <c:pt idx="101">
                  <c:v>109.78</c:v>
                </c:pt>
                <c:pt idx="102">
                  <c:v>109.3</c:v>
                </c:pt>
                <c:pt idx="103">
                  <c:v>109.06</c:v>
                </c:pt>
                <c:pt idx="104">
                  <c:v>108.97</c:v>
                </c:pt>
                <c:pt idx="105">
                  <c:v>108.54</c:v>
                </c:pt>
                <c:pt idx="106">
                  <c:v>107.78</c:v>
                </c:pt>
                <c:pt idx="107">
                  <c:v>107.72</c:v>
                </c:pt>
                <c:pt idx="108">
                  <c:v>107.02</c:v>
                </c:pt>
                <c:pt idx="109">
                  <c:v>107.37</c:v>
                </c:pt>
                <c:pt idx="110">
                  <c:v>105.93</c:v>
                </c:pt>
                <c:pt idx="111">
                  <c:v>105.66</c:v>
                </c:pt>
                <c:pt idx="112">
                  <c:v>105.92</c:v>
                </c:pt>
                <c:pt idx="113">
                  <c:v>104.8</c:v>
                </c:pt>
                <c:pt idx="114">
                  <c:v>104.03</c:v>
                </c:pt>
                <c:pt idx="115">
                  <c:v>103.87</c:v>
                </c:pt>
                <c:pt idx="116">
                  <c:v>103.33</c:v>
                </c:pt>
                <c:pt idx="117">
                  <c:v>102.9</c:v>
                </c:pt>
                <c:pt idx="118">
                  <c:v>103.35</c:v>
                </c:pt>
                <c:pt idx="119">
                  <c:v>103.27</c:v>
                </c:pt>
                <c:pt idx="120">
                  <c:v>103.59</c:v>
                </c:pt>
                <c:pt idx="121">
                  <c:v>105.06</c:v>
                </c:pt>
                <c:pt idx="122">
                  <c:v>104.3</c:v>
                </c:pt>
                <c:pt idx="123">
                  <c:v>104.31</c:v>
                </c:pt>
                <c:pt idx="124">
                  <c:v>106.15</c:v>
                </c:pt>
                <c:pt idx="125">
                  <c:v>104.86</c:v>
                </c:pt>
                <c:pt idx="126">
                  <c:v>105.2</c:v>
                </c:pt>
                <c:pt idx="127">
                  <c:v>105.4</c:v>
                </c:pt>
                <c:pt idx="128">
                  <c:v>105.46</c:v>
                </c:pt>
                <c:pt idx="129">
                  <c:v>105.99</c:v>
                </c:pt>
                <c:pt idx="130">
                  <c:v>106.92</c:v>
                </c:pt>
                <c:pt idx="131">
                  <c:v>107.54</c:v>
                </c:pt>
                <c:pt idx="132">
                  <c:v>107.38</c:v>
                </c:pt>
                <c:pt idx="133">
                  <c:v>107.75</c:v>
                </c:pt>
                <c:pt idx="134">
                  <c:v>108.55</c:v>
                </c:pt>
                <c:pt idx="135">
                  <c:v>110.07</c:v>
                </c:pt>
                <c:pt idx="136">
                  <c:v>110.36</c:v>
                </c:pt>
                <c:pt idx="137">
                  <c:v>110.71</c:v>
                </c:pt>
                <c:pt idx="138">
                  <c:v>110.82</c:v>
                </c:pt>
                <c:pt idx="139">
                  <c:v>110.6</c:v>
                </c:pt>
                <c:pt idx="140">
                  <c:v>111.02</c:v>
                </c:pt>
                <c:pt idx="141">
                  <c:v>110.71</c:v>
                </c:pt>
                <c:pt idx="142">
                  <c:v>110.23</c:v>
                </c:pt>
                <c:pt idx="143">
                  <c:v>110.74</c:v>
                </c:pt>
                <c:pt idx="144">
                  <c:v>111.86</c:v>
                </c:pt>
                <c:pt idx="145">
                  <c:v>111.63</c:v>
                </c:pt>
                <c:pt idx="146">
                  <c:v>110.99</c:v>
                </c:pt>
                <c:pt idx="147">
                  <c:v>111.03</c:v>
                </c:pt>
                <c:pt idx="148">
                  <c:v>109.83</c:v>
                </c:pt>
                <c:pt idx="149">
                  <c:v>108.79</c:v>
                </c:pt>
                <c:pt idx="150">
                  <c:v>110.02</c:v>
                </c:pt>
                <c:pt idx="151">
                  <c:v>109.31</c:v>
                </c:pt>
                <c:pt idx="152">
                  <c:v>107.69</c:v>
                </c:pt>
                <c:pt idx="153">
                  <c:v>107.77</c:v>
                </c:pt>
                <c:pt idx="154">
                  <c:v>108.12</c:v>
                </c:pt>
                <c:pt idx="155">
                  <c:v>108.49</c:v>
                </c:pt>
                <c:pt idx="156">
                  <c:v>108.1</c:v>
                </c:pt>
                <c:pt idx="157">
                  <c:v>107.3</c:v>
                </c:pt>
                <c:pt idx="158">
                  <c:v>107.28</c:v>
                </c:pt>
                <c:pt idx="159">
                  <c:v>107.47</c:v>
                </c:pt>
                <c:pt idx="160">
                  <c:v>108.29</c:v>
                </c:pt>
                <c:pt idx="161">
                  <c:v>108.82</c:v>
                </c:pt>
                <c:pt idx="162">
                  <c:v>110.07</c:v>
                </c:pt>
                <c:pt idx="163">
                  <c:v>110.64</c:v>
                </c:pt>
                <c:pt idx="164">
                  <c:v>112.23</c:v>
                </c:pt>
                <c:pt idx="165">
                  <c:v>111.34</c:v>
                </c:pt>
                <c:pt idx="166">
                  <c:v>109.56</c:v>
                </c:pt>
                <c:pt idx="167">
                  <c:v>110.11</c:v>
                </c:pt>
                <c:pt idx="168">
                  <c:v>110.02</c:v>
                </c:pt>
                <c:pt idx="169">
                  <c:v>110.22</c:v>
                </c:pt>
                <c:pt idx="170">
                  <c:v>109.74</c:v>
                </c:pt>
                <c:pt idx="171">
                  <c:v>110.7</c:v>
                </c:pt>
                <c:pt idx="172">
                  <c:v>110.34</c:v>
                </c:pt>
                <c:pt idx="173">
                  <c:v>109.62</c:v>
                </c:pt>
                <c:pt idx="174">
                  <c:v>109.68</c:v>
                </c:pt>
                <c:pt idx="175">
                  <c:v>109.76</c:v>
                </c:pt>
                <c:pt idx="176">
                  <c:v>110.74</c:v>
                </c:pt>
                <c:pt idx="177">
                  <c:v>111.57</c:v>
                </c:pt>
                <c:pt idx="178">
                  <c:v>110.19</c:v>
                </c:pt>
                <c:pt idx="179">
                  <c:v>109.69</c:v>
                </c:pt>
                <c:pt idx="180">
                  <c:v>109.51</c:v>
                </c:pt>
                <c:pt idx="181">
                  <c:v>110.33</c:v>
                </c:pt>
                <c:pt idx="182">
                  <c:v>110.6</c:v>
                </c:pt>
                <c:pt idx="183">
                  <c:v>110.31</c:v>
                </c:pt>
                <c:pt idx="184">
                  <c:v>108.98</c:v>
                </c:pt>
                <c:pt idx="185">
                  <c:v>109.8</c:v>
                </c:pt>
                <c:pt idx="186">
                  <c:v>110.9</c:v>
                </c:pt>
                <c:pt idx="187">
                  <c:v>111.38</c:v>
                </c:pt>
                <c:pt idx="188">
                  <c:v>110.7</c:v>
                </c:pt>
                <c:pt idx="189">
                  <c:v>110.91</c:v>
                </c:pt>
                <c:pt idx="190">
                  <c:v>111.64</c:v>
                </c:pt>
                <c:pt idx="191">
                  <c:v>111.5</c:v>
                </c:pt>
                <c:pt idx="192">
                  <c:v>112.48</c:v>
                </c:pt>
                <c:pt idx="193">
                  <c:v>113.81</c:v>
                </c:pt>
                <c:pt idx="194">
                  <c:v>112.01</c:v>
                </c:pt>
                <c:pt idx="195">
                  <c:v>111.85</c:v>
                </c:pt>
                <c:pt idx="196">
                  <c:v>112.56</c:v>
                </c:pt>
                <c:pt idx="197">
                  <c:v>112.38</c:v>
                </c:pt>
                <c:pt idx="198">
                  <c:v>112.28</c:v>
                </c:pt>
                <c:pt idx="199">
                  <c:v>111.52</c:v>
                </c:pt>
                <c:pt idx="200">
                  <c:v>111.25</c:v>
                </c:pt>
                <c:pt idx="201">
                  <c:v>110.45</c:v>
                </c:pt>
                <c:pt idx="202">
                  <c:v>109.77</c:v>
                </c:pt>
                <c:pt idx="203">
                  <c:v>110.64</c:v>
                </c:pt>
                <c:pt idx="204">
                  <c:v>110.81</c:v>
                </c:pt>
                <c:pt idx="205">
                  <c:v>112.31</c:v>
                </c:pt>
                <c:pt idx="206">
                  <c:v>112.71</c:v>
                </c:pt>
                <c:pt idx="207">
                  <c:v>110.27</c:v>
                </c:pt>
                <c:pt idx="208">
                  <c:v>109.91</c:v>
                </c:pt>
                <c:pt idx="209">
                  <c:v>111.03</c:v>
                </c:pt>
                <c:pt idx="210">
                  <c:v>110.4</c:v>
                </c:pt>
                <c:pt idx="211">
                  <c:v>110.1</c:v>
                </c:pt>
                <c:pt idx="212">
                  <c:v>111.05</c:v>
                </c:pt>
                <c:pt idx="213">
                  <c:v>111.45</c:v>
                </c:pt>
                <c:pt idx="214">
                  <c:v>110.76</c:v>
                </c:pt>
                <c:pt idx="215">
                  <c:v>110.45</c:v>
                </c:pt>
                <c:pt idx="216">
                  <c:v>110.84</c:v>
                </c:pt>
                <c:pt idx="217">
                  <c:v>109.4</c:v>
                </c:pt>
                <c:pt idx="218">
                  <c:v>110.29</c:v>
                </c:pt>
                <c:pt idx="219">
                  <c:v>110.01</c:v>
                </c:pt>
                <c:pt idx="220">
                  <c:v>111.05</c:v>
                </c:pt>
                <c:pt idx="221">
                  <c:v>111.72</c:v>
                </c:pt>
                <c:pt idx="222">
                  <c:v>113.64</c:v>
                </c:pt>
                <c:pt idx="223">
                  <c:v>113.18</c:v>
                </c:pt>
                <c:pt idx="224">
                  <c:v>112.89</c:v>
                </c:pt>
                <c:pt idx="225">
                  <c:v>113.06</c:v>
                </c:pt>
                <c:pt idx="226">
                  <c:v>113.58</c:v>
                </c:pt>
                <c:pt idx="227">
                  <c:v>114.43</c:v>
                </c:pt>
                <c:pt idx="228">
                  <c:v>114.08</c:v>
                </c:pt>
                <c:pt idx="229">
                  <c:v>113.39</c:v>
                </c:pt>
                <c:pt idx="230">
                  <c:v>114.78</c:v>
                </c:pt>
                <c:pt idx="231">
                  <c:v>114.66</c:v>
                </c:pt>
                <c:pt idx="232">
                  <c:v>115.95</c:v>
                </c:pt>
                <c:pt idx="233">
                  <c:v>115.95</c:v>
                </c:pt>
                <c:pt idx="234">
                  <c:v>115.96</c:v>
                </c:pt>
                <c:pt idx="235">
                  <c:v>115.39</c:v>
                </c:pt>
                <c:pt idx="236">
                  <c:v>114.72</c:v>
                </c:pt>
                <c:pt idx="237">
                  <c:v>114.23</c:v>
                </c:pt>
                <c:pt idx="238">
                  <c:v>113.04</c:v>
                </c:pt>
                <c:pt idx="239">
                  <c:v>113.94</c:v>
                </c:pt>
                <c:pt idx="240">
                  <c:v>113.28</c:v>
                </c:pt>
                <c:pt idx="241">
                  <c:v>112.51</c:v>
                </c:pt>
                <c:pt idx="242">
                  <c:v>113.07</c:v>
                </c:pt>
                <c:pt idx="243">
                  <c:v>111.88</c:v>
                </c:pt>
                <c:pt idx="244">
                  <c:v>109.23</c:v>
                </c:pt>
                <c:pt idx="245">
                  <c:v>109.67</c:v>
                </c:pt>
                <c:pt idx="246">
                  <c:v>109.82</c:v>
                </c:pt>
                <c:pt idx="247">
                  <c:v>108.88</c:v>
                </c:pt>
                <c:pt idx="248">
                  <c:v>108.55</c:v>
                </c:pt>
                <c:pt idx="249">
                  <c:v>109.66</c:v>
                </c:pt>
                <c:pt idx="250">
                  <c:v>109.57</c:v>
                </c:pt>
                <c:pt idx="251">
                  <c:v>110.76</c:v>
                </c:pt>
                <c:pt idx="252">
                  <c:v>110.02</c:v>
                </c:pt>
                <c:pt idx="253">
                  <c:v>109.01</c:v>
                </c:pt>
                <c:pt idx="254">
                  <c:v>109.33</c:v>
                </c:pt>
                <c:pt idx="255">
                  <c:v>108.63</c:v>
                </c:pt>
                <c:pt idx="256">
                  <c:v>108.44</c:v>
                </c:pt>
                <c:pt idx="257">
                  <c:v>109.35</c:v>
                </c:pt>
                <c:pt idx="258">
                  <c:v>108.88</c:v>
                </c:pt>
                <c:pt idx="259">
                  <c:v>108.53</c:v>
                </c:pt>
                <c:pt idx="260">
                  <c:v>108.82</c:v>
                </c:pt>
                <c:pt idx="261">
                  <c:v>107.8</c:v>
                </c:pt>
                <c:pt idx="262">
                  <c:v>107.68</c:v>
                </c:pt>
                <c:pt idx="263">
                  <c:v>106.41</c:v>
                </c:pt>
                <c:pt idx="264">
                  <c:v>104.03</c:v>
                </c:pt>
                <c:pt idx="265">
                  <c:v>104.17</c:v>
                </c:pt>
                <c:pt idx="266">
                  <c:v>102.84</c:v>
                </c:pt>
                <c:pt idx="267">
                  <c:v>102.96</c:v>
                </c:pt>
                <c:pt idx="268">
                  <c:v>103.04</c:v>
                </c:pt>
                <c:pt idx="269">
                  <c:v>102.32</c:v>
                </c:pt>
                <c:pt idx="270">
                  <c:v>102.09</c:v>
                </c:pt>
                <c:pt idx="271">
                  <c:v>99.41</c:v>
                </c:pt>
                <c:pt idx="272">
                  <c:v>97.76</c:v>
                </c:pt>
                <c:pt idx="273">
                  <c:v>97.23</c:v>
                </c:pt>
                <c:pt idx="274">
                  <c:v>97.9</c:v>
                </c:pt>
                <c:pt idx="275">
                  <c:v>99.17</c:v>
                </c:pt>
                <c:pt idx="276">
                  <c:v>97.49</c:v>
                </c:pt>
                <c:pt idx="277">
                  <c:v>98.3</c:v>
                </c:pt>
                <c:pt idx="278">
                  <c:v>97.46</c:v>
                </c:pt>
                <c:pt idx="279">
                  <c:v>97.78</c:v>
                </c:pt>
                <c:pt idx="280">
                  <c:v>98.51</c:v>
                </c:pt>
                <c:pt idx="281">
                  <c:v>98.56</c:v>
                </c:pt>
                <c:pt idx="282">
                  <c:v>100.16</c:v>
                </c:pt>
                <c:pt idx="283">
                  <c:v>100.7</c:v>
                </c:pt>
                <c:pt idx="284">
                  <c:v>100.03</c:v>
                </c:pt>
                <c:pt idx="285">
                  <c:v>101.15</c:v>
                </c:pt>
                <c:pt idx="286">
                  <c:v>100.88</c:v>
                </c:pt>
                <c:pt idx="287">
                  <c:v>99.51</c:v>
                </c:pt>
                <c:pt idx="288">
                  <c:v>98.66</c:v>
                </c:pt>
                <c:pt idx="289">
                  <c:v>97.89</c:v>
                </c:pt>
                <c:pt idx="290">
                  <c:v>98.17</c:v>
                </c:pt>
                <c:pt idx="291">
                  <c:v>98.01</c:v>
                </c:pt>
                <c:pt idx="292">
                  <c:v>99.43</c:v>
                </c:pt>
                <c:pt idx="293">
                  <c:v>100.73</c:v>
                </c:pt>
                <c:pt idx="294">
                  <c:v>100.01</c:v>
                </c:pt>
                <c:pt idx="295">
                  <c:v>98.8</c:v>
                </c:pt>
                <c:pt idx="296">
                  <c:v>98.68</c:v>
                </c:pt>
                <c:pt idx="297">
                  <c:v>100.18</c:v>
                </c:pt>
                <c:pt idx="298">
                  <c:v>100.25</c:v>
                </c:pt>
                <c:pt idx="299">
                  <c:v>100.37</c:v>
                </c:pt>
                <c:pt idx="300">
                  <c:v>102.57</c:v>
                </c:pt>
                <c:pt idx="301">
                  <c:v>101.84</c:v>
                </c:pt>
                <c:pt idx="302">
                  <c:v>102.22</c:v>
                </c:pt>
                <c:pt idx="303">
                  <c:v>102.63</c:v>
                </c:pt>
                <c:pt idx="304">
                  <c:v>103.18</c:v>
                </c:pt>
                <c:pt idx="305">
                  <c:v>102.13</c:v>
                </c:pt>
                <c:pt idx="306">
                  <c:v>101.95</c:v>
                </c:pt>
                <c:pt idx="307">
                  <c:v>101.01</c:v>
                </c:pt>
                <c:pt idx="308">
                  <c:v>99.65</c:v>
                </c:pt>
                <c:pt idx="309">
                  <c:v>100.23</c:v>
                </c:pt>
                <c:pt idx="310">
                  <c:v>101.39</c:v>
                </c:pt>
                <c:pt idx="311">
                  <c:v>101.77</c:v>
                </c:pt>
                <c:pt idx="312">
                  <c:v>101.87</c:v>
                </c:pt>
                <c:pt idx="313">
                  <c:v>100.01</c:v>
                </c:pt>
                <c:pt idx="314">
                  <c:v>101.56</c:v>
                </c:pt>
                <c:pt idx="315">
                  <c:v>102.31</c:v>
                </c:pt>
                <c:pt idx="316">
                  <c:v>101.2</c:v>
                </c:pt>
                <c:pt idx="317">
                  <c:v>100.09</c:v>
                </c:pt>
                <c:pt idx="318">
                  <c:v>101.12</c:v>
                </c:pt>
                <c:pt idx="319">
                  <c:v>102.08</c:v>
                </c:pt>
                <c:pt idx="320">
                  <c:v>100.37</c:v>
                </c:pt>
                <c:pt idx="321">
                  <c:v>98.88</c:v>
                </c:pt>
                <c:pt idx="322">
                  <c:v>99.73</c:v>
                </c:pt>
                <c:pt idx="323">
                  <c:v>99.36</c:v>
                </c:pt>
                <c:pt idx="324">
                  <c:v>99.89</c:v>
                </c:pt>
                <c:pt idx="325">
                  <c:v>100.39</c:v>
                </c:pt>
                <c:pt idx="326">
                  <c:v>100.94</c:v>
                </c:pt>
                <c:pt idx="327">
                  <c:v>102.02</c:v>
                </c:pt>
                <c:pt idx="328">
                  <c:v>102.27</c:v>
                </c:pt>
                <c:pt idx="329">
                  <c:v>102.32</c:v>
                </c:pt>
                <c:pt idx="330">
                  <c:v>102.91</c:v>
                </c:pt>
                <c:pt idx="331">
                  <c:v>103.16</c:v>
                </c:pt>
                <c:pt idx="332">
                  <c:v>103.27</c:v>
                </c:pt>
                <c:pt idx="333">
                  <c:v>104.2</c:v>
                </c:pt>
                <c:pt idx="334">
                  <c:v>104.44</c:v>
                </c:pt>
                <c:pt idx="335">
                  <c:v>104.78</c:v>
                </c:pt>
                <c:pt idx="336">
                  <c:v>105.38</c:v>
                </c:pt>
                <c:pt idx="337">
                  <c:v>103.86</c:v>
                </c:pt>
                <c:pt idx="338">
                  <c:v>103.69</c:v>
                </c:pt>
                <c:pt idx="339">
                  <c:v>105.91</c:v>
                </c:pt>
                <c:pt idx="340">
                  <c:v>105.43</c:v>
                </c:pt>
                <c:pt idx="341">
                  <c:v>104.85</c:v>
                </c:pt>
                <c:pt idx="342">
                  <c:v>103.88</c:v>
                </c:pt>
                <c:pt idx="343">
                  <c:v>102.04</c:v>
                </c:pt>
                <c:pt idx="344">
                  <c:v>101.58</c:v>
                </c:pt>
                <c:pt idx="345">
                  <c:v>101.83</c:v>
                </c:pt>
                <c:pt idx="346">
                  <c:v>102.16</c:v>
                </c:pt>
                <c:pt idx="347">
                  <c:v>101.72</c:v>
                </c:pt>
                <c:pt idx="348">
                  <c:v>103.06</c:v>
                </c:pt>
                <c:pt idx="349">
                  <c:v>101.68</c:v>
                </c:pt>
                <c:pt idx="350">
                  <c:v>101.58</c:v>
                </c:pt>
                <c:pt idx="351">
                  <c:v>101.91</c:v>
                </c:pt>
                <c:pt idx="352">
                  <c:v>102.74</c:v>
                </c:pt>
                <c:pt idx="353">
                  <c:v>101.47</c:v>
                </c:pt>
                <c:pt idx="354">
                  <c:v>103.3</c:v>
                </c:pt>
                <c:pt idx="355">
                  <c:v>102.89</c:v>
                </c:pt>
                <c:pt idx="356">
                  <c:v>103.41</c:v>
                </c:pt>
                <c:pt idx="357">
                  <c:v>102.04</c:v>
                </c:pt>
                <c:pt idx="358">
                  <c:v>102.3</c:v>
                </c:pt>
                <c:pt idx="359">
                  <c:v>100.83</c:v>
                </c:pt>
                <c:pt idx="360">
                  <c:v>101.56</c:v>
                </c:pt>
                <c:pt idx="361">
                  <c:v>102.18</c:v>
                </c:pt>
                <c:pt idx="362">
                  <c:v>102.81</c:v>
                </c:pt>
                <c:pt idx="363">
                  <c:v>102.77</c:v>
                </c:pt>
                <c:pt idx="364">
                  <c:v>104.05</c:v>
                </c:pt>
                <c:pt idx="365">
                  <c:v>103.36</c:v>
                </c:pt>
                <c:pt idx="366">
                  <c:v>103.56</c:v>
                </c:pt>
                <c:pt idx="367">
                  <c:v>102.61</c:v>
                </c:pt>
                <c:pt idx="368">
                  <c:v>103.01</c:v>
                </c:pt>
                <c:pt idx="369">
                  <c:v>102.88</c:v>
                </c:pt>
                <c:pt idx="370">
                  <c:v>100.87</c:v>
                </c:pt>
                <c:pt idx="371">
                  <c:v>101.38</c:v>
                </c:pt>
                <c:pt idx="372">
                  <c:v>101.11</c:v>
                </c:pt>
                <c:pt idx="373">
                  <c:v>99.79</c:v>
                </c:pt>
                <c:pt idx="374">
                  <c:v>99.03</c:v>
                </c:pt>
                <c:pt idx="375">
                  <c:v>97.38</c:v>
                </c:pt>
                <c:pt idx="376">
                  <c:v>97.26</c:v>
                </c:pt>
                <c:pt idx="377">
                  <c:v>95.54</c:v>
                </c:pt>
                <c:pt idx="378">
                  <c:v>93.61</c:v>
                </c:pt>
                <c:pt idx="379">
                  <c:v>94.16</c:v>
                </c:pt>
                <c:pt idx="380">
                  <c:v>95.34</c:v>
                </c:pt>
                <c:pt idx="381">
                  <c:v>95.83</c:v>
                </c:pt>
                <c:pt idx="382">
                  <c:v>95.09</c:v>
                </c:pt>
                <c:pt idx="383">
                  <c:v>94.01</c:v>
                </c:pt>
                <c:pt idx="384">
                  <c:v>94.99</c:v>
                </c:pt>
                <c:pt idx="385">
                  <c:v>95.24</c:v>
                </c:pt>
                <c:pt idx="386">
                  <c:v>95.7</c:v>
                </c:pt>
                <c:pt idx="387">
                  <c:v>95.15</c:v>
                </c:pt>
                <c:pt idx="388">
                  <c:v>94.59</c:v>
                </c:pt>
                <c:pt idx="389">
                  <c:v>93.5</c:v>
                </c:pt>
                <c:pt idx="390">
                  <c:v>94.22</c:v>
                </c:pt>
                <c:pt idx="391">
                  <c:v>93.73</c:v>
                </c:pt>
                <c:pt idx="392">
                  <c:v>93.55</c:v>
                </c:pt>
                <c:pt idx="393">
                  <c:v>92.85</c:v>
                </c:pt>
                <c:pt idx="394">
                  <c:v>92.56</c:v>
                </c:pt>
                <c:pt idx="395">
                  <c:v>91.63</c:v>
                </c:pt>
                <c:pt idx="396">
                  <c:v>90.86</c:v>
                </c:pt>
                <c:pt idx="397">
                  <c:v>88.29</c:v>
                </c:pt>
                <c:pt idx="398">
                  <c:v>87.96</c:v>
                </c:pt>
                <c:pt idx="399">
                  <c:v>88.07</c:v>
                </c:pt>
                <c:pt idx="400">
                  <c:v>90.23</c:v>
                </c:pt>
                <c:pt idx="401">
                  <c:v>88.93</c:v>
                </c:pt>
                <c:pt idx="402">
                  <c:v>88.4</c:v>
                </c:pt>
                <c:pt idx="403">
                  <c:v>89.18</c:v>
                </c:pt>
                <c:pt idx="404">
                  <c:v>89.81</c:v>
                </c:pt>
                <c:pt idx="405">
                  <c:v>90.17</c:v>
                </c:pt>
                <c:pt idx="406">
                  <c:v>89.78</c:v>
                </c:pt>
                <c:pt idx="407">
                  <c:v>91.72</c:v>
                </c:pt>
                <c:pt idx="408">
                  <c:v>91.59</c:v>
                </c:pt>
                <c:pt idx="409">
                  <c:v>91.82</c:v>
                </c:pt>
                <c:pt idx="410">
                  <c:v>91.97</c:v>
                </c:pt>
                <c:pt idx="411">
                  <c:v>92.34</c:v>
                </c:pt>
                <c:pt idx="412">
                  <c:v>91.76</c:v>
                </c:pt>
                <c:pt idx="413">
                  <c:v>87.99</c:v>
                </c:pt>
                <c:pt idx="414">
                  <c:v>87.1</c:v>
                </c:pt>
                <c:pt idx="415">
                  <c:v>87.23</c:v>
                </c:pt>
                <c:pt idx="416">
                  <c:v>88</c:v>
                </c:pt>
                <c:pt idx="417">
                  <c:v>87.69</c:v>
                </c:pt>
                <c:pt idx="418">
                  <c:v>88.01</c:v>
                </c:pt>
                <c:pt idx="419">
                  <c:v>89.59</c:v>
                </c:pt>
                <c:pt idx="420">
                  <c:v>87.93</c:v>
                </c:pt>
                <c:pt idx="421">
                  <c:v>87.41</c:v>
                </c:pt>
                <c:pt idx="422">
                  <c:v>86.1</c:v>
                </c:pt>
                <c:pt idx="423">
                  <c:v>85.37</c:v>
                </c:pt>
                <c:pt idx="424">
                  <c:v>84.59</c:v>
                </c:pt>
                <c:pt idx="425">
                  <c:v>86.57</c:v>
                </c:pt>
                <c:pt idx="426">
                  <c:v>87.24</c:v>
                </c:pt>
                <c:pt idx="427">
                  <c:v>87.18</c:v>
                </c:pt>
                <c:pt idx="428">
                  <c:v>88.09</c:v>
                </c:pt>
                <c:pt idx="429">
                  <c:v>89.35</c:v>
                </c:pt>
                <c:pt idx="430">
                  <c:v>88.69</c:v>
                </c:pt>
                <c:pt idx="431">
                  <c:v>88.91</c:v>
                </c:pt>
                <c:pt idx="432">
                  <c:v>89.07</c:v>
                </c:pt>
                <c:pt idx="433">
                  <c:v>89.5</c:v>
                </c:pt>
                <c:pt idx="434">
                  <c:v>90.75</c:v>
                </c:pt>
                <c:pt idx="435">
                  <c:v>92.02</c:v>
                </c:pt>
                <c:pt idx="436">
                  <c:v>90.02</c:v>
                </c:pt>
                <c:pt idx="437">
                  <c:v>90.43</c:v>
                </c:pt>
                <c:pt idx="438">
                  <c:v>89.71</c:v>
                </c:pt>
                <c:pt idx="439">
                  <c:v>89.24</c:v>
                </c:pt>
                <c:pt idx="440">
                  <c:v>90.15</c:v>
                </c:pt>
                <c:pt idx="441">
                  <c:v>90.62</c:v>
                </c:pt>
                <c:pt idx="442">
                  <c:v>91.29</c:v>
                </c:pt>
                <c:pt idx="443">
                  <c:v>91.37</c:v>
                </c:pt>
                <c:pt idx="444">
                  <c:v>92.92</c:v>
                </c:pt>
                <c:pt idx="445">
                  <c:v>92.54</c:v>
                </c:pt>
                <c:pt idx="446">
                  <c:v>94.29</c:v>
                </c:pt>
                <c:pt idx="447">
                  <c:v>94.95</c:v>
                </c:pt>
                <c:pt idx="448">
                  <c:v>94.66</c:v>
                </c:pt>
                <c:pt idx="449">
                  <c:v>93.15</c:v>
                </c:pt>
                <c:pt idx="450">
                  <c:v>94</c:v>
                </c:pt>
                <c:pt idx="451">
                  <c:v>93.35</c:v>
                </c:pt>
                <c:pt idx="452">
                  <c:v>93.29</c:v>
                </c:pt>
                <c:pt idx="453">
                  <c:v>94.97</c:v>
                </c:pt>
                <c:pt idx="454">
                  <c:v>93.14</c:v>
                </c:pt>
                <c:pt idx="455">
                  <c:v>93.91</c:v>
                </c:pt>
                <c:pt idx="456">
                  <c:v>93.74</c:v>
                </c:pt>
                <c:pt idx="457">
                  <c:v>95.14</c:v>
                </c:pt>
                <c:pt idx="458">
                  <c:v>96.81</c:v>
                </c:pt>
                <c:pt idx="459">
                  <c:v>97.98</c:v>
                </c:pt>
                <c:pt idx="460">
                  <c:v>96.98</c:v>
                </c:pt>
                <c:pt idx="461">
                  <c:v>97.02</c:v>
                </c:pt>
                <c:pt idx="462">
                  <c:v>98.63</c:v>
                </c:pt>
                <c:pt idx="463">
                  <c:v>98.71</c:v>
                </c:pt>
                <c:pt idx="464">
                  <c:v>97.64</c:v>
                </c:pt>
                <c:pt idx="465">
                  <c:v>96.52</c:v>
                </c:pt>
                <c:pt idx="466">
                  <c:v>96.78</c:v>
                </c:pt>
                <c:pt idx="467">
                  <c:v>97.54</c:v>
                </c:pt>
                <c:pt idx="468">
                  <c:v>96.94</c:v>
                </c:pt>
                <c:pt idx="469">
                  <c:v>96.26</c:v>
                </c:pt>
                <c:pt idx="470">
                  <c:v>94.34</c:v>
                </c:pt>
                <c:pt idx="471">
                  <c:v>95.81</c:v>
                </c:pt>
                <c:pt idx="472">
                  <c:v>96.62</c:v>
                </c:pt>
                <c:pt idx="473">
                  <c:v>97.2</c:v>
                </c:pt>
                <c:pt idx="474">
                  <c:v>95.73</c:v>
                </c:pt>
                <c:pt idx="475">
                  <c:v>94.27</c:v>
                </c:pt>
                <c:pt idx="476">
                  <c:v>94.13</c:v>
                </c:pt>
                <c:pt idx="477">
                  <c:v>92.99</c:v>
                </c:pt>
                <c:pt idx="478">
                  <c:v>91</c:v>
                </c:pt>
                <c:pt idx="479">
                  <c:v>89.99</c:v>
                </c:pt>
                <c:pt idx="480">
                  <c:v>91.9</c:v>
                </c:pt>
                <c:pt idx="481">
                  <c:v>94.8</c:v>
                </c:pt>
                <c:pt idx="482">
                  <c:v>94.8</c:v>
                </c:pt>
                <c:pt idx="483">
                  <c:v>95.23</c:v>
                </c:pt>
                <c:pt idx="484">
                  <c:v>93.8</c:v>
                </c:pt>
                <c:pt idx="485">
                  <c:v>93.94</c:v>
                </c:pt>
                <c:pt idx="486">
                  <c:v>94.77</c:v>
                </c:pt>
                <c:pt idx="487">
                  <c:v>92.92</c:v>
                </c:pt>
                <c:pt idx="488">
                  <c:v>92.82</c:v>
                </c:pt>
                <c:pt idx="489">
                  <c:v>92.33</c:v>
                </c:pt>
                <c:pt idx="490">
                  <c:v>90.49</c:v>
                </c:pt>
                <c:pt idx="491">
                  <c:v>88.86</c:v>
                </c:pt>
                <c:pt idx="492">
                  <c:v>89.62</c:v>
                </c:pt>
                <c:pt idx="493">
                  <c:v>89.63</c:v>
                </c:pt>
                <c:pt idx="494">
                  <c:v>89.45</c:v>
                </c:pt>
                <c:pt idx="495">
                  <c:v>91.01</c:v>
                </c:pt>
                <c:pt idx="496">
                  <c:v>92.89</c:v>
                </c:pt>
                <c:pt idx="497">
                  <c:v>92.66</c:v>
                </c:pt>
                <c:pt idx="498">
                  <c:v>94.23</c:v>
                </c:pt>
                <c:pt idx="499">
                  <c:v>95.2</c:v>
                </c:pt>
                <c:pt idx="500">
                  <c:v>94.52</c:v>
                </c:pt>
                <c:pt idx="501">
                  <c:v>96.7</c:v>
                </c:pt>
                <c:pt idx="502">
                  <c:v>95.84</c:v>
                </c:pt>
                <c:pt idx="503">
                  <c:v>97.19</c:v>
                </c:pt>
                <c:pt idx="504">
                  <c:v>95.83</c:v>
                </c:pt>
                <c:pt idx="505">
                  <c:v>93.99</c:v>
                </c:pt>
                <c:pt idx="506">
                  <c:v>94.16</c:v>
                </c:pt>
                <c:pt idx="507">
                  <c:v>96.63</c:v>
                </c:pt>
                <c:pt idx="508">
                  <c:v>94.05</c:v>
                </c:pt>
                <c:pt idx="509">
                  <c:v>94.22</c:v>
                </c:pt>
                <c:pt idx="510">
                  <c:v>94.83</c:v>
                </c:pt>
                <c:pt idx="511">
                  <c:v>94.07</c:v>
                </c:pt>
                <c:pt idx="512">
                  <c:v>94.79</c:v>
                </c:pt>
                <c:pt idx="513">
                  <c:v>95.26</c:v>
                </c:pt>
                <c:pt idx="514">
                  <c:v>97.78</c:v>
                </c:pt>
                <c:pt idx="515">
                  <c:v>97</c:v>
                </c:pt>
                <c:pt idx="516">
                  <c:v>94.86</c:v>
                </c:pt>
                <c:pt idx="517">
                  <c:v>98.15</c:v>
                </c:pt>
                <c:pt idx="518">
                  <c:v>100.38</c:v>
                </c:pt>
                <c:pt idx="519">
                  <c:v>99.67</c:v>
                </c:pt>
                <c:pt idx="520">
                  <c:v>102.1</c:v>
                </c:pt>
                <c:pt idx="521">
                  <c:v>101.01</c:v>
                </c:pt>
                <c:pt idx="522">
                  <c:v>101.04</c:v>
                </c:pt>
                <c:pt idx="523">
                  <c:v>100.27</c:v>
                </c:pt>
                <c:pt idx="524">
                  <c:v>98.98</c:v>
                </c:pt>
                <c:pt idx="525">
                  <c:v>99.07</c:v>
                </c:pt>
                <c:pt idx="526">
                  <c:v>97.45</c:v>
                </c:pt>
                <c:pt idx="527">
                  <c:v>99.06</c:v>
                </c:pt>
                <c:pt idx="528">
                  <c:v>100.26</c:v>
                </c:pt>
                <c:pt idx="529">
                  <c:v>103.64</c:v>
                </c:pt>
                <c:pt idx="530">
                  <c:v>101.26</c:v>
                </c:pt>
                <c:pt idx="531">
                  <c:v>100.48</c:v>
                </c:pt>
                <c:pt idx="532">
                  <c:v>100.02</c:v>
                </c:pt>
                <c:pt idx="533">
                  <c:v>98.19</c:v>
                </c:pt>
                <c:pt idx="534">
                  <c:v>96.85</c:v>
                </c:pt>
                <c:pt idx="535">
                  <c:v>98.78</c:v>
                </c:pt>
                <c:pt idx="536">
                  <c:v>99.24</c:v>
                </c:pt>
                <c:pt idx="537">
                  <c:v>100.2</c:v>
                </c:pt>
                <c:pt idx="538">
                  <c:v>100.58</c:v>
                </c:pt>
                <c:pt idx="539">
                  <c:v>101.6</c:v>
                </c:pt>
                <c:pt idx="540">
                  <c:v>101.29</c:v>
                </c:pt>
                <c:pt idx="541">
                  <c:v>100.45</c:v>
                </c:pt>
                <c:pt idx="542">
                  <c:v>100.37</c:v>
                </c:pt>
                <c:pt idx="543">
                  <c:v>95.1</c:v>
                </c:pt>
                <c:pt idx="544">
                  <c:v>93.05</c:v>
                </c:pt>
                <c:pt idx="545">
                  <c:v>93.73</c:v>
                </c:pt>
                <c:pt idx="546">
                  <c:v>93.67</c:v>
                </c:pt>
                <c:pt idx="547">
                  <c:v>94.31</c:v>
                </c:pt>
                <c:pt idx="548">
                  <c:v>96.56</c:v>
                </c:pt>
                <c:pt idx="549">
                  <c:v>98.6</c:v>
                </c:pt>
                <c:pt idx="550">
                  <c:v>96.75</c:v>
                </c:pt>
                <c:pt idx="551">
                  <c:v>97.25</c:v>
                </c:pt>
                <c:pt idx="552">
                  <c:v>96.65</c:v>
                </c:pt>
                <c:pt idx="553">
                  <c:v>94.45</c:v>
                </c:pt>
                <c:pt idx="554">
                  <c:v>95.03</c:v>
                </c:pt>
                <c:pt idx="555">
                  <c:v>95.54</c:v>
                </c:pt>
                <c:pt idx="556">
                  <c:v>95.75</c:v>
                </c:pt>
                <c:pt idx="557">
                  <c:v>98.01</c:v>
                </c:pt>
                <c:pt idx="558">
                  <c:v>97.05</c:v>
                </c:pt>
                <c:pt idx="559">
                  <c:v>94.99</c:v>
                </c:pt>
                <c:pt idx="560">
                  <c:v>94.86</c:v>
                </c:pt>
                <c:pt idx="561">
                  <c:v>96.97</c:v>
                </c:pt>
                <c:pt idx="562">
                  <c:v>95.81</c:v>
                </c:pt>
                <c:pt idx="563">
                  <c:v>95.41</c:v>
                </c:pt>
                <c:pt idx="564">
                  <c:v>94.65</c:v>
                </c:pt>
                <c:pt idx="565">
                  <c:v>95.43</c:v>
                </c:pt>
                <c:pt idx="566">
                  <c:v>97.07</c:v>
                </c:pt>
                <c:pt idx="567">
                  <c:v>97.05</c:v>
                </c:pt>
                <c:pt idx="568">
                  <c:v>98.12</c:v>
                </c:pt>
                <c:pt idx="569">
                  <c:v>97.57</c:v>
                </c:pt>
                <c:pt idx="570">
                  <c:v>97.53</c:v>
                </c:pt>
                <c:pt idx="571">
                  <c:v>95.49</c:v>
                </c:pt>
                <c:pt idx="572">
                  <c:v>96.35</c:v>
                </c:pt>
                <c:pt idx="573">
                  <c:v>98.35</c:v>
                </c:pt>
                <c:pt idx="574">
                  <c:v>98.26</c:v>
                </c:pt>
                <c:pt idx="575">
                  <c:v>98.09</c:v>
                </c:pt>
                <c:pt idx="576">
                  <c:v>97.67</c:v>
                </c:pt>
                <c:pt idx="577">
                  <c:v>97.44</c:v>
                </c:pt>
                <c:pt idx="578">
                  <c:v>94.81</c:v>
                </c:pt>
                <c:pt idx="579">
                  <c:v>95.26</c:v>
                </c:pt>
                <c:pt idx="580">
                  <c:v>93.89</c:v>
                </c:pt>
                <c:pt idx="581">
                  <c:v>93.68</c:v>
                </c:pt>
                <c:pt idx="582">
                  <c:v>92.01</c:v>
                </c:pt>
                <c:pt idx="583">
                  <c:v>91.51</c:v>
                </c:pt>
                <c:pt idx="584">
                  <c:v>89.68</c:v>
                </c:pt>
                <c:pt idx="585">
                  <c:v>89.32</c:v>
                </c:pt>
                <c:pt idx="586">
                  <c:v>88.34</c:v>
                </c:pt>
                <c:pt idx="587">
                  <c:v>89.15</c:v>
                </c:pt>
                <c:pt idx="588">
                  <c:v>88.66</c:v>
                </c:pt>
                <c:pt idx="589">
                  <c:v>87.66</c:v>
                </c:pt>
                <c:pt idx="590">
                  <c:v>86.22</c:v>
                </c:pt>
                <c:pt idx="591">
                  <c:v>86.65</c:v>
                </c:pt>
                <c:pt idx="592">
                  <c:v>85.49</c:v>
                </c:pt>
                <c:pt idx="593">
                  <c:v>85.58</c:v>
                </c:pt>
                <c:pt idx="594">
                  <c:v>84.94</c:v>
                </c:pt>
                <c:pt idx="595">
                  <c:v>84.9</c:v>
                </c:pt>
                <c:pt idx="596">
                  <c:v>83.75</c:v>
                </c:pt>
                <c:pt idx="597">
                  <c:v>83.43</c:v>
                </c:pt>
                <c:pt idx="598">
                  <c:v>83.06</c:v>
                </c:pt>
                <c:pt idx="599">
                  <c:v>84.58</c:v>
                </c:pt>
                <c:pt idx="600">
                  <c:v>84.92</c:v>
                </c:pt>
                <c:pt idx="601">
                  <c:v>84.87</c:v>
                </c:pt>
                <c:pt idx="602">
                  <c:v>86.66</c:v>
                </c:pt>
                <c:pt idx="603">
                  <c:v>87.04</c:v>
                </c:pt>
                <c:pt idx="604">
                  <c:v>85.3</c:v>
                </c:pt>
                <c:pt idx="605">
                  <c:v>84.93</c:v>
                </c:pt>
                <c:pt idx="606">
                  <c:v>85.2</c:v>
                </c:pt>
                <c:pt idx="607">
                  <c:v>85.5</c:v>
                </c:pt>
                <c:pt idx="608">
                  <c:v>85.14</c:v>
                </c:pt>
                <c:pt idx="609">
                  <c:v>86.07</c:v>
                </c:pt>
                <c:pt idx="610">
                  <c:v>86.91</c:v>
                </c:pt>
                <c:pt idx="611">
                  <c:v>87.06</c:v>
                </c:pt>
                <c:pt idx="612">
                  <c:v>85.25</c:v>
                </c:pt>
                <c:pt idx="613">
                  <c:v>84.74</c:v>
                </c:pt>
                <c:pt idx="614">
                  <c:v>85.99</c:v>
                </c:pt>
                <c:pt idx="615">
                  <c:v>86.13</c:v>
                </c:pt>
                <c:pt idx="616">
                  <c:v>86.28</c:v>
                </c:pt>
                <c:pt idx="617">
                  <c:v>86.26</c:v>
                </c:pt>
                <c:pt idx="618">
                  <c:v>88.84</c:v>
                </c:pt>
                <c:pt idx="619">
                  <c:v>88.2</c:v>
                </c:pt>
                <c:pt idx="620">
                  <c:v>88.66</c:v>
                </c:pt>
                <c:pt idx="621">
                  <c:v>91.15</c:v>
                </c:pt>
                <c:pt idx="622">
                  <c:v>92.54</c:v>
                </c:pt>
                <c:pt idx="623">
                  <c:v>93.64</c:v>
                </c:pt>
                <c:pt idx="624">
                  <c:v>95.11</c:v>
                </c:pt>
                <c:pt idx="625">
                  <c:v>95.21</c:v>
                </c:pt>
                <c:pt idx="626">
                  <c:v>96</c:v>
                </c:pt>
                <c:pt idx="627">
                  <c:v>97.12</c:v>
                </c:pt>
                <c:pt idx="628">
                  <c:v>96.23</c:v>
                </c:pt>
                <c:pt idx="629">
                  <c:v>96.22</c:v>
                </c:pt>
                <c:pt idx="630">
                  <c:v>95.94</c:v>
                </c:pt>
                <c:pt idx="631">
                  <c:v>96.73</c:v>
                </c:pt>
                <c:pt idx="632">
                  <c:v>96.69</c:v>
                </c:pt>
                <c:pt idx="633">
                  <c:v>95.56</c:v>
                </c:pt>
                <c:pt idx="634">
                  <c:v>95.56</c:v>
                </c:pt>
                <c:pt idx="635">
                  <c:v>95.36</c:v>
                </c:pt>
                <c:pt idx="636">
                  <c:v>93.75</c:v>
                </c:pt>
                <c:pt idx="637">
                  <c:v>92.47</c:v>
                </c:pt>
                <c:pt idx="638">
                  <c:v>91.81</c:v>
                </c:pt>
                <c:pt idx="639">
                  <c:v>94.01</c:v>
                </c:pt>
                <c:pt idx="640">
                  <c:v>93.53</c:v>
                </c:pt>
                <c:pt idx="641">
                  <c:v>92.4</c:v>
                </c:pt>
                <c:pt idx="642">
                  <c:v>91.33</c:v>
                </c:pt>
                <c:pt idx="643">
                  <c:v>90.21</c:v>
                </c:pt>
                <c:pt idx="644">
                  <c:v>89.1</c:v>
                </c:pt>
                <c:pt idx="645">
                  <c:v>89.22</c:v>
                </c:pt>
                <c:pt idx="646">
                  <c:v>90.85</c:v>
                </c:pt>
                <c:pt idx="647">
                  <c:v>91</c:v>
                </c:pt>
                <c:pt idx="648">
                  <c:v>93.63</c:v>
                </c:pt>
                <c:pt idx="649">
                  <c:v>92.06</c:v>
                </c:pt>
                <c:pt idx="650">
                  <c:v>92.16</c:v>
                </c:pt>
                <c:pt idx="651">
                  <c:v>93.23</c:v>
                </c:pt>
                <c:pt idx="652">
                  <c:v>95</c:v>
                </c:pt>
                <c:pt idx="653">
                  <c:v>94.51</c:v>
                </c:pt>
                <c:pt idx="654">
                  <c:v>93.53</c:v>
                </c:pt>
                <c:pt idx="655">
                  <c:v>95.67</c:v>
                </c:pt>
                <c:pt idx="656">
                  <c:v>96.01</c:v>
                </c:pt>
                <c:pt idx="657">
                  <c:v>98.83</c:v>
                </c:pt>
                <c:pt idx="658">
                  <c:v>99.45</c:v>
                </c:pt>
                <c:pt idx="659">
                  <c:v>100</c:v>
                </c:pt>
                <c:pt idx="660">
                  <c:v>100.43</c:v>
                </c:pt>
                <c:pt idx="661">
                  <c:v>100.95</c:v>
                </c:pt>
                <c:pt idx="662">
                  <c:v>100.4</c:v>
                </c:pt>
                <c:pt idx="663">
                  <c:v>101.1</c:v>
                </c:pt>
                <c:pt idx="664">
                  <c:v>102.28</c:v>
                </c:pt>
                <c:pt idx="665">
                  <c:v>102.75</c:v>
                </c:pt>
                <c:pt idx="666">
                  <c:v>102.2</c:v>
                </c:pt>
                <c:pt idx="667">
                  <c:v>102.77</c:v>
                </c:pt>
                <c:pt idx="668">
                  <c:v>104.84</c:v>
                </c:pt>
                <c:pt idx="669">
                  <c:v>105.09</c:v>
                </c:pt>
                <c:pt idx="670">
                  <c:v>103.73</c:v>
                </c:pt>
                <c:pt idx="671">
                  <c:v>103.96</c:v>
                </c:pt>
                <c:pt idx="672">
                  <c:v>103.75</c:v>
                </c:pt>
                <c:pt idx="673">
                  <c:v>102.65</c:v>
                </c:pt>
                <c:pt idx="674">
                  <c:v>102.95</c:v>
                </c:pt>
                <c:pt idx="675">
                  <c:v>102.93</c:v>
                </c:pt>
                <c:pt idx="676">
                  <c:v>101.55</c:v>
                </c:pt>
                <c:pt idx="677">
                  <c:v>101.39</c:v>
                </c:pt>
                <c:pt idx="678">
                  <c:v>100.42</c:v>
                </c:pt>
                <c:pt idx="679">
                  <c:v>99.69</c:v>
                </c:pt>
                <c:pt idx="680">
                  <c:v>97.76</c:v>
                </c:pt>
                <c:pt idx="681">
                  <c:v>96.06</c:v>
                </c:pt>
                <c:pt idx="682">
                  <c:v>94.2</c:v>
                </c:pt>
                <c:pt idx="683">
                  <c:v>95.04</c:v>
                </c:pt>
                <c:pt idx="684">
                  <c:v>96.58</c:v>
                </c:pt>
                <c:pt idx="685">
                  <c:v>98.27</c:v>
                </c:pt>
                <c:pt idx="686">
                  <c:v>98.48</c:v>
                </c:pt>
                <c:pt idx="687">
                  <c:v>96.15</c:v>
                </c:pt>
                <c:pt idx="688">
                  <c:v>96.49</c:v>
                </c:pt>
                <c:pt idx="689">
                  <c:v>98.98</c:v>
                </c:pt>
                <c:pt idx="690">
                  <c:v>99.58</c:v>
                </c:pt>
                <c:pt idx="691">
                  <c:v>99.59</c:v>
                </c:pt>
                <c:pt idx="692">
                  <c:v>97.83</c:v>
                </c:pt>
                <c:pt idx="693">
                  <c:v>96.49</c:v>
                </c:pt>
                <c:pt idx="694">
                  <c:v>96.85</c:v>
                </c:pt>
                <c:pt idx="695">
                  <c:v>97.61</c:v>
                </c:pt>
                <c:pt idx="696">
                  <c:v>96.6</c:v>
                </c:pt>
                <c:pt idx="697">
                  <c:v>97.6</c:v>
                </c:pt>
                <c:pt idx="698">
                  <c:v>98.16</c:v>
                </c:pt>
                <c:pt idx="699">
                  <c:v>99.59</c:v>
                </c:pt>
                <c:pt idx="700">
                  <c:v>99.28</c:v>
                </c:pt>
                <c:pt idx="701">
                  <c:v>98.48</c:v>
                </c:pt>
                <c:pt idx="702">
                  <c:v>98.2</c:v>
                </c:pt>
                <c:pt idx="703">
                  <c:v>98.02</c:v>
                </c:pt>
                <c:pt idx="704">
                  <c:v>97.24</c:v>
                </c:pt>
                <c:pt idx="705">
                  <c:v>97.04</c:v>
                </c:pt>
                <c:pt idx="706">
                  <c:v>96.83</c:v>
                </c:pt>
                <c:pt idx="707">
                  <c:v>97.04</c:v>
                </c:pt>
                <c:pt idx="708">
                  <c:v>96.57</c:v>
                </c:pt>
                <c:pt idx="709">
                  <c:v>96.74</c:v>
                </c:pt>
                <c:pt idx="710">
                  <c:v>97.89</c:v>
                </c:pt>
                <c:pt idx="711">
                  <c:v>96.95</c:v>
                </c:pt>
                <c:pt idx="712">
                  <c:v>96.75</c:v>
                </c:pt>
                <c:pt idx="713">
                  <c:v>97.36</c:v>
                </c:pt>
                <c:pt idx="714">
                  <c:v>96.22</c:v>
                </c:pt>
                <c:pt idx="715">
                  <c:v>95.28</c:v>
                </c:pt>
                <c:pt idx="716">
                  <c:v>93.32</c:v>
                </c:pt>
                <c:pt idx="717">
                  <c:v>94.19</c:v>
                </c:pt>
                <c:pt idx="718">
                  <c:v>94.33</c:v>
                </c:pt>
                <c:pt idx="719">
                  <c:v>93.39</c:v>
                </c:pt>
                <c:pt idx="720">
                  <c:v>92.23</c:v>
                </c:pt>
                <c:pt idx="721">
                  <c:v>91.98</c:v>
                </c:pt>
                <c:pt idx="722">
                  <c:v>92.46</c:v>
                </c:pt>
                <c:pt idx="723">
                  <c:v>91.25</c:v>
                </c:pt>
                <c:pt idx="724">
                  <c:v>91.39</c:v>
                </c:pt>
                <c:pt idx="725">
                  <c:v>89.74</c:v>
                </c:pt>
                <c:pt idx="726">
                  <c:v>88.15</c:v>
                </c:pt>
                <c:pt idx="727">
                  <c:v>88.82</c:v>
                </c:pt>
                <c:pt idx="728">
                  <c:v>87.82</c:v>
                </c:pt>
                <c:pt idx="729">
                  <c:v>87.34</c:v>
                </c:pt>
                <c:pt idx="730">
                  <c:v>89.51</c:v>
                </c:pt>
                <c:pt idx="731">
                  <c:v>89.86</c:v>
                </c:pt>
                <c:pt idx="732">
                  <c:v>90.64</c:v>
                </c:pt>
                <c:pt idx="733">
                  <c:v>90.64</c:v>
                </c:pt>
                <c:pt idx="734">
                  <c:v>90.02</c:v>
                </c:pt>
                <c:pt idx="735">
                  <c:v>90.67</c:v>
                </c:pt>
                <c:pt idx="736">
                  <c:v>91.27</c:v>
                </c:pt>
                <c:pt idx="737">
                  <c:v>90.7</c:v>
                </c:pt>
                <c:pt idx="738">
                  <c:v>91</c:v>
                </c:pt>
                <c:pt idx="739">
                  <c:v>91.22</c:v>
                </c:pt>
                <c:pt idx="740">
                  <c:v>90.8</c:v>
                </c:pt>
                <c:pt idx="741">
                  <c:v>92.69</c:v>
                </c:pt>
                <c:pt idx="742">
                  <c:v>93.66</c:v>
                </c:pt>
                <c:pt idx="743">
                  <c:v>92.89</c:v>
                </c:pt>
                <c:pt idx="744">
                  <c:v>92.31</c:v>
                </c:pt>
                <c:pt idx="745">
                  <c:v>92.85</c:v>
                </c:pt>
                <c:pt idx="746">
                  <c:v>93.17</c:v>
                </c:pt>
                <c:pt idx="747">
                  <c:v>91.9</c:v>
                </c:pt>
                <c:pt idx="748">
                  <c:v>93.46</c:v>
                </c:pt>
                <c:pt idx="749">
                  <c:v>92.99</c:v>
                </c:pt>
                <c:pt idx="750">
                  <c:v>92.39</c:v>
                </c:pt>
                <c:pt idx="751">
                  <c:v>90.84</c:v>
                </c:pt>
                <c:pt idx="752">
                  <c:v>90.32</c:v>
                </c:pt>
                <c:pt idx="753">
                  <c:v>87.13</c:v>
                </c:pt>
                <c:pt idx="754">
                  <c:v>88.12</c:v>
                </c:pt>
                <c:pt idx="755">
                  <c:v>88.9</c:v>
                </c:pt>
                <c:pt idx="756">
                  <c:v>88.39</c:v>
                </c:pt>
                <c:pt idx="757">
                  <c:v>91.49</c:v>
                </c:pt>
                <c:pt idx="758">
                  <c:v>90.37</c:v>
                </c:pt>
                <c:pt idx="759">
                  <c:v>89.63</c:v>
                </c:pt>
                <c:pt idx="760">
                  <c:v>88.31</c:v>
                </c:pt>
                <c:pt idx="761">
                  <c:v>89.1</c:v>
                </c:pt>
                <c:pt idx="762">
                  <c:v>88.57</c:v>
                </c:pt>
                <c:pt idx="763">
                  <c:v>89.02</c:v>
                </c:pt>
                <c:pt idx="764">
                  <c:v>90.28</c:v>
                </c:pt>
                <c:pt idx="765">
                  <c:v>91.95</c:v>
                </c:pt>
                <c:pt idx="766">
                  <c:v>93.04</c:v>
                </c:pt>
                <c:pt idx="767">
                  <c:v>91.63</c:v>
                </c:pt>
                <c:pt idx="768">
                  <c:v>91.26</c:v>
                </c:pt>
                <c:pt idx="769">
                  <c:v>90.61</c:v>
                </c:pt>
                <c:pt idx="770">
                  <c:v>90.65</c:v>
                </c:pt>
                <c:pt idx="771">
                  <c:v>89.43</c:v>
                </c:pt>
                <c:pt idx="772">
                  <c:v>91.34</c:v>
                </c:pt>
                <c:pt idx="773">
                  <c:v>91.28</c:v>
                </c:pt>
                <c:pt idx="774">
                  <c:v>89.51</c:v>
                </c:pt>
                <c:pt idx="775">
                  <c:v>91.42</c:v>
                </c:pt>
                <c:pt idx="776">
                  <c:v>91.99</c:v>
                </c:pt>
                <c:pt idx="777">
                  <c:v>92.04</c:v>
                </c:pt>
                <c:pt idx="778">
                  <c:v>94.02</c:v>
                </c:pt>
                <c:pt idx="779">
                  <c:v>91.93</c:v>
                </c:pt>
                <c:pt idx="780">
                  <c:v>93.17</c:v>
                </c:pt>
                <c:pt idx="781">
                  <c:v>95.81</c:v>
                </c:pt>
                <c:pt idx="782">
                  <c:v>95.71</c:v>
                </c:pt>
                <c:pt idx="783">
                  <c:v>98.96</c:v>
                </c:pt>
                <c:pt idx="784">
                  <c:v>99.15</c:v>
                </c:pt>
                <c:pt idx="785">
                  <c:v>97.89</c:v>
                </c:pt>
                <c:pt idx="786">
                  <c:v>98.12</c:v>
                </c:pt>
                <c:pt idx="787">
                  <c:v>97.02</c:v>
                </c:pt>
                <c:pt idx="788">
                  <c:v>97.58</c:v>
                </c:pt>
                <c:pt idx="789">
                  <c:v>95.64</c:v>
                </c:pt>
                <c:pt idx="790">
                  <c:v>95.62</c:v>
                </c:pt>
                <c:pt idx="791">
                  <c:v>95.53</c:v>
                </c:pt>
                <c:pt idx="792">
                  <c:v>95.47</c:v>
                </c:pt>
                <c:pt idx="793">
                  <c:v>97.64</c:v>
                </c:pt>
                <c:pt idx="794">
                  <c:v>95.98</c:v>
                </c:pt>
                <c:pt idx="795">
                  <c:v>96.09</c:v>
                </c:pt>
                <c:pt idx="796">
                  <c:v>95.24</c:v>
                </c:pt>
                <c:pt idx="797">
                  <c:v>98.23</c:v>
                </c:pt>
                <c:pt idx="798">
                  <c:v>97.97</c:v>
                </c:pt>
                <c:pt idx="799">
                  <c:v>98.65</c:v>
                </c:pt>
                <c:pt idx="800">
                  <c:v>97.11</c:v>
                </c:pt>
                <c:pt idx="801">
                  <c:v>95.35</c:v>
                </c:pt>
                <c:pt idx="802">
                  <c:v>94.13</c:v>
                </c:pt>
                <c:pt idx="803">
                  <c:v>96.37</c:v>
                </c:pt>
                <c:pt idx="804">
                  <c:v>98.41</c:v>
                </c:pt>
                <c:pt idx="805">
                  <c:v>99.51</c:v>
                </c:pt>
                <c:pt idx="806">
                  <c:v>100.48</c:v>
                </c:pt>
                <c:pt idx="807">
                  <c:v>100.67</c:v>
                </c:pt>
                <c:pt idx="808">
                  <c:v>98.84</c:v>
                </c:pt>
                <c:pt idx="809">
                  <c:v>99.77</c:v>
                </c:pt>
                <c:pt idx="810">
                  <c:v>98.09</c:v>
                </c:pt>
                <c:pt idx="811">
                  <c:v>101.94</c:v>
                </c:pt>
                <c:pt idx="812">
                  <c:v>101.13</c:v>
                </c:pt>
                <c:pt idx="813">
                  <c:v>100.91</c:v>
                </c:pt>
                <c:pt idx="814">
                  <c:v>103.26</c:v>
                </c:pt>
                <c:pt idx="815">
                  <c:v>102.73</c:v>
                </c:pt>
                <c:pt idx="816">
                  <c:v>103.56</c:v>
                </c:pt>
                <c:pt idx="817">
                  <c:v>104.37</c:v>
                </c:pt>
                <c:pt idx="818">
                  <c:v>102.68</c:v>
                </c:pt>
                <c:pt idx="819">
                  <c:v>104.49</c:v>
                </c:pt>
                <c:pt idx="820">
                  <c:v>103.97</c:v>
                </c:pt>
                <c:pt idx="821">
                  <c:v>101.6</c:v>
                </c:pt>
                <c:pt idx="822">
                  <c:v>102.1</c:v>
                </c:pt>
                <c:pt idx="823">
                  <c:v>101.33</c:v>
                </c:pt>
                <c:pt idx="824">
                  <c:v>100.88</c:v>
                </c:pt>
                <c:pt idx="825">
                  <c:v>101.97</c:v>
                </c:pt>
                <c:pt idx="826">
                  <c:v>103.07</c:v>
                </c:pt>
                <c:pt idx="827">
                  <c:v>104.81</c:v>
                </c:pt>
                <c:pt idx="828">
                  <c:v>104.38</c:v>
                </c:pt>
                <c:pt idx="829">
                  <c:v>105.55</c:v>
                </c:pt>
                <c:pt idx="830">
                  <c:v>105.68</c:v>
                </c:pt>
                <c:pt idx="831">
                  <c:v>106.39</c:v>
                </c:pt>
                <c:pt idx="832">
                  <c:v>106.21</c:v>
                </c:pt>
                <c:pt idx="833">
                  <c:v>105.19</c:v>
                </c:pt>
                <c:pt idx="834">
                  <c:v>105.34</c:v>
                </c:pt>
                <c:pt idx="835">
                  <c:v>106.88</c:v>
                </c:pt>
                <c:pt idx="836">
                  <c:v>105.96</c:v>
                </c:pt>
                <c:pt idx="837">
                  <c:v>105.34</c:v>
                </c:pt>
                <c:pt idx="838">
                  <c:v>108.69</c:v>
                </c:pt>
                <c:pt idx="839">
                  <c:v>109.22</c:v>
                </c:pt>
                <c:pt idx="840">
                  <c:v>107.77</c:v>
                </c:pt>
                <c:pt idx="841">
                  <c:v>108.97</c:v>
                </c:pt>
                <c:pt idx="842">
                  <c:v>108.15</c:v>
                </c:pt>
                <c:pt idx="843">
                  <c:v>109.1</c:v>
                </c:pt>
                <c:pt idx="844">
                  <c:v>108.91</c:v>
                </c:pt>
                <c:pt idx="845">
                  <c:v>108.45</c:v>
                </c:pt>
                <c:pt idx="846">
                  <c:v>107.58</c:v>
                </c:pt>
                <c:pt idx="847">
                  <c:v>108.93</c:v>
                </c:pt>
                <c:pt idx="848">
                  <c:v>110.23</c:v>
                </c:pt>
                <c:pt idx="849">
                  <c:v>111.04</c:v>
                </c:pt>
                <c:pt idx="850">
                  <c:v>110.83</c:v>
                </c:pt>
                <c:pt idx="851">
                  <c:v>110.33</c:v>
                </c:pt>
                <c:pt idx="852">
                  <c:v>108.46</c:v>
                </c:pt>
                <c:pt idx="853">
                  <c:v>109.84</c:v>
                </c:pt>
                <c:pt idx="854">
                  <c:v>108.18</c:v>
                </c:pt>
                <c:pt idx="855">
                  <c:v>109.76</c:v>
                </c:pt>
                <c:pt idx="856">
                  <c:v>110.37</c:v>
                </c:pt>
                <c:pt idx="857">
                  <c:v>108.68</c:v>
                </c:pt>
                <c:pt idx="858">
                  <c:v>109.66</c:v>
                </c:pt>
                <c:pt idx="859">
                  <c:v>110.11</c:v>
                </c:pt>
                <c:pt idx="860">
                  <c:v>110.2</c:v>
                </c:pt>
                <c:pt idx="861">
                  <c:v>110.05</c:v>
                </c:pt>
                <c:pt idx="862">
                  <c:v>112</c:v>
                </c:pt>
                <c:pt idx="863">
                  <c:v>111.06</c:v>
                </c:pt>
                <c:pt idx="864">
                  <c:v>111.35</c:v>
                </c:pt>
                <c:pt idx="865">
                  <c:v>111.78</c:v>
                </c:pt>
                <c:pt idx="866">
                  <c:v>111.04</c:v>
                </c:pt>
                <c:pt idx="867">
                  <c:v>110.74</c:v>
                </c:pt>
                <c:pt idx="868">
                  <c:v>111.78</c:v>
                </c:pt>
                <c:pt idx="869">
                  <c:v>112.5</c:v>
                </c:pt>
                <c:pt idx="870">
                  <c:v>112.6</c:v>
                </c:pt>
                <c:pt idx="871">
                  <c:v>111.94</c:v>
                </c:pt>
                <c:pt idx="872">
                  <c:v>112.49</c:v>
                </c:pt>
                <c:pt idx="873">
                  <c:v>112.34</c:v>
                </c:pt>
                <c:pt idx="874">
                  <c:v>112.24</c:v>
                </c:pt>
                <c:pt idx="875">
                  <c:v>113.1</c:v>
                </c:pt>
                <c:pt idx="876">
                  <c:v>112.54</c:v>
                </c:pt>
                <c:pt idx="877">
                  <c:v>112.09</c:v>
                </c:pt>
                <c:pt idx="878">
                  <c:v>110.94</c:v>
                </c:pt>
                <c:pt idx="879">
                  <c:v>109.17</c:v>
                </c:pt>
                <c:pt idx="880">
                  <c:v>108.6</c:v>
                </c:pt>
                <c:pt idx="881">
                  <c:v>107.57</c:v>
                </c:pt>
                <c:pt idx="882">
                  <c:v>107.24</c:v>
                </c:pt>
                <c:pt idx="883">
                  <c:v>106.37</c:v>
                </c:pt>
                <c:pt idx="884">
                  <c:v>107.27</c:v>
                </c:pt>
                <c:pt idx="885">
                  <c:v>106.03</c:v>
                </c:pt>
                <c:pt idx="886">
                  <c:v>106.12</c:v>
                </c:pt>
                <c:pt idx="887">
                  <c:v>106.06</c:v>
                </c:pt>
                <c:pt idx="888">
                  <c:v>106.36</c:v>
                </c:pt>
                <c:pt idx="889">
                  <c:v>106.32</c:v>
                </c:pt>
                <c:pt idx="890">
                  <c:v>105.41</c:v>
                </c:pt>
                <c:pt idx="891">
                  <c:v>104.39</c:v>
                </c:pt>
                <c:pt idx="892">
                  <c:v>103.53</c:v>
                </c:pt>
                <c:pt idx="893">
                  <c:v>106.34</c:v>
                </c:pt>
                <c:pt idx="894">
                  <c:v>105.43</c:v>
                </c:pt>
                <c:pt idx="895">
                  <c:v>105.54</c:v>
                </c:pt>
                <c:pt idx="896">
                  <c:v>103.71</c:v>
                </c:pt>
                <c:pt idx="897">
                  <c:v>103.4</c:v>
                </c:pt>
                <c:pt idx="898">
                  <c:v>101.8</c:v>
                </c:pt>
                <c:pt idx="899">
                  <c:v>103.09</c:v>
                </c:pt>
                <c:pt idx="900">
                  <c:v>102.82</c:v>
                </c:pt>
                <c:pt idx="901">
                  <c:v>103.83</c:v>
                </c:pt>
                <c:pt idx="902">
                  <c:v>104.68</c:v>
                </c:pt>
                <c:pt idx="903">
                  <c:v>103.24</c:v>
                </c:pt>
                <c:pt idx="904">
                  <c:v>104.28</c:v>
                </c:pt>
                <c:pt idx="905">
                  <c:v>104.22</c:v>
                </c:pt>
                <c:pt idx="906">
                  <c:v>103.22</c:v>
                </c:pt>
                <c:pt idx="907">
                  <c:v>103.82</c:v>
                </c:pt>
                <c:pt idx="908">
                  <c:v>104.57</c:v>
                </c:pt>
                <c:pt idx="909">
                  <c:v>104.73</c:v>
                </c:pt>
                <c:pt idx="910">
                  <c:v>104.37</c:v>
                </c:pt>
                <c:pt idx="911">
                  <c:v>104.02</c:v>
                </c:pt>
                <c:pt idx="912">
                  <c:v>103.16</c:v>
                </c:pt>
                <c:pt idx="913">
                  <c:v>102.74</c:v>
                </c:pt>
                <c:pt idx="914">
                  <c:v>101.75</c:v>
                </c:pt>
                <c:pt idx="915">
                  <c:v>102.31</c:v>
                </c:pt>
                <c:pt idx="916">
                  <c:v>101.71</c:v>
                </c:pt>
                <c:pt idx="917">
                  <c:v>101.6</c:v>
                </c:pt>
                <c:pt idx="918">
                  <c:v>101.62</c:v>
                </c:pt>
                <c:pt idx="919">
                  <c:v>99.66</c:v>
                </c:pt>
                <c:pt idx="920">
                  <c:v>100.85</c:v>
                </c:pt>
                <c:pt idx="921">
                  <c:v>101.04</c:v>
                </c:pt>
                <c:pt idx="922">
                  <c:v>99.8</c:v>
                </c:pt>
                <c:pt idx="923">
                  <c:v>99.25</c:v>
                </c:pt>
                <c:pt idx="924">
                  <c:v>98.36</c:v>
                </c:pt>
                <c:pt idx="925">
                  <c:v>96.9</c:v>
                </c:pt>
                <c:pt idx="926">
                  <c:v>97.94</c:v>
                </c:pt>
                <c:pt idx="927">
                  <c:v>99.42</c:v>
                </c:pt>
                <c:pt idx="928">
                  <c:v>100.49</c:v>
                </c:pt>
                <c:pt idx="929">
                  <c:v>99.29</c:v>
                </c:pt>
                <c:pt idx="930">
                  <c:v>100.77</c:v>
                </c:pt>
                <c:pt idx="931">
                  <c:v>98.58</c:v>
                </c:pt>
                <c:pt idx="932">
                  <c:v>99.3</c:v>
                </c:pt>
                <c:pt idx="933">
                  <c:v>98.7</c:v>
                </c:pt>
                <c:pt idx="934">
                  <c:v>99.41</c:v>
                </c:pt>
                <c:pt idx="935">
                  <c:v>97.5</c:v>
                </c:pt>
                <c:pt idx="936">
                  <c:v>96.25</c:v>
                </c:pt>
                <c:pt idx="937">
                  <c:v>95.63</c:v>
                </c:pt>
                <c:pt idx="938">
                  <c:v>99.6</c:v>
                </c:pt>
                <c:pt idx="939">
                  <c:v>97.43</c:v>
                </c:pt>
                <c:pt idx="940">
                  <c:v>96.13</c:v>
                </c:pt>
                <c:pt idx="941">
                  <c:v>96.44</c:v>
                </c:pt>
                <c:pt idx="942">
                  <c:v>95.4</c:v>
                </c:pt>
                <c:pt idx="943">
                  <c:v>95.14</c:v>
                </c:pt>
                <c:pt idx="944">
                  <c:v>97.06</c:v>
                </c:pt>
                <c:pt idx="945">
                  <c:v>100.01</c:v>
                </c:pt>
                <c:pt idx="946">
                  <c:v>99.63</c:v>
                </c:pt>
                <c:pt idx="947">
                  <c:v>97.42</c:v>
                </c:pt>
                <c:pt idx="948">
                  <c:v>102.4</c:v>
                </c:pt>
                <c:pt idx="949">
                  <c:v>103.06</c:v>
                </c:pt>
                <c:pt idx="950">
                  <c:v>104.06</c:v>
                </c:pt>
                <c:pt idx="951">
                  <c:v>103.26</c:v>
                </c:pt>
                <c:pt idx="952">
                  <c:v>103.15</c:v>
                </c:pt>
                <c:pt idx="953">
                  <c:v>102.4</c:v>
                </c:pt>
                <c:pt idx="954">
                  <c:v>103.3</c:v>
                </c:pt>
                <c:pt idx="955">
                  <c:v>103.49</c:v>
                </c:pt>
                <c:pt idx="956">
                  <c:v>103.96</c:v>
                </c:pt>
                <c:pt idx="957">
                  <c:v>103.11</c:v>
                </c:pt>
                <c:pt idx="958">
                  <c:v>103.51</c:v>
                </c:pt>
                <c:pt idx="959">
                  <c:v>102.22</c:v>
                </c:pt>
                <c:pt idx="960">
                  <c:v>101.6</c:v>
                </c:pt>
                <c:pt idx="961">
                  <c:v>99.48</c:v>
                </c:pt>
                <c:pt idx="962">
                  <c:v>102.78</c:v>
                </c:pt>
                <c:pt idx="963">
                  <c:v>100.19</c:v>
                </c:pt>
                <c:pt idx="964">
                  <c:v>100.69</c:v>
                </c:pt>
                <c:pt idx="965">
                  <c:v>101.48</c:v>
                </c:pt>
                <c:pt idx="966">
                  <c:v>102.3</c:v>
                </c:pt>
                <c:pt idx="967">
                  <c:v>103.44</c:v>
                </c:pt>
                <c:pt idx="968">
                  <c:v>104.3</c:v>
                </c:pt>
                <c:pt idx="969">
                  <c:v>104.82</c:v>
                </c:pt>
                <c:pt idx="970">
                  <c:v>104.05</c:v>
                </c:pt>
                <c:pt idx="971">
                  <c:v>106.76</c:v>
                </c:pt>
                <c:pt idx="972">
                  <c:v>105.42</c:v>
                </c:pt>
                <c:pt idx="973">
                  <c:v>107.21</c:v>
                </c:pt>
                <c:pt idx="974">
                  <c:v>106.57</c:v>
                </c:pt>
                <c:pt idx="975">
                  <c:v>108.14</c:v>
                </c:pt>
                <c:pt idx="976">
                  <c:v>105.81</c:v>
                </c:pt>
                <c:pt idx="977">
                  <c:v>102.97</c:v>
                </c:pt>
                <c:pt idx="978">
                  <c:v>103.21</c:v>
                </c:pt>
                <c:pt idx="979">
                  <c:v>102.76</c:v>
                </c:pt>
                <c:pt idx="980">
                  <c:v>102.9</c:v>
                </c:pt>
                <c:pt idx="981">
                  <c:v>102.9</c:v>
                </c:pt>
                <c:pt idx="982">
                  <c:v>103.24</c:v>
                </c:pt>
                <c:pt idx="983">
                  <c:v>102.99</c:v>
                </c:pt>
                <c:pt idx="984">
                  <c:v>101.85</c:v>
                </c:pt>
                <c:pt idx="985">
                  <c:v>100.84</c:v>
                </c:pt>
                <c:pt idx="986">
                  <c:v>100.14</c:v>
                </c:pt>
                <c:pt idx="987">
                  <c:v>102.04</c:v>
                </c:pt>
                <c:pt idx="988">
                  <c:v>102.37</c:v>
                </c:pt>
                <c:pt idx="989">
                  <c:v>101.9</c:v>
                </c:pt>
                <c:pt idx="990">
                  <c:v>100.42</c:v>
                </c:pt>
                <c:pt idx="991">
                  <c:v>99.09</c:v>
                </c:pt>
                <c:pt idx="992">
                  <c:v>99.54</c:v>
                </c:pt>
                <c:pt idx="993">
                  <c:v>99.54</c:v>
                </c:pt>
                <c:pt idx="994">
                  <c:v>97.7</c:v>
                </c:pt>
                <c:pt idx="995">
                  <c:v>98.38</c:v>
                </c:pt>
                <c:pt idx="996">
                  <c:v>98.2</c:v>
                </c:pt>
                <c:pt idx="997">
                  <c:v>98.34</c:v>
                </c:pt>
                <c:pt idx="998">
                  <c:v>97.08</c:v>
                </c:pt>
                <c:pt idx="999">
                  <c:v>96.72</c:v>
                </c:pt>
                <c:pt idx="1000">
                  <c:v>96.31</c:v>
                </c:pt>
                <c:pt idx="1001">
                  <c:v>94.14</c:v>
                </c:pt>
                <c:pt idx="1002">
                  <c:v>95.59</c:v>
                </c:pt>
                <c:pt idx="1003">
                  <c:v>95.29</c:v>
                </c:pt>
                <c:pt idx="1004">
                  <c:v>95.21</c:v>
                </c:pt>
                <c:pt idx="1005">
                  <c:v>94.91</c:v>
                </c:pt>
                <c:pt idx="1006">
                  <c:v>92.83</c:v>
                </c:pt>
                <c:pt idx="1007">
                  <c:v>91.67</c:v>
                </c:pt>
                <c:pt idx="1008">
                  <c:v>92.21</c:v>
                </c:pt>
                <c:pt idx="1009">
                  <c:v>91.73</c:v>
                </c:pt>
                <c:pt idx="1010">
                  <c:v>92.71</c:v>
                </c:pt>
                <c:pt idx="1011">
                  <c:v>92</c:v>
                </c:pt>
                <c:pt idx="1012">
                  <c:v>90.52</c:v>
                </c:pt>
                <c:pt idx="1013">
                  <c:v>88.6</c:v>
                </c:pt>
                <c:pt idx="1014">
                  <c:v>90.59</c:v>
                </c:pt>
                <c:pt idx="1015">
                  <c:v>90.81</c:v>
                </c:pt>
                <c:pt idx="1016">
                  <c:v>89.47</c:v>
                </c:pt>
                <c:pt idx="1017">
                  <c:v>87.23</c:v>
                </c:pt>
                <c:pt idx="1018">
                  <c:v>87.08</c:v>
                </c:pt>
                <c:pt idx="1019">
                  <c:v>84.59</c:v>
                </c:pt>
                <c:pt idx="1020">
                  <c:v>82.96</c:v>
                </c:pt>
                <c:pt idx="1021">
                  <c:v>81.209999999999994</c:v>
                </c:pt>
                <c:pt idx="1022">
                  <c:v>83.48</c:v>
                </c:pt>
                <c:pt idx="1023">
                  <c:v>82.43</c:v>
                </c:pt>
                <c:pt idx="1024">
                  <c:v>86.09</c:v>
                </c:pt>
                <c:pt idx="1025">
                  <c:v>87.31</c:v>
                </c:pt>
                <c:pt idx="1026">
                  <c:v>87.52</c:v>
                </c:pt>
                <c:pt idx="1027">
                  <c:v>88.09</c:v>
                </c:pt>
                <c:pt idx="1028">
                  <c:v>86.91</c:v>
                </c:pt>
                <c:pt idx="1029">
                  <c:v>86.9</c:v>
                </c:pt>
                <c:pt idx="1030">
                  <c:v>85.27</c:v>
                </c:pt>
                <c:pt idx="1031">
                  <c:v>84.97</c:v>
                </c:pt>
                <c:pt idx="1032">
                  <c:v>85.61</c:v>
                </c:pt>
                <c:pt idx="1033">
                  <c:v>85.85</c:v>
                </c:pt>
                <c:pt idx="1034">
                  <c:v>85.13</c:v>
                </c:pt>
                <c:pt idx="1035">
                  <c:v>84.25</c:v>
                </c:pt>
                <c:pt idx="1036">
                  <c:v>84.63</c:v>
                </c:pt>
                <c:pt idx="1037">
                  <c:v>82.56</c:v>
                </c:pt>
                <c:pt idx="1038">
                  <c:v>82.64</c:v>
                </c:pt>
                <c:pt idx="1039">
                  <c:v>83.05</c:v>
                </c:pt>
                <c:pt idx="1040">
                  <c:v>81.260000000000005</c:v>
                </c:pt>
                <c:pt idx="1041">
                  <c:v>82.52</c:v>
                </c:pt>
                <c:pt idx="1042">
                  <c:v>81.760000000000005</c:v>
                </c:pt>
                <c:pt idx="1043">
                  <c:v>80.88</c:v>
                </c:pt>
                <c:pt idx="1044">
                  <c:v>81.819999999999993</c:v>
                </c:pt>
                <c:pt idx="1045">
                  <c:v>83.84</c:v>
                </c:pt>
                <c:pt idx="1046">
                  <c:v>83.85</c:v>
                </c:pt>
                <c:pt idx="1047">
                  <c:v>82.75</c:v>
                </c:pt>
                <c:pt idx="1048">
                  <c:v>84.1</c:v>
                </c:pt>
                <c:pt idx="1049">
                  <c:v>83.84</c:v>
                </c:pt>
                <c:pt idx="1050">
                  <c:v>84.96</c:v>
                </c:pt>
                <c:pt idx="1051">
                  <c:v>86.52</c:v>
                </c:pt>
                <c:pt idx="1052">
                  <c:v>86.16</c:v>
                </c:pt>
                <c:pt idx="1053">
                  <c:v>86.7</c:v>
                </c:pt>
                <c:pt idx="1054">
                  <c:v>86.68</c:v>
                </c:pt>
                <c:pt idx="1055">
                  <c:v>85.03</c:v>
                </c:pt>
                <c:pt idx="1056">
                  <c:v>85.44</c:v>
                </c:pt>
                <c:pt idx="1057">
                  <c:v>87.56</c:v>
                </c:pt>
                <c:pt idx="1058">
                  <c:v>86.49</c:v>
                </c:pt>
                <c:pt idx="1059">
                  <c:v>87.52</c:v>
                </c:pt>
                <c:pt idx="1060">
                  <c:v>87.07</c:v>
                </c:pt>
                <c:pt idx="1061">
                  <c:v>88.1</c:v>
                </c:pt>
                <c:pt idx="1062">
                  <c:v>88.32</c:v>
                </c:pt>
                <c:pt idx="1063">
                  <c:v>85.9</c:v>
                </c:pt>
                <c:pt idx="1064">
                  <c:v>88.3</c:v>
                </c:pt>
                <c:pt idx="1065">
                  <c:v>86.99</c:v>
                </c:pt>
                <c:pt idx="1066">
                  <c:v>86.99</c:v>
                </c:pt>
                <c:pt idx="1067">
                  <c:v>88.28</c:v>
                </c:pt>
                <c:pt idx="1068">
                  <c:v>88.44</c:v>
                </c:pt>
                <c:pt idx="1069">
                  <c:v>87.77</c:v>
                </c:pt>
                <c:pt idx="1070">
                  <c:v>87.72</c:v>
                </c:pt>
                <c:pt idx="1071">
                  <c:v>87.19</c:v>
                </c:pt>
                <c:pt idx="1072">
                  <c:v>88.24</c:v>
                </c:pt>
                <c:pt idx="1073">
                  <c:v>86.1</c:v>
                </c:pt>
                <c:pt idx="1074">
                  <c:v>87.62</c:v>
                </c:pt>
                <c:pt idx="1075">
                  <c:v>86.85</c:v>
                </c:pt>
                <c:pt idx="1076">
                  <c:v>88.28</c:v>
                </c:pt>
                <c:pt idx="1077">
                  <c:v>88.33</c:v>
                </c:pt>
                <c:pt idx="1078">
                  <c:v>89.43</c:v>
                </c:pt>
                <c:pt idx="1079">
                  <c:v>88.85</c:v>
                </c:pt>
                <c:pt idx="1080">
                  <c:v>90.02</c:v>
                </c:pt>
                <c:pt idx="1081">
                  <c:v>88.88</c:v>
                </c:pt>
                <c:pt idx="1082">
                  <c:v>87.51</c:v>
                </c:pt>
                <c:pt idx="1083">
                  <c:v>88.91</c:v>
                </c:pt>
                <c:pt idx="1084">
                  <c:v>88.98</c:v>
                </c:pt>
                <c:pt idx="1085">
                  <c:v>90.79</c:v>
                </c:pt>
                <c:pt idx="1086">
                  <c:v>91.31</c:v>
                </c:pt>
                <c:pt idx="1087">
                  <c:v>90.02</c:v>
                </c:pt>
                <c:pt idx="1088">
                  <c:v>90.34</c:v>
                </c:pt>
                <c:pt idx="1089">
                  <c:v>88.53</c:v>
                </c:pt>
                <c:pt idx="1090">
                  <c:v>88.45</c:v>
                </c:pt>
                <c:pt idx="1091">
                  <c:v>90.18</c:v>
                </c:pt>
                <c:pt idx="1092">
                  <c:v>90.2</c:v>
                </c:pt>
                <c:pt idx="1093">
                  <c:v>90.3</c:v>
                </c:pt>
                <c:pt idx="1094">
                  <c:v>88.97</c:v>
                </c:pt>
                <c:pt idx="1095">
                  <c:v>86.95</c:v>
                </c:pt>
                <c:pt idx="1096">
                  <c:v>88.02</c:v>
                </c:pt>
                <c:pt idx="1097">
                  <c:v>86.85</c:v>
                </c:pt>
                <c:pt idx="1098">
                  <c:v>85.34</c:v>
                </c:pt>
                <c:pt idx="1099">
                  <c:v>86.49</c:v>
                </c:pt>
                <c:pt idx="1100">
                  <c:v>85.74</c:v>
                </c:pt>
                <c:pt idx="1101">
                  <c:v>86.27</c:v>
                </c:pt>
                <c:pt idx="1102">
                  <c:v>84.53</c:v>
                </c:pt>
                <c:pt idx="1103">
                  <c:v>85.55</c:v>
                </c:pt>
                <c:pt idx="1104">
                  <c:v>83.67</c:v>
                </c:pt>
                <c:pt idx="1105">
                  <c:v>83.21</c:v>
                </c:pt>
                <c:pt idx="1106">
                  <c:v>83.18</c:v>
                </c:pt>
                <c:pt idx="1107">
                  <c:v>82.19</c:v>
                </c:pt>
                <c:pt idx="1108">
                  <c:v>82.78</c:v>
                </c:pt>
                <c:pt idx="1109">
                  <c:v>81.14</c:v>
                </c:pt>
                <c:pt idx="1110">
                  <c:v>83</c:v>
                </c:pt>
                <c:pt idx="1111">
                  <c:v>81.61</c:v>
                </c:pt>
                <c:pt idx="1112">
                  <c:v>82.99</c:v>
                </c:pt>
                <c:pt idx="1113">
                  <c:v>82.44</c:v>
                </c:pt>
                <c:pt idx="1114">
                  <c:v>83.51</c:v>
                </c:pt>
                <c:pt idx="1115">
                  <c:v>83.12</c:v>
                </c:pt>
                <c:pt idx="1116">
                  <c:v>82.62</c:v>
                </c:pt>
                <c:pt idx="1117">
                  <c:v>80.88</c:v>
                </c:pt>
                <c:pt idx="1118">
                  <c:v>79.88</c:v>
                </c:pt>
                <c:pt idx="1119">
                  <c:v>80.239999999999995</c:v>
                </c:pt>
                <c:pt idx="1120">
                  <c:v>81.87</c:v>
                </c:pt>
                <c:pt idx="1121">
                  <c:v>83.65</c:v>
                </c:pt>
                <c:pt idx="1122">
                  <c:v>84.43</c:v>
                </c:pt>
                <c:pt idx="1123">
                  <c:v>81.83</c:v>
                </c:pt>
                <c:pt idx="1124">
                  <c:v>81.13</c:v>
                </c:pt>
                <c:pt idx="1125">
                  <c:v>80.42</c:v>
                </c:pt>
                <c:pt idx="1126">
                  <c:v>78.73</c:v>
                </c:pt>
                <c:pt idx="1127">
                  <c:v>76.63</c:v>
                </c:pt>
                <c:pt idx="1128">
                  <c:v>75.58</c:v>
                </c:pt>
                <c:pt idx="1129">
                  <c:v>75.19</c:v>
                </c:pt>
                <c:pt idx="1130">
                  <c:v>76.05</c:v>
                </c:pt>
                <c:pt idx="1131">
                  <c:v>73.91</c:v>
                </c:pt>
                <c:pt idx="1132">
                  <c:v>74.08</c:v>
                </c:pt>
                <c:pt idx="1133">
                  <c:v>71.06</c:v>
                </c:pt>
                <c:pt idx="1134">
                  <c:v>71.8</c:v>
                </c:pt>
                <c:pt idx="1135">
                  <c:v>70.319999999999993</c:v>
                </c:pt>
                <c:pt idx="1136">
                  <c:v>69.819999999999993</c:v>
                </c:pt>
                <c:pt idx="1137">
                  <c:v>70.209999999999994</c:v>
                </c:pt>
                <c:pt idx="1138">
                  <c:v>67.06</c:v>
                </c:pt>
                <c:pt idx="1139">
                  <c:v>68.319999999999993</c:v>
                </c:pt>
                <c:pt idx="1140">
                  <c:v>67.25</c:v>
                </c:pt>
                <c:pt idx="1141">
                  <c:v>67.34</c:v>
                </c:pt>
                <c:pt idx="1142">
                  <c:v>68.37</c:v>
                </c:pt>
                <c:pt idx="1143">
                  <c:v>69.41</c:v>
                </c:pt>
                <c:pt idx="1144">
                  <c:v>67.56</c:v>
                </c:pt>
                <c:pt idx="1145">
                  <c:v>68.38</c:v>
                </c:pt>
                <c:pt idx="1146">
                  <c:v>68.73</c:v>
                </c:pt>
                <c:pt idx="1147">
                  <c:v>68.22</c:v>
                </c:pt>
                <c:pt idx="1148">
                  <c:v>69.63</c:v>
                </c:pt>
                <c:pt idx="1149">
                  <c:v>71.930000000000007</c:v>
                </c:pt>
                <c:pt idx="1150">
                  <c:v>70.319999999999993</c:v>
                </c:pt>
                <c:pt idx="1151">
                  <c:v>67.66</c:v>
                </c:pt>
                <c:pt idx="1152">
                  <c:v>65.150000000000006</c:v>
                </c:pt>
                <c:pt idx="1153">
                  <c:v>68.91</c:v>
                </c:pt>
                <c:pt idx="1154">
                  <c:v>69.790000000000006</c:v>
                </c:pt>
                <c:pt idx="1155">
                  <c:v>68.31</c:v>
                </c:pt>
                <c:pt idx="1156">
                  <c:v>68.33</c:v>
                </c:pt>
                <c:pt idx="1157">
                  <c:v>67.31</c:v>
                </c:pt>
                <c:pt idx="1158">
                  <c:v>68.19</c:v>
                </c:pt>
                <c:pt idx="1159">
                  <c:v>69.13</c:v>
                </c:pt>
                <c:pt idx="1160">
                  <c:v>68.19</c:v>
                </c:pt>
                <c:pt idx="1161">
                  <c:v>67.19</c:v>
                </c:pt>
                <c:pt idx="1162">
                  <c:v>68.010000000000005</c:v>
                </c:pt>
                <c:pt idx="1163">
                  <c:v>66.05</c:v>
                </c:pt>
                <c:pt idx="1164">
                  <c:v>64.069999999999993</c:v>
                </c:pt>
                <c:pt idx="1165">
                  <c:v>60.15</c:v>
                </c:pt>
                <c:pt idx="1166">
                  <c:v>62.5</c:v>
                </c:pt>
                <c:pt idx="1167">
                  <c:v>61.39</c:v>
                </c:pt>
                <c:pt idx="1168">
                  <c:v>63.17</c:v>
                </c:pt>
                <c:pt idx="1169">
                  <c:v>64.569999999999993</c:v>
                </c:pt>
                <c:pt idx="1170">
                  <c:v>63.52</c:v>
                </c:pt>
                <c:pt idx="1171">
                  <c:v>67.22</c:v>
                </c:pt>
                <c:pt idx="1172">
                  <c:v>64.84</c:v>
                </c:pt>
                <c:pt idx="1173">
                  <c:v>60.32</c:v>
                </c:pt>
                <c:pt idx="1174">
                  <c:v>54.99</c:v>
                </c:pt>
                <c:pt idx="1175">
                  <c:v>58.02</c:v>
                </c:pt>
                <c:pt idx="1176">
                  <c:v>59.11</c:v>
                </c:pt>
                <c:pt idx="1177">
                  <c:v>57.87</c:v>
                </c:pt>
                <c:pt idx="1178">
                  <c:v>64.55</c:v>
                </c:pt>
                <c:pt idx="1179">
                  <c:v>61.57</c:v>
                </c:pt>
                <c:pt idx="1180">
                  <c:v>71.53</c:v>
                </c:pt>
                <c:pt idx="1181">
                  <c:v>62.8</c:v>
                </c:pt>
                <c:pt idx="1182">
                  <c:v>73.69</c:v>
                </c:pt>
                <c:pt idx="1183">
                  <c:v>79.78</c:v>
                </c:pt>
                <c:pt idx="1184">
                  <c:v>74.459999999999994</c:v>
                </c:pt>
                <c:pt idx="1185">
                  <c:v>84.78</c:v>
                </c:pt>
                <c:pt idx="1186">
                  <c:v>88.45</c:v>
                </c:pt>
                <c:pt idx="1187">
                  <c:v>92.77</c:v>
                </c:pt>
                <c:pt idx="1188">
                  <c:v>91.31</c:v>
                </c:pt>
                <c:pt idx="1189">
                  <c:v>92.25</c:v>
                </c:pt>
                <c:pt idx="1190">
                  <c:v>90.13</c:v>
                </c:pt>
                <c:pt idx="1191">
                  <c:v>89.1</c:v>
                </c:pt>
                <c:pt idx="1192">
                  <c:v>91.47</c:v>
                </c:pt>
                <c:pt idx="1193">
                  <c:v>98.36</c:v>
                </c:pt>
                <c:pt idx="1194">
                  <c:v>99.14</c:v>
                </c:pt>
                <c:pt idx="1195">
                  <c:v>100.81</c:v>
                </c:pt>
                <c:pt idx="1196">
                  <c:v>99.48</c:v>
                </c:pt>
                <c:pt idx="1197">
                  <c:v>99.77</c:v>
                </c:pt>
                <c:pt idx="1198">
                  <c:v>98.97</c:v>
                </c:pt>
                <c:pt idx="1199">
                  <c:v>100.08</c:v>
                </c:pt>
                <c:pt idx="1200">
                  <c:v>100.96</c:v>
                </c:pt>
                <c:pt idx="1201">
                  <c:v>99.83</c:v>
                </c:pt>
                <c:pt idx="1202">
                  <c:v>97.41</c:v>
                </c:pt>
                <c:pt idx="1203">
                  <c:v>98.45</c:v>
                </c:pt>
                <c:pt idx="1204">
                  <c:v>99.68</c:v>
                </c:pt>
                <c:pt idx="1205">
                  <c:v>100.41</c:v>
                </c:pt>
                <c:pt idx="1206">
                  <c:v>100</c:v>
                </c:pt>
              </c:numCache>
            </c:numRef>
          </c:val>
          <c:smooth val="0"/>
          <c:extLst>
            <c:ext xmlns:c16="http://schemas.microsoft.com/office/drawing/2014/chart" uri="{C3380CC4-5D6E-409C-BE32-E72D297353CC}">
              <c16:uniqueId val="{00000000-AFF3-4F56-9B8C-248A7C9D5DAF}"/>
            </c:ext>
          </c:extLst>
        </c:ser>
        <c:dLbls>
          <c:showLegendKey val="0"/>
          <c:showVal val="0"/>
          <c:showCatName val="0"/>
          <c:showSerName val="0"/>
          <c:showPercent val="0"/>
          <c:showBubbleSize val="0"/>
        </c:dLbls>
        <c:smooth val="0"/>
        <c:axId val="2104983296"/>
        <c:axId val="2104988736"/>
      </c:lineChart>
      <c:dateAx>
        <c:axId val="2104983296"/>
        <c:scaling>
          <c:orientation val="minMax"/>
        </c:scaling>
        <c:delete val="0"/>
        <c:axPos val="b"/>
        <c:numFmt formatCode="[$-416]mmm\-yy;@" sourceLinked="0"/>
        <c:majorTickMark val="none"/>
        <c:minorTickMark val="none"/>
        <c:tickLblPos val="low"/>
        <c:spPr>
          <a:noFill/>
          <a:ln w="9525" cap="flat" cmpd="sng" algn="ctr">
            <a:solidFill>
              <a:srgbClr val="D1D3D4"/>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Inter" panose="02000503000000020004"/>
                <a:ea typeface="Verdana" panose="020B0604030504040204" pitchFamily="34" charset="0"/>
                <a:cs typeface="Verdana" panose="020B0604030504040204" pitchFamily="34" charset="0"/>
              </a:defRPr>
            </a:pPr>
            <a:endParaRPr lang="en-US"/>
          </a:p>
        </c:txPr>
        <c:crossAx val="2104988736"/>
        <c:crosses val="autoZero"/>
        <c:auto val="1"/>
        <c:lblOffset val="100"/>
        <c:baseTimeUnit val="days"/>
        <c:majorUnit val="1"/>
        <c:majorTimeUnit val="months"/>
      </c:dateAx>
      <c:valAx>
        <c:axId val="2104988736"/>
        <c:scaling>
          <c:orientation val="minMax"/>
          <c:max val="150"/>
          <c:min val="50"/>
        </c:scaling>
        <c:delete val="0"/>
        <c:axPos val="l"/>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a:ea typeface="Verdana" panose="020B0604030504040204" pitchFamily="34" charset="0"/>
                <a:cs typeface="Verdana" panose="020B0604030504040204" pitchFamily="34" charset="0"/>
              </a:defRPr>
            </a:pPr>
            <a:endParaRPr lang="en-US"/>
          </a:p>
        </c:txPr>
        <c:crossAx val="2104983296"/>
        <c:crosses val="autoZero"/>
        <c:crossBetween val="between"/>
      </c:valAx>
      <c:spPr>
        <a:noFill/>
        <a:ln>
          <a:noFill/>
        </a:ln>
        <a:effectLst/>
      </c:spPr>
    </c:plotArea>
    <c:legend>
      <c:legendPos val="b"/>
      <c:layout>
        <c:manualLayout>
          <c:xMode val="edge"/>
          <c:yMode val="edge"/>
          <c:x val="0"/>
          <c:y val="0.94200462962962961"/>
          <c:w val="1"/>
          <c:h val="5.65416666666666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a:ea typeface="Verdana" panose="020B0604030504040204" pitchFamily="34" charset="0"/>
              <a:cs typeface="Verdana" panose="020B0604030504040204" pitchFamily="34" charset="0"/>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latin typeface="Inter" panose="02000503000000020004"/>
          <a:ea typeface="Verdana" panose="020B0604030504040204" pitchFamily="34" charset="0"/>
          <a:cs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616306679678086E-2"/>
          <c:y val="4.300340833438529E-2"/>
          <c:w val="0.93471209271821454"/>
          <c:h val="0.6911928921534648"/>
        </c:manualLayout>
      </c:layout>
      <c:areaChart>
        <c:grouping val="stacked"/>
        <c:varyColors val="0"/>
        <c:ser>
          <c:idx val="0"/>
          <c:order val="0"/>
          <c:tx>
            <c:strRef>
              <c:f>Performance!$AL$1</c:f>
              <c:strCache>
                <c:ptCount val="1"/>
                <c:pt idx="0">
                  <c:v>Volume Diário - Média Móvel de 15 dias (milhares de R$)</c:v>
                </c:pt>
              </c:strCache>
            </c:strRef>
          </c:tx>
          <c:spPr>
            <a:solidFill>
              <a:srgbClr val="0D0D38"/>
            </a:solidFill>
            <a:ln w="25400">
              <a:noFill/>
            </a:ln>
            <a:effectLst/>
          </c:spPr>
          <c:cat>
            <c:numRef>
              <c:f>Performance!$AD$3:$AD$1205</c:f>
              <c:numCache>
                <c:formatCode>[$-416]d\-mmm;@</c:formatCode>
                <c:ptCount val="1203"/>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numCache>
            </c:numRef>
          </c:cat>
          <c:val>
            <c:numRef>
              <c:f>Performance!$AL$3:$AL$1205</c:f>
              <c:numCache>
                <c:formatCode>#,##0</c:formatCode>
                <c:ptCount val="1203"/>
                <c:pt idx="0" formatCode="#,##0.00">
                  <c:v>1822530.746</c:v>
                </c:pt>
                <c:pt idx="1">
                  <c:v>1816451.4660000002</c:v>
                </c:pt>
                <c:pt idx="2">
                  <c:v>1773017.9493333334</c:v>
                </c:pt>
                <c:pt idx="3">
                  <c:v>1812119.1120000002</c:v>
                </c:pt>
                <c:pt idx="4">
                  <c:v>1803227.3920000005</c:v>
                </c:pt>
                <c:pt idx="5">
                  <c:v>1810945.608666667</c:v>
                </c:pt>
                <c:pt idx="6">
                  <c:v>1749291.9240000003</c:v>
                </c:pt>
                <c:pt idx="7">
                  <c:v>1638775.4400000004</c:v>
                </c:pt>
                <c:pt idx="8">
                  <c:v>1647699.2960000003</c:v>
                </c:pt>
                <c:pt idx="9">
                  <c:v>1528939.5080000001</c:v>
                </c:pt>
                <c:pt idx="10">
                  <c:v>1471369.4533333336</c:v>
                </c:pt>
                <c:pt idx="11">
                  <c:v>1333054.6013333336</c:v>
                </c:pt>
                <c:pt idx="12">
                  <c:v>1169120.9746666667</c:v>
                </c:pt>
                <c:pt idx="13">
                  <c:v>1249509.9386666666</c:v>
                </c:pt>
                <c:pt idx="14">
                  <c:v>1231339.7213333331</c:v>
                </c:pt>
                <c:pt idx="15">
                  <c:v>1284777.3826666665</c:v>
                </c:pt>
                <c:pt idx="16">
                  <c:v>1254328.4973333331</c:v>
                </c:pt>
                <c:pt idx="17">
                  <c:v>1431858.9153333334</c:v>
                </c:pt>
                <c:pt idx="18">
                  <c:v>1454275.0193333332</c:v>
                </c:pt>
                <c:pt idx="19">
                  <c:v>1468942.8166666669</c:v>
                </c:pt>
                <c:pt idx="20">
                  <c:v>1508498.8580000002</c:v>
                </c:pt>
                <c:pt idx="21">
                  <c:v>1565833.1993333334</c:v>
                </c:pt>
                <c:pt idx="22">
                  <c:v>1622955.9173333335</c:v>
                </c:pt>
                <c:pt idx="23">
                  <c:v>1694567.9153333334</c:v>
                </c:pt>
                <c:pt idx="24">
                  <c:v>1734560.4393333334</c:v>
                </c:pt>
                <c:pt idx="25">
                  <c:v>1777422.0073333331</c:v>
                </c:pt>
                <c:pt idx="26">
                  <c:v>1838485.8359999997</c:v>
                </c:pt>
                <c:pt idx="27">
                  <c:v>1881849.3413333332</c:v>
                </c:pt>
                <c:pt idx="28">
                  <c:v>1729507.8206666668</c:v>
                </c:pt>
                <c:pt idx="29">
                  <c:v>1771103.1740000001</c:v>
                </c:pt>
                <c:pt idx="30">
                  <c:v>1793052.4580000001</c:v>
                </c:pt>
                <c:pt idx="31">
                  <c:v>1804749.11</c:v>
                </c:pt>
                <c:pt idx="32">
                  <c:v>1766738.1920000003</c:v>
                </c:pt>
                <c:pt idx="33">
                  <c:v>1729837.7613333331</c:v>
                </c:pt>
                <c:pt idx="34">
                  <c:v>1800199.2413333333</c:v>
                </c:pt>
                <c:pt idx="35">
                  <c:v>1997782.32</c:v>
                </c:pt>
                <c:pt idx="36">
                  <c:v>1944459.0933333335</c:v>
                </c:pt>
                <c:pt idx="37">
                  <c:v>1906019.8020000001</c:v>
                </c:pt>
                <c:pt idx="38">
                  <c:v>1872359.6146666668</c:v>
                </c:pt>
                <c:pt idx="39">
                  <c:v>1852886.0413333334</c:v>
                </c:pt>
                <c:pt idx="40">
                  <c:v>1824120.9093333336</c:v>
                </c:pt>
                <c:pt idx="41">
                  <c:v>1759548.8726666667</c:v>
                </c:pt>
                <c:pt idx="42">
                  <c:v>1683196.5026666669</c:v>
                </c:pt>
                <c:pt idx="43">
                  <c:v>2038183.3733333335</c:v>
                </c:pt>
                <c:pt idx="44">
                  <c:v>2010949.5373333332</c:v>
                </c:pt>
                <c:pt idx="45">
                  <c:v>2734372.0946666668</c:v>
                </c:pt>
                <c:pt idx="46">
                  <c:v>2817927.3280000002</c:v>
                </c:pt>
                <c:pt idx="47">
                  <c:v>2694496.1433333331</c:v>
                </c:pt>
                <c:pt idx="48">
                  <c:v>2635030.9533333336</c:v>
                </c:pt>
                <c:pt idx="49">
                  <c:v>2520014.569333334</c:v>
                </c:pt>
                <c:pt idx="50">
                  <c:v>2269422.4493333329</c:v>
                </c:pt>
                <c:pt idx="51">
                  <c:v>2310352.049333333</c:v>
                </c:pt>
                <c:pt idx="52">
                  <c:v>2302895.9080000003</c:v>
                </c:pt>
                <c:pt idx="53">
                  <c:v>2244722.0180000002</c:v>
                </c:pt>
                <c:pt idx="54">
                  <c:v>2253686.2913333336</c:v>
                </c:pt>
                <c:pt idx="55">
                  <c:v>2286856.2293333332</c:v>
                </c:pt>
                <c:pt idx="56">
                  <c:v>2297634.9533333336</c:v>
                </c:pt>
                <c:pt idx="57">
                  <c:v>2292413.7713333336</c:v>
                </c:pt>
                <c:pt idx="58">
                  <c:v>1979558.5286666665</c:v>
                </c:pt>
                <c:pt idx="59">
                  <c:v>1959971.3886666663</c:v>
                </c:pt>
                <c:pt idx="60">
                  <c:v>1209201.7113333333</c:v>
                </c:pt>
                <c:pt idx="61">
                  <c:v>1105637.7446666667</c:v>
                </c:pt>
                <c:pt idx="62">
                  <c:v>1136188.2393333332</c:v>
                </c:pt>
                <c:pt idx="63">
                  <c:v>1164465.3819999998</c:v>
                </c:pt>
                <c:pt idx="64">
                  <c:v>1254810.3640000001</c:v>
                </c:pt>
                <c:pt idx="65">
                  <c:v>1352448.1133333333</c:v>
                </c:pt>
                <c:pt idx="66">
                  <c:v>1289940.7226666666</c:v>
                </c:pt>
                <c:pt idx="67">
                  <c:v>1302104.0560000001</c:v>
                </c:pt>
                <c:pt idx="68">
                  <c:v>1303048.5186666665</c:v>
                </c:pt>
                <c:pt idx="69">
                  <c:v>1307123.2126666666</c:v>
                </c:pt>
                <c:pt idx="70">
                  <c:v>1387212.2719999999</c:v>
                </c:pt>
                <c:pt idx="71">
                  <c:v>1408867.2866666664</c:v>
                </c:pt>
                <c:pt idx="72">
                  <c:v>1449963.0260000001</c:v>
                </c:pt>
                <c:pt idx="73">
                  <c:v>1426037.6346666666</c:v>
                </c:pt>
                <c:pt idx="74">
                  <c:v>1406924.4693333332</c:v>
                </c:pt>
                <c:pt idx="75">
                  <c:v>1387660.7093333334</c:v>
                </c:pt>
                <c:pt idx="76">
                  <c:v>1409193.3273333334</c:v>
                </c:pt>
                <c:pt idx="77">
                  <c:v>1377893.8113333334</c:v>
                </c:pt>
                <c:pt idx="78">
                  <c:v>1385133.6553333332</c:v>
                </c:pt>
                <c:pt idx="79">
                  <c:v>1326611.5933333333</c:v>
                </c:pt>
                <c:pt idx="80">
                  <c:v>1216312.8773333333</c:v>
                </c:pt>
                <c:pt idx="81">
                  <c:v>1274514.3253333336</c:v>
                </c:pt>
                <c:pt idx="82">
                  <c:v>1300936.7833333334</c:v>
                </c:pt>
                <c:pt idx="83">
                  <c:v>1327347.3373333332</c:v>
                </c:pt>
                <c:pt idx="84">
                  <c:v>1345661.7833333334</c:v>
                </c:pt>
                <c:pt idx="85">
                  <c:v>1273670.6939999997</c:v>
                </c:pt>
                <c:pt idx="86">
                  <c:v>1269042.7353333335</c:v>
                </c:pt>
                <c:pt idx="87">
                  <c:v>1239808.0086666669</c:v>
                </c:pt>
                <c:pt idx="88">
                  <c:v>1407223.9546666667</c:v>
                </c:pt>
                <c:pt idx="89">
                  <c:v>1488020.23</c:v>
                </c:pt>
                <c:pt idx="90">
                  <c:v>1537609.4793333334</c:v>
                </c:pt>
                <c:pt idx="91">
                  <c:v>1499099.6279999998</c:v>
                </c:pt>
                <c:pt idx="92">
                  <c:v>1497032.5306666668</c:v>
                </c:pt>
                <c:pt idx="93">
                  <c:v>1499823.8873333333</c:v>
                </c:pt>
                <c:pt idx="94">
                  <c:v>1480345.8933333333</c:v>
                </c:pt>
                <c:pt idx="95">
                  <c:v>1590361.9933333332</c:v>
                </c:pt>
                <c:pt idx="96">
                  <c:v>1589468.2693333335</c:v>
                </c:pt>
                <c:pt idx="97">
                  <c:v>1567063.4006666667</c:v>
                </c:pt>
                <c:pt idx="98">
                  <c:v>1728984.0806666666</c:v>
                </c:pt>
                <c:pt idx="99">
                  <c:v>1695460.7126666668</c:v>
                </c:pt>
                <c:pt idx="100">
                  <c:v>1644931.4180000001</c:v>
                </c:pt>
                <c:pt idx="101">
                  <c:v>1672209.0126666666</c:v>
                </c:pt>
                <c:pt idx="102">
                  <c:v>1687913.0620000002</c:v>
                </c:pt>
                <c:pt idx="103">
                  <c:v>1495416.7793333335</c:v>
                </c:pt>
                <c:pt idx="104">
                  <c:v>1422018.8053333336</c:v>
                </c:pt>
                <c:pt idx="105">
                  <c:v>1364508.078666667</c:v>
                </c:pt>
                <c:pt idx="106">
                  <c:v>1366524.054666667</c:v>
                </c:pt>
                <c:pt idx="107">
                  <c:v>1378284.2839999998</c:v>
                </c:pt>
                <c:pt idx="108">
                  <c:v>1362517.3506666666</c:v>
                </c:pt>
                <c:pt idx="109">
                  <c:v>1380599.0719999999</c:v>
                </c:pt>
                <c:pt idx="110">
                  <c:v>1285952.8453333334</c:v>
                </c:pt>
                <c:pt idx="111">
                  <c:v>1243524.1386666668</c:v>
                </c:pt>
                <c:pt idx="112">
                  <c:v>1242101.5706666666</c:v>
                </c:pt>
                <c:pt idx="113">
                  <c:v>1047820.5073333333</c:v>
                </c:pt>
                <c:pt idx="114">
                  <c:v>1089286.9686666667</c:v>
                </c:pt>
                <c:pt idx="115">
                  <c:v>1090995.0273333332</c:v>
                </c:pt>
                <c:pt idx="116">
                  <c:v>1208465.2673333334</c:v>
                </c:pt>
                <c:pt idx="117">
                  <c:v>1237745.3493333336</c:v>
                </c:pt>
                <c:pt idx="118">
                  <c:v>2823622.7539999997</c:v>
                </c:pt>
                <c:pt idx="119">
                  <c:v>2889981.9566666661</c:v>
                </c:pt>
                <c:pt idx="120">
                  <c:v>3018282.2179999999</c:v>
                </c:pt>
                <c:pt idx="121">
                  <c:v>3038881.7686666665</c:v>
                </c:pt>
                <c:pt idx="122">
                  <c:v>3121408.8093333328</c:v>
                </c:pt>
                <c:pt idx="123">
                  <c:v>3395175.4759999993</c:v>
                </c:pt>
                <c:pt idx="124">
                  <c:v>3586227.7486666664</c:v>
                </c:pt>
                <c:pt idx="125">
                  <c:v>3617745.1753333332</c:v>
                </c:pt>
                <c:pt idx="126">
                  <c:v>3649383.6326666665</c:v>
                </c:pt>
                <c:pt idx="127">
                  <c:v>3663359.9019999998</c:v>
                </c:pt>
                <c:pt idx="128">
                  <c:v>3687965.8679999998</c:v>
                </c:pt>
                <c:pt idx="129">
                  <c:v>3757225.1319999998</c:v>
                </c:pt>
                <c:pt idx="130">
                  <c:v>3853939.8653333331</c:v>
                </c:pt>
                <c:pt idx="131">
                  <c:v>4163156.0379999997</c:v>
                </c:pt>
                <c:pt idx="132">
                  <c:v>4134212.4873333331</c:v>
                </c:pt>
                <c:pt idx="133">
                  <c:v>2560761.205333333</c:v>
                </c:pt>
                <c:pt idx="134">
                  <c:v>2665828.3066666666</c:v>
                </c:pt>
                <c:pt idx="135">
                  <c:v>2536341.8959999997</c:v>
                </c:pt>
                <c:pt idx="136">
                  <c:v>2634569.9213333335</c:v>
                </c:pt>
                <c:pt idx="137">
                  <c:v>2572085.1679999996</c:v>
                </c:pt>
                <c:pt idx="138">
                  <c:v>2327521.1306666667</c:v>
                </c:pt>
                <c:pt idx="139">
                  <c:v>2184728.3066666666</c:v>
                </c:pt>
                <c:pt idx="140">
                  <c:v>2183577.0380000002</c:v>
                </c:pt>
                <c:pt idx="141">
                  <c:v>2300597.5166666666</c:v>
                </c:pt>
                <c:pt idx="142">
                  <c:v>2305856.7060000002</c:v>
                </c:pt>
                <c:pt idx="143">
                  <c:v>2311282.3466666667</c:v>
                </c:pt>
                <c:pt idx="144">
                  <c:v>2350576.132666667</c:v>
                </c:pt>
                <c:pt idx="145">
                  <c:v>2333593.7260000003</c:v>
                </c:pt>
                <c:pt idx="146">
                  <c:v>1921822.7800000003</c:v>
                </c:pt>
                <c:pt idx="147">
                  <c:v>1976212.9666666666</c:v>
                </c:pt>
                <c:pt idx="148">
                  <c:v>2107681.7046666672</c:v>
                </c:pt>
                <c:pt idx="149">
                  <c:v>2041085.5846666668</c:v>
                </c:pt>
                <c:pt idx="150">
                  <c:v>2134979.6393333334</c:v>
                </c:pt>
                <c:pt idx="151">
                  <c:v>2253622.720666667</c:v>
                </c:pt>
                <c:pt idx="152">
                  <c:v>2637164.1493333331</c:v>
                </c:pt>
                <c:pt idx="153">
                  <c:v>2787670.0866666664</c:v>
                </c:pt>
                <c:pt idx="154">
                  <c:v>3074839.361333333</c:v>
                </c:pt>
                <c:pt idx="155">
                  <c:v>3240517.1340000001</c:v>
                </c:pt>
                <c:pt idx="156">
                  <c:v>3358465.2973333332</c:v>
                </c:pt>
                <c:pt idx="157">
                  <c:v>4734638.6739999996</c:v>
                </c:pt>
                <c:pt idx="158">
                  <c:v>4667291.8306666659</c:v>
                </c:pt>
                <c:pt idx="159">
                  <c:v>4472004.9206666676</c:v>
                </c:pt>
                <c:pt idx="160">
                  <c:v>4359954.9640000006</c:v>
                </c:pt>
                <c:pt idx="161">
                  <c:v>4268486.4893333344</c:v>
                </c:pt>
                <c:pt idx="162">
                  <c:v>4152081.9260000004</c:v>
                </c:pt>
                <c:pt idx="163">
                  <c:v>3954040.1960000005</c:v>
                </c:pt>
                <c:pt idx="164">
                  <c:v>3811670.3453333336</c:v>
                </c:pt>
                <c:pt idx="165">
                  <c:v>3671118.402666667</c:v>
                </c:pt>
                <c:pt idx="166">
                  <c:v>3414385.069333334</c:v>
                </c:pt>
                <c:pt idx="167">
                  <c:v>2944010.1773333335</c:v>
                </c:pt>
                <c:pt idx="168">
                  <c:v>2710818.6213333332</c:v>
                </c:pt>
                <c:pt idx="169">
                  <c:v>2329601.461333333</c:v>
                </c:pt>
                <c:pt idx="170">
                  <c:v>2066063.4506666667</c:v>
                </c:pt>
                <c:pt idx="171">
                  <c:v>1776465.81</c:v>
                </c:pt>
                <c:pt idx="172">
                  <c:v>378479.18666666665</c:v>
                </c:pt>
                <c:pt idx="173">
                  <c:v>381293.31333333335</c:v>
                </c:pt>
                <c:pt idx="174">
                  <c:v>377245.19</c:v>
                </c:pt>
                <c:pt idx="175">
                  <c:v>367904.05999999994</c:v>
                </c:pt>
                <c:pt idx="176">
                  <c:v>353788.07466666662</c:v>
                </c:pt>
                <c:pt idx="177">
                  <c:v>373756.05799999996</c:v>
                </c:pt>
                <c:pt idx="178">
                  <c:v>394094.67999999993</c:v>
                </c:pt>
                <c:pt idx="179">
                  <c:v>427319.72266666667</c:v>
                </c:pt>
                <c:pt idx="180">
                  <c:v>454935.58399999997</c:v>
                </c:pt>
                <c:pt idx="181">
                  <c:v>447517.90933333331</c:v>
                </c:pt>
                <c:pt idx="182">
                  <c:v>457223.93266666669</c:v>
                </c:pt>
                <c:pt idx="183">
                  <c:v>459551.47066666669</c:v>
                </c:pt>
                <c:pt idx="184">
                  <c:v>438601.3066666667</c:v>
                </c:pt>
                <c:pt idx="185">
                  <c:v>446112.64600000007</c:v>
                </c:pt>
                <c:pt idx="186">
                  <c:v>454050.44933333341</c:v>
                </c:pt>
                <c:pt idx="187">
                  <c:v>403079.64733333339</c:v>
                </c:pt>
                <c:pt idx="188">
                  <c:v>390119.69400000008</c:v>
                </c:pt>
                <c:pt idx="189">
                  <c:v>388994.424</c:v>
                </c:pt>
                <c:pt idx="190">
                  <c:v>387630.46666666667</c:v>
                </c:pt>
                <c:pt idx="191">
                  <c:v>377546.45199999999</c:v>
                </c:pt>
                <c:pt idx="192">
                  <c:v>352022.74400000001</c:v>
                </c:pt>
                <c:pt idx="193">
                  <c:v>332584.21333333332</c:v>
                </c:pt>
                <c:pt idx="194">
                  <c:v>291985.98133333336</c:v>
                </c:pt>
                <c:pt idx="195">
                  <c:v>260815.50333333336</c:v>
                </c:pt>
                <c:pt idx="196">
                  <c:v>239611.378</c:v>
                </c:pt>
                <c:pt idx="197">
                  <c:v>241734.3986666667</c:v>
                </c:pt>
                <c:pt idx="198">
                  <c:v>251854.21666666667</c:v>
                </c:pt>
                <c:pt idx="199">
                  <c:v>245350.10666666663</c:v>
                </c:pt>
                <c:pt idx="200">
                  <c:v>230836.47400000002</c:v>
                </c:pt>
                <c:pt idx="201">
                  <c:v>203921.21866666668</c:v>
                </c:pt>
                <c:pt idx="202">
                  <c:v>206521.48066666667</c:v>
                </c:pt>
                <c:pt idx="203">
                  <c:v>211399.698</c:v>
                </c:pt>
                <c:pt idx="204">
                  <c:v>217440.01800000001</c:v>
                </c:pt>
                <c:pt idx="205">
                  <c:v>211286.96733333336</c:v>
                </c:pt>
                <c:pt idx="206">
                  <c:v>202689.14066666664</c:v>
                </c:pt>
                <c:pt idx="207">
                  <c:v>210583.14933333333</c:v>
                </c:pt>
                <c:pt idx="208">
                  <c:v>200271.0413333333</c:v>
                </c:pt>
                <c:pt idx="209">
                  <c:v>198141.09733333334</c:v>
                </c:pt>
                <c:pt idx="210">
                  <c:v>194065.94866666666</c:v>
                </c:pt>
                <c:pt idx="211">
                  <c:v>196639.67666666667</c:v>
                </c:pt>
                <c:pt idx="212">
                  <c:v>198114.47266666667</c:v>
                </c:pt>
                <c:pt idx="213">
                  <c:v>183317.09266666663</c:v>
                </c:pt>
                <c:pt idx="214">
                  <c:v>179864.16866666666</c:v>
                </c:pt>
                <c:pt idx="215">
                  <c:v>192927.67199999996</c:v>
                </c:pt>
                <c:pt idx="216">
                  <c:v>189906.47199999998</c:v>
                </c:pt>
                <c:pt idx="217">
                  <c:v>190564.11199999999</c:v>
                </c:pt>
                <c:pt idx="218">
                  <c:v>181393.41466666665</c:v>
                </c:pt>
                <c:pt idx="219">
                  <c:v>173249.28133333332</c:v>
                </c:pt>
                <c:pt idx="220">
                  <c:v>177032.86266666665</c:v>
                </c:pt>
                <c:pt idx="221">
                  <c:v>191556.60733333332</c:v>
                </c:pt>
                <c:pt idx="222">
                  <c:v>192932.64799999999</c:v>
                </c:pt>
                <c:pt idx="223">
                  <c:v>212869.26466666666</c:v>
                </c:pt>
                <c:pt idx="224">
                  <c:v>206035.95799999998</c:v>
                </c:pt>
                <c:pt idx="225">
                  <c:v>212253.21799999996</c:v>
                </c:pt>
                <c:pt idx="226">
                  <c:v>213354.03533333333</c:v>
                </c:pt>
                <c:pt idx="227">
                  <c:v>201715.75533333333</c:v>
                </c:pt>
                <c:pt idx="228">
                  <c:v>201049.61066666665</c:v>
                </c:pt>
                <c:pt idx="229">
                  <c:v>203431.11533333332</c:v>
                </c:pt>
                <c:pt idx="230">
                  <c:v>193112.55200000003</c:v>
                </c:pt>
                <c:pt idx="231">
                  <c:v>202192.38200000001</c:v>
                </c:pt>
                <c:pt idx="232">
                  <c:v>202100.19200000001</c:v>
                </c:pt>
                <c:pt idx="233">
                  <c:v>209250.24866666671</c:v>
                </c:pt>
                <c:pt idx="234">
                  <c:v>213054.51533333337</c:v>
                </c:pt>
                <c:pt idx="235">
                  <c:v>208507.90200000003</c:v>
                </c:pt>
                <c:pt idx="236">
                  <c:v>204456.43533333336</c:v>
                </c:pt>
                <c:pt idx="237">
                  <c:v>204553.19400000002</c:v>
                </c:pt>
                <c:pt idx="238">
                  <c:v>196721.34600000002</c:v>
                </c:pt>
                <c:pt idx="239">
                  <c:v>208098.82333333336</c:v>
                </c:pt>
                <c:pt idx="240">
                  <c:v>200091.99333333332</c:v>
                </c:pt>
                <c:pt idx="241">
                  <c:v>208517.34800000003</c:v>
                </c:pt>
                <c:pt idx="242">
                  <c:v>214242.81999999998</c:v>
                </c:pt>
                <c:pt idx="243">
                  <c:v>217338.04466666665</c:v>
                </c:pt>
                <c:pt idx="244">
                  <c:v>219096.25</c:v>
                </c:pt>
                <c:pt idx="245">
                  <c:v>228049.49666666664</c:v>
                </c:pt>
                <c:pt idx="246">
                  <c:v>219301.63333333333</c:v>
                </c:pt>
                <c:pt idx="247">
                  <c:v>213001.2013333333</c:v>
                </c:pt>
                <c:pt idx="248">
                  <c:v>210316.174</c:v>
                </c:pt>
                <c:pt idx="249">
                  <c:v>210001.46466666664</c:v>
                </c:pt>
                <c:pt idx="250">
                  <c:v>214662.60399999996</c:v>
                </c:pt>
                <c:pt idx="251">
                  <c:v>215633.302</c:v>
                </c:pt>
                <c:pt idx="252">
                  <c:v>210897.82200000001</c:v>
                </c:pt>
                <c:pt idx="253">
                  <c:v>214431.454</c:v>
                </c:pt>
                <c:pt idx="254">
                  <c:v>203713.454</c:v>
                </c:pt>
                <c:pt idx="255">
                  <c:v>208379.024</c:v>
                </c:pt>
                <c:pt idx="256">
                  <c:v>197980.94</c:v>
                </c:pt>
                <c:pt idx="257">
                  <c:v>192351.50800000003</c:v>
                </c:pt>
                <c:pt idx="258">
                  <c:v>189434.44133333338</c:v>
                </c:pt>
                <c:pt idx="259">
                  <c:v>183371.76666666666</c:v>
                </c:pt>
                <c:pt idx="260">
                  <c:v>178561.60933333336</c:v>
                </c:pt>
                <c:pt idx="261">
                  <c:v>175855.92933333333</c:v>
                </c:pt>
                <c:pt idx="262">
                  <c:v>176845.96333333335</c:v>
                </c:pt>
                <c:pt idx="263">
                  <c:v>179077.69933333335</c:v>
                </c:pt>
                <c:pt idx="264">
                  <c:v>176123.35533333334</c:v>
                </c:pt>
                <c:pt idx="265">
                  <c:v>176138.84533333339</c:v>
                </c:pt>
                <c:pt idx="266">
                  <c:v>169709.63933333333</c:v>
                </c:pt>
                <c:pt idx="267">
                  <c:v>167434.85533333331</c:v>
                </c:pt>
                <c:pt idx="268">
                  <c:v>154426.14466666666</c:v>
                </c:pt>
                <c:pt idx="269">
                  <c:v>146254.87066666668</c:v>
                </c:pt>
                <c:pt idx="270">
                  <c:v>140356.31266666666</c:v>
                </c:pt>
                <c:pt idx="271">
                  <c:v>159934.06933333332</c:v>
                </c:pt>
                <c:pt idx="272">
                  <c:v>163081.97399999996</c:v>
                </c:pt>
                <c:pt idx="273">
                  <c:v>163882.43399999998</c:v>
                </c:pt>
                <c:pt idx="274">
                  <c:v>169242.42599999995</c:v>
                </c:pt>
                <c:pt idx="275">
                  <c:v>183981.1853333333</c:v>
                </c:pt>
                <c:pt idx="276">
                  <c:v>196526.29066666664</c:v>
                </c:pt>
                <c:pt idx="277">
                  <c:v>201436.02866666665</c:v>
                </c:pt>
                <c:pt idx="278">
                  <c:v>212073.10399999996</c:v>
                </c:pt>
                <c:pt idx="279">
                  <c:v>224342.64399999994</c:v>
                </c:pt>
                <c:pt idx="280">
                  <c:v>229519.31066666666</c:v>
                </c:pt>
                <c:pt idx="281">
                  <c:v>232788.00066666666</c:v>
                </c:pt>
                <c:pt idx="282">
                  <c:v>243218.29799999998</c:v>
                </c:pt>
                <c:pt idx="283">
                  <c:v>249901.84133333332</c:v>
                </c:pt>
                <c:pt idx="284">
                  <c:v>258109.08599999998</c:v>
                </c:pt>
                <c:pt idx="285">
                  <c:v>271470.96933333331</c:v>
                </c:pt>
                <c:pt idx="286">
                  <c:v>254511.50466666665</c:v>
                </c:pt>
                <c:pt idx="287">
                  <c:v>254757.86666666667</c:v>
                </c:pt>
                <c:pt idx="288">
                  <c:v>252589.27333333335</c:v>
                </c:pt>
                <c:pt idx="289">
                  <c:v>251475.15599999999</c:v>
                </c:pt>
                <c:pt idx="290">
                  <c:v>251964.79933333336</c:v>
                </c:pt>
                <c:pt idx="291">
                  <c:v>245570.22733333331</c:v>
                </c:pt>
                <c:pt idx="292">
                  <c:v>248702.42733333335</c:v>
                </c:pt>
                <c:pt idx="293">
                  <c:v>240994.31199999998</c:v>
                </c:pt>
                <c:pt idx="294">
                  <c:v>239267.02999999997</c:v>
                </c:pt>
                <c:pt idx="295">
                  <c:v>234376.06733333331</c:v>
                </c:pt>
                <c:pt idx="296">
                  <c:v>237947.96199999997</c:v>
                </c:pt>
                <c:pt idx="297">
                  <c:v>282579.17066666664</c:v>
                </c:pt>
                <c:pt idx="298">
                  <c:v>280321.55399999995</c:v>
                </c:pt>
                <c:pt idx="299">
                  <c:v>278521.86866666662</c:v>
                </c:pt>
                <c:pt idx="300">
                  <c:v>271269.47333333333</c:v>
                </c:pt>
                <c:pt idx="301">
                  <c:v>278896.19866666663</c:v>
                </c:pt>
                <c:pt idx="302">
                  <c:v>282970.81599999993</c:v>
                </c:pt>
                <c:pt idx="303">
                  <c:v>285859.20000000001</c:v>
                </c:pt>
                <c:pt idx="304">
                  <c:v>288513.09133333334</c:v>
                </c:pt>
                <c:pt idx="305">
                  <c:v>272505.92466666666</c:v>
                </c:pt>
                <c:pt idx="306">
                  <c:v>268058.56466666667</c:v>
                </c:pt>
                <c:pt idx="307">
                  <c:v>269269.64799999999</c:v>
                </c:pt>
                <c:pt idx="308">
                  <c:v>266510.83600000001</c:v>
                </c:pt>
                <c:pt idx="309">
                  <c:v>273709.72199999995</c:v>
                </c:pt>
                <c:pt idx="310">
                  <c:v>275377.99400000001</c:v>
                </c:pt>
                <c:pt idx="311">
                  <c:v>266548.69533333334</c:v>
                </c:pt>
                <c:pt idx="312">
                  <c:v>214140.19199999995</c:v>
                </c:pt>
                <c:pt idx="313">
                  <c:v>207961.48799999995</c:v>
                </c:pt>
                <c:pt idx="314">
                  <c:v>203561.23599999998</c:v>
                </c:pt>
                <c:pt idx="315">
                  <c:v>201822.86599999995</c:v>
                </c:pt>
                <c:pt idx="316">
                  <c:v>206545.65266666666</c:v>
                </c:pt>
                <c:pt idx="317">
                  <c:v>199287.04199999999</c:v>
                </c:pt>
                <c:pt idx="318">
                  <c:v>198476.53800000003</c:v>
                </c:pt>
                <c:pt idx="319">
                  <c:v>205905.89333333337</c:v>
                </c:pt>
                <c:pt idx="320">
                  <c:v>212045.87200000006</c:v>
                </c:pt>
                <c:pt idx="321">
                  <c:v>215240.33600000004</c:v>
                </c:pt>
                <c:pt idx="322">
                  <c:v>206040.1026666667</c:v>
                </c:pt>
                <c:pt idx="323">
                  <c:v>200371.72266666667</c:v>
                </c:pt>
                <c:pt idx="324">
                  <c:v>179623.11466666666</c:v>
                </c:pt>
                <c:pt idx="325">
                  <c:v>174413.51333333328</c:v>
                </c:pt>
                <c:pt idx="326">
                  <c:v>194931.25466666665</c:v>
                </c:pt>
                <c:pt idx="327">
                  <c:v>199768.98799999998</c:v>
                </c:pt>
                <c:pt idx="328">
                  <c:v>201693.59800000003</c:v>
                </c:pt>
                <c:pt idx="329">
                  <c:v>204269.00733333334</c:v>
                </c:pt>
                <c:pt idx="330">
                  <c:v>206448.74066666668</c:v>
                </c:pt>
                <c:pt idx="331">
                  <c:v>196347.41066666672</c:v>
                </c:pt>
                <c:pt idx="332">
                  <c:v>194663.81733333334</c:v>
                </c:pt>
                <c:pt idx="333">
                  <c:v>196233.21733333336</c:v>
                </c:pt>
                <c:pt idx="334">
                  <c:v>186146.32800000001</c:v>
                </c:pt>
                <c:pt idx="335">
                  <c:v>179236.22399999999</c:v>
                </c:pt>
                <c:pt idx="336">
                  <c:v>186672.92266666665</c:v>
                </c:pt>
                <c:pt idx="337">
                  <c:v>185254.98933333333</c:v>
                </c:pt>
                <c:pt idx="338">
                  <c:v>187427.42266666665</c:v>
                </c:pt>
                <c:pt idx="339">
                  <c:v>191012.48199999996</c:v>
                </c:pt>
                <c:pt idx="340">
                  <c:v>208305.592</c:v>
                </c:pt>
                <c:pt idx="341">
                  <c:v>192656.08466666669</c:v>
                </c:pt>
                <c:pt idx="342">
                  <c:v>208524.33533333332</c:v>
                </c:pt>
                <c:pt idx="343">
                  <c:v>208633.64933333333</c:v>
                </c:pt>
                <c:pt idx="344">
                  <c:v>220456.13200000001</c:v>
                </c:pt>
                <c:pt idx="345">
                  <c:v>216180.05866666662</c:v>
                </c:pt>
                <c:pt idx="346">
                  <c:v>212226.98666666666</c:v>
                </c:pt>
                <c:pt idx="347">
                  <c:v>218202.59066666666</c:v>
                </c:pt>
                <c:pt idx="348">
                  <c:v>231579.88066666666</c:v>
                </c:pt>
                <c:pt idx="349">
                  <c:v>230646.21666666665</c:v>
                </c:pt>
                <c:pt idx="350">
                  <c:v>259035.38333333333</c:v>
                </c:pt>
                <c:pt idx="351">
                  <c:v>268796.39533333335</c:v>
                </c:pt>
                <c:pt idx="352">
                  <c:v>276532.3286666667</c:v>
                </c:pt>
                <c:pt idx="353">
                  <c:v>272542.72866666666</c:v>
                </c:pt>
                <c:pt idx="354">
                  <c:v>287884.91200000007</c:v>
                </c:pt>
                <c:pt idx="355">
                  <c:v>282224.32066666672</c:v>
                </c:pt>
                <c:pt idx="356">
                  <c:v>273081.71866666665</c:v>
                </c:pt>
                <c:pt idx="357">
                  <c:v>257447.45733333332</c:v>
                </c:pt>
                <c:pt idx="358">
                  <c:v>262442.53866666666</c:v>
                </c:pt>
                <c:pt idx="359">
                  <c:v>250594.46399999998</c:v>
                </c:pt>
                <c:pt idx="360">
                  <c:v>251876.74799999999</c:v>
                </c:pt>
                <c:pt idx="361">
                  <c:v>250396.9133333333</c:v>
                </c:pt>
                <c:pt idx="362">
                  <c:v>243637.38933333333</c:v>
                </c:pt>
                <c:pt idx="363">
                  <c:v>225876.56933333332</c:v>
                </c:pt>
                <c:pt idx="364">
                  <c:v>230380.25933333332</c:v>
                </c:pt>
                <c:pt idx="365">
                  <c:v>199711.57399999999</c:v>
                </c:pt>
                <c:pt idx="366">
                  <c:v>173182.65599999996</c:v>
                </c:pt>
                <c:pt idx="367">
                  <c:v>164660.12</c:v>
                </c:pt>
                <c:pt idx="368">
                  <c:v>167887.45466666666</c:v>
                </c:pt>
                <c:pt idx="369">
                  <c:v>152262.13733333335</c:v>
                </c:pt>
                <c:pt idx="370">
                  <c:v>139670.57466666668</c:v>
                </c:pt>
                <c:pt idx="371">
                  <c:v>141481.89466666669</c:v>
                </c:pt>
                <c:pt idx="372">
                  <c:v>135167.91333333336</c:v>
                </c:pt>
                <c:pt idx="373">
                  <c:v>131063.71866666668</c:v>
                </c:pt>
                <c:pt idx="374">
                  <c:v>134420.93133333334</c:v>
                </c:pt>
                <c:pt idx="375">
                  <c:v>131743.27266666669</c:v>
                </c:pt>
                <c:pt idx="376">
                  <c:v>131284.39200000002</c:v>
                </c:pt>
                <c:pt idx="377">
                  <c:v>134489.13533333334</c:v>
                </c:pt>
                <c:pt idx="378">
                  <c:v>132307.84666666665</c:v>
                </c:pt>
                <c:pt idx="379">
                  <c:v>135234.48866666667</c:v>
                </c:pt>
                <c:pt idx="380">
                  <c:v>132343.47933333332</c:v>
                </c:pt>
                <c:pt idx="381">
                  <c:v>137518.04066666664</c:v>
                </c:pt>
                <c:pt idx="382">
                  <c:v>133744.0273333333</c:v>
                </c:pt>
                <c:pt idx="383">
                  <c:v>129845.98199999999</c:v>
                </c:pt>
                <c:pt idx="384">
                  <c:v>130394.20066666666</c:v>
                </c:pt>
                <c:pt idx="385">
                  <c:v>144930.59400000001</c:v>
                </c:pt>
                <c:pt idx="386">
                  <c:v>147264.23400000003</c:v>
                </c:pt>
                <c:pt idx="387">
                  <c:v>144732.22066666666</c:v>
                </c:pt>
                <c:pt idx="388">
                  <c:v>141181.73199999999</c:v>
                </c:pt>
                <c:pt idx="389">
                  <c:v>138431.53533333333</c:v>
                </c:pt>
                <c:pt idx="390">
                  <c:v>159767.59866666666</c:v>
                </c:pt>
                <c:pt idx="391">
                  <c:v>173432.16266666667</c:v>
                </c:pt>
                <c:pt idx="392">
                  <c:v>171286.61933333334</c:v>
                </c:pt>
                <c:pt idx="393">
                  <c:v>173933.36533333332</c:v>
                </c:pt>
                <c:pt idx="394">
                  <c:v>164754.53733333334</c:v>
                </c:pt>
                <c:pt idx="395">
                  <c:v>183009.52533333332</c:v>
                </c:pt>
                <c:pt idx="396">
                  <c:v>178670.19400000002</c:v>
                </c:pt>
                <c:pt idx="397">
                  <c:v>181423.36266666668</c:v>
                </c:pt>
                <c:pt idx="398">
                  <c:v>181657.72533333336</c:v>
                </c:pt>
                <c:pt idx="399">
                  <c:v>182616.24066666665</c:v>
                </c:pt>
                <c:pt idx="400">
                  <c:v>171861.10733333332</c:v>
                </c:pt>
                <c:pt idx="401">
                  <c:v>169056.69399999999</c:v>
                </c:pt>
                <c:pt idx="402">
                  <c:v>164472.1406666667</c:v>
                </c:pt>
                <c:pt idx="403">
                  <c:v>174545.44600000003</c:v>
                </c:pt>
                <c:pt idx="404">
                  <c:v>174285.77933333337</c:v>
                </c:pt>
                <c:pt idx="405">
                  <c:v>154708.13466666671</c:v>
                </c:pt>
                <c:pt idx="406">
                  <c:v>147119.66866666666</c:v>
                </c:pt>
                <c:pt idx="407">
                  <c:v>146161.78066666666</c:v>
                </c:pt>
                <c:pt idx="408">
                  <c:v>150285.79666666666</c:v>
                </c:pt>
                <c:pt idx="409">
                  <c:v>153090.67666666667</c:v>
                </c:pt>
                <c:pt idx="410">
                  <c:v>144093.26333333334</c:v>
                </c:pt>
                <c:pt idx="411">
                  <c:v>142421.02133333331</c:v>
                </c:pt>
                <c:pt idx="412">
                  <c:v>139595.19399999999</c:v>
                </c:pt>
                <c:pt idx="413">
                  <c:v>140085.74866666665</c:v>
                </c:pt>
                <c:pt idx="414">
                  <c:v>143282.976</c:v>
                </c:pt>
                <c:pt idx="415">
                  <c:v>143774.58266666668</c:v>
                </c:pt>
                <c:pt idx="416">
                  <c:v>148309.73933333336</c:v>
                </c:pt>
                <c:pt idx="417">
                  <c:v>155822.90266666666</c:v>
                </c:pt>
                <c:pt idx="418">
                  <c:v>154589.22066666666</c:v>
                </c:pt>
                <c:pt idx="419">
                  <c:v>163492.31</c:v>
                </c:pt>
                <c:pt idx="420">
                  <c:v>163345.44600000003</c:v>
                </c:pt>
                <c:pt idx="421">
                  <c:v>161621.41200000001</c:v>
                </c:pt>
                <c:pt idx="422">
                  <c:v>175255.54799999998</c:v>
                </c:pt>
                <c:pt idx="423">
                  <c:v>171938.9726666667</c:v>
                </c:pt>
                <c:pt idx="424">
                  <c:v>179768.09533333333</c:v>
                </c:pt>
                <c:pt idx="425">
                  <c:v>178515.44066666666</c:v>
                </c:pt>
                <c:pt idx="426">
                  <c:v>187492.61</c:v>
                </c:pt>
                <c:pt idx="427">
                  <c:v>198348.77799999999</c:v>
                </c:pt>
                <c:pt idx="428">
                  <c:v>222792.764</c:v>
                </c:pt>
                <c:pt idx="429">
                  <c:v>226446.87333333335</c:v>
                </c:pt>
                <c:pt idx="430">
                  <c:v>248258.88666666666</c:v>
                </c:pt>
                <c:pt idx="431">
                  <c:v>250057.41200000001</c:v>
                </c:pt>
                <c:pt idx="432">
                  <c:v>249393.80666666667</c:v>
                </c:pt>
                <c:pt idx="433">
                  <c:v>254225.16533333334</c:v>
                </c:pt>
                <c:pt idx="434">
                  <c:v>248970.88666666669</c:v>
                </c:pt>
                <c:pt idx="435">
                  <c:v>248607.12333333335</c:v>
                </c:pt>
                <c:pt idx="436">
                  <c:v>244566.01666666666</c:v>
                </c:pt>
                <c:pt idx="437">
                  <c:v>233866.52866666665</c:v>
                </c:pt>
                <c:pt idx="438">
                  <c:v>234146.20066666661</c:v>
                </c:pt>
                <c:pt idx="439">
                  <c:v>224707.85466666662</c:v>
                </c:pt>
                <c:pt idx="440">
                  <c:v>231894.27599999998</c:v>
                </c:pt>
                <c:pt idx="441">
                  <c:v>230921.33666666664</c:v>
                </c:pt>
                <c:pt idx="442">
                  <c:v>220117.71</c:v>
                </c:pt>
                <c:pt idx="443">
                  <c:v>197983.09466666667</c:v>
                </c:pt>
                <c:pt idx="444">
                  <c:v>190005.72066666663</c:v>
                </c:pt>
                <c:pt idx="445">
                  <c:v>166078.10066666667</c:v>
                </c:pt>
                <c:pt idx="446">
                  <c:v>164687.79600000003</c:v>
                </c:pt>
                <c:pt idx="447">
                  <c:v>166892.47133333335</c:v>
                </c:pt>
                <c:pt idx="448">
                  <c:v>161191.18733333334</c:v>
                </c:pt>
                <c:pt idx="449">
                  <c:v>165361.78599999999</c:v>
                </c:pt>
                <c:pt idx="450">
                  <c:v>165230.90933333334</c:v>
                </c:pt>
                <c:pt idx="451">
                  <c:v>164141.14933333331</c:v>
                </c:pt>
                <c:pt idx="452">
                  <c:v>164264.44266666664</c:v>
                </c:pt>
                <c:pt idx="453">
                  <c:v>171981.52799999996</c:v>
                </c:pt>
                <c:pt idx="454">
                  <c:v>185038.09133333334</c:v>
                </c:pt>
                <c:pt idx="455">
                  <c:v>180240.70200000002</c:v>
                </c:pt>
                <c:pt idx="456">
                  <c:v>181087.66733333332</c:v>
                </c:pt>
                <c:pt idx="457">
                  <c:v>181022.56066666666</c:v>
                </c:pt>
                <c:pt idx="458">
                  <c:v>181455.68600000002</c:v>
                </c:pt>
                <c:pt idx="459">
                  <c:v>181592.144</c:v>
                </c:pt>
                <c:pt idx="460">
                  <c:v>198286.23733333332</c:v>
                </c:pt>
                <c:pt idx="461">
                  <c:v>201135.31133333332</c:v>
                </c:pt>
                <c:pt idx="462">
                  <c:v>197624.25266666664</c:v>
                </c:pt>
                <c:pt idx="463">
                  <c:v>196542.90666666668</c:v>
                </c:pt>
                <c:pt idx="464">
                  <c:v>189107.492</c:v>
                </c:pt>
                <c:pt idx="465">
                  <c:v>191449.98199999999</c:v>
                </c:pt>
                <c:pt idx="466">
                  <c:v>196568.20866666667</c:v>
                </c:pt>
                <c:pt idx="467">
                  <c:v>196701.75200000001</c:v>
                </c:pt>
                <c:pt idx="468">
                  <c:v>190504.14333333337</c:v>
                </c:pt>
                <c:pt idx="469">
                  <c:v>174973.26333333337</c:v>
                </c:pt>
                <c:pt idx="470">
                  <c:v>166446.18066666674</c:v>
                </c:pt>
                <c:pt idx="471">
                  <c:v>158038.21200000003</c:v>
                </c:pt>
                <c:pt idx="472">
                  <c:v>173210.51533333337</c:v>
                </c:pt>
                <c:pt idx="473">
                  <c:v>180048.08866666671</c:v>
                </c:pt>
                <c:pt idx="474">
                  <c:v>194184.92066666667</c:v>
                </c:pt>
                <c:pt idx="475">
                  <c:v>182173.4266666667</c:v>
                </c:pt>
                <c:pt idx="476">
                  <c:v>183150.76733333332</c:v>
                </c:pt>
                <c:pt idx="477">
                  <c:v>183289.07266666662</c:v>
                </c:pt>
                <c:pt idx="478">
                  <c:v>182453.55933333334</c:v>
                </c:pt>
                <c:pt idx="479">
                  <c:v>188161.21799999996</c:v>
                </c:pt>
                <c:pt idx="480">
                  <c:v>193816.32200000001</c:v>
                </c:pt>
                <c:pt idx="481">
                  <c:v>199357.33</c:v>
                </c:pt>
                <c:pt idx="482">
                  <c:v>199231.73333333334</c:v>
                </c:pt>
                <c:pt idx="483">
                  <c:v>197322.12</c:v>
                </c:pt>
                <c:pt idx="484">
                  <c:v>199156.78399999999</c:v>
                </c:pt>
                <c:pt idx="485">
                  <c:v>197616.70133333333</c:v>
                </c:pt>
                <c:pt idx="486">
                  <c:v>209901.77799999999</c:v>
                </c:pt>
                <c:pt idx="487">
                  <c:v>203025.04800000001</c:v>
                </c:pt>
                <c:pt idx="488">
                  <c:v>191708.66200000001</c:v>
                </c:pt>
                <c:pt idx="489">
                  <c:v>181412.96400000004</c:v>
                </c:pt>
                <c:pt idx="490">
                  <c:v>181570.36466666669</c:v>
                </c:pt>
                <c:pt idx="491">
                  <c:v>174673.49266666669</c:v>
                </c:pt>
                <c:pt idx="492">
                  <c:v>182638.37133333334</c:v>
                </c:pt>
                <c:pt idx="493">
                  <c:v>176466.31733333334</c:v>
                </c:pt>
                <c:pt idx="494">
                  <c:v>172215.424</c:v>
                </c:pt>
                <c:pt idx="495">
                  <c:v>163387.72999999998</c:v>
                </c:pt>
                <c:pt idx="496">
                  <c:v>162261.99533333333</c:v>
                </c:pt>
                <c:pt idx="497">
                  <c:v>163774.26199999999</c:v>
                </c:pt>
                <c:pt idx="498">
                  <c:v>190868.27866666665</c:v>
                </c:pt>
                <c:pt idx="499">
                  <c:v>212365.26733333332</c:v>
                </c:pt>
                <c:pt idx="500">
                  <c:v>220955.18066666665</c:v>
                </c:pt>
                <c:pt idx="501">
                  <c:v>225959.52933333337</c:v>
                </c:pt>
                <c:pt idx="502">
                  <c:v>230894.00133333338</c:v>
                </c:pt>
                <c:pt idx="503">
                  <c:v>252875.99533333338</c:v>
                </c:pt>
                <c:pt idx="504">
                  <c:v>258614.26933333336</c:v>
                </c:pt>
                <c:pt idx="505">
                  <c:v>255978.53333333335</c:v>
                </c:pt>
                <c:pt idx="506">
                  <c:v>274044.96000000002</c:v>
                </c:pt>
                <c:pt idx="507">
                  <c:v>273513.01266666665</c:v>
                </c:pt>
                <c:pt idx="508">
                  <c:v>278877.68066666665</c:v>
                </c:pt>
                <c:pt idx="509">
                  <c:v>290471.16333333327</c:v>
                </c:pt>
                <c:pt idx="510">
                  <c:v>301074.99666666664</c:v>
                </c:pt>
                <c:pt idx="511">
                  <c:v>304055.20466666663</c:v>
                </c:pt>
                <c:pt idx="512">
                  <c:v>307113.89799999999</c:v>
                </c:pt>
                <c:pt idx="513">
                  <c:v>284119.22266666673</c:v>
                </c:pt>
                <c:pt idx="514">
                  <c:v>281013.83</c:v>
                </c:pt>
                <c:pt idx="515">
                  <c:v>281612.17133333336</c:v>
                </c:pt>
                <c:pt idx="516">
                  <c:v>268624.13800000004</c:v>
                </c:pt>
                <c:pt idx="517">
                  <c:v>272003.9806666667</c:v>
                </c:pt>
                <c:pt idx="518">
                  <c:v>268554.04666666663</c:v>
                </c:pt>
                <c:pt idx="519">
                  <c:v>325257.7533333333</c:v>
                </c:pt>
                <c:pt idx="520">
                  <c:v>324965.59733333334</c:v>
                </c:pt>
                <c:pt idx="521">
                  <c:v>314599.78666666668</c:v>
                </c:pt>
                <c:pt idx="522">
                  <c:v>341552.66200000007</c:v>
                </c:pt>
                <c:pt idx="523">
                  <c:v>404541.63000000006</c:v>
                </c:pt>
                <c:pt idx="524">
                  <c:v>399892.95066666673</c:v>
                </c:pt>
                <c:pt idx="525">
                  <c:v>396590.22333333339</c:v>
                </c:pt>
                <c:pt idx="526">
                  <c:v>389795.48199999996</c:v>
                </c:pt>
                <c:pt idx="527">
                  <c:v>386350.15533333336</c:v>
                </c:pt>
                <c:pt idx="528">
                  <c:v>382306.53733333328</c:v>
                </c:pt>
                <c:pt idx="529">
                  <c:v>362237.14666666661</c:v>
                </c:pt>
                <c:pt idx="530">
                  <c:v>363737.13733333332</c:v>
                </c:pt>
                <c:pt idx="531">
                  <c:v>365365.33799999993</c:v>
                </c:pt>
                <c:pt idx="532">
                  <c:v>362155.70733333327</c:v>
                </c:pt>
                <c:pt idx="533">
                  <c:v>355072.72999999992</c:v>
                </c:pt>
                <c:pt idx="534">
                  <c:v>292548.98599999998</c:v>
                </c:pt>
                <c:pt idx="535">
                  <c:v>302958.87133333337</c:v>
                </c:pt>
                <c:pt idx="536">
                  <c:v>314669.19066666666</c:v>
                </c:pt>
                <c:pt idx="537">
                  <c:v>294454.83066666668</c:v>
                </c:pt>
                <c:pt idx="538">
                  <c:v>232401.61333333337</c:v>
                </c:pt>
                <c:pt idx="539">
                  <c:v>234297.74333333335</c:v>
                </c:pt>
                <c:pt idx="540">
                  <c:v>264886.87066666671</c:v>
                </c:pt>
                <c:pt idx="541">
                  <c:v>259860.43733333336</c:v>
                </c:pt>
                <c:pt idx="542">
                  <c:v>263775.24400000006</c:v>
                </c:pt>
                <c:pt idx="543">
                  <c:v>264560.4173333334</c:v>
                </c:pt>
                <c:pt idx="544">
                  <c:v>270398.74133333337</c:v>
                </c:pt>
                <c:pt idx="545">
                  <c:v>271365.09733333334</c:v>
                </c:pt>
                <c:pt idx="546">
                  <c:v>278969.64933333336</c:v>
                </c:pt>
                <c:pt idx="547">
                  <c:v>268082.00866666669</c:v>
                </c:pt>
                <c:pt idx="548">
                  <c:v>260045.9586666667</c:v>
                </c:pt>
                <c:pt idx="549">
                  <c:v>259800.69200000001</c:v>
                </c:pt>
                <c:pt idx="550">
                  <c:v>253395.23533333332</c:v>
                </c:pt>
                <c:pt idx="551">
                  <c:v>245207.66800000001</c:v>
                </c:pt>
                <c:pt idx="552">
                  <c:v>233389.22533333331</c:v>
                </c:pt>
                <c:pt idx="553">
                  <c:v>233189.75599999996</c:v>
                </c:pt>
                <c:pt idx="554">
                  <c:v>227209.79599999997</c:v>
                </c:pt>
                <c:pt idx="555">
                  <c:v>198450.98</c:v>
                </c:pt>
                <c:pt idx="556">
                  <c:v>201687.99466666669</c:v>
                </c:pt>
                <c:pt idx="557">
                  <c:v>200235.9013333334</c:v>
                </c:pt>
                <c:pt idx="558">
                  <c:v>206001.46599999999</c:v>
                </c:pt>
                <c:pt idx="559">
                  <c:v>206007.31266666669</c:v>
                </c:pt>
                <c:pt idx="560">
                  <c:v>204180.6246666667</c:v>
                </c:pt>
                <c:pt idx="561">
                  <c:v>209871.6486666667</c:v>
                </c:pt>
                <c:pt idx="562">
                  <c:v>251780.69866666666</c:v>
                </c:pt>
                <c:pt idx="563">
                  <c:v>259175.67933333333</c:v>
                </c:pt>
                <c:pt idx="564">
                  <c:v>255123.48733333332</c:v>
                </c:pt>
                <c:pt idx="565">
                  <c:v>257595.2</c:v>
                </c:pt>
                <c:pt idx="566">
                  <c:v>261342.82199999999</c:v>
                </c:pt>
                <c:pt idx="567">
                  <c:v>266835.158</c:v>
                </c:pt>
                <c:pt idx="568">
                  <c:v>262985.95266666665</c:v>
                </c:pt>
                <c:pt idx="569">
                  <c:v>262381.89933333336</c:v>
                </c:pt>
                <c:pt idx="570">
                  <c:v>257337.79400000005</c:v>
                </c:pt>
                <c:pt idx="571">
                  <c:v>252928.79799999998</c:v>
                </c:pt>
                <c:pt idx="572">
                  <c:v>253948.91666666669</c:v>
                </c:pt>
                <c:pt idx="573">
                  <c:v>249491.87866666669</c:v>
                </c:pt>
                <c:pt idx="574">
                  <c:v>259829.06533333336</c:v>
                </c:pt>
                <c:pt idx="575">
                  <c:v>259744.10533333334</c:v>
                </c:pt>
                <c:pt idx="576">
                  <c:v>244367.75466666667</c:v>
                </c:pt>
                <c:pt idx="577">
                  <c:v>211779.03066666666</c:v>
                </c:pt>
                <c:pt idx="578">
                  <c:v>204423.72866666669</c:v>
                </c:pt>
                <c:pt idx="579">
                  <c:v>212436.67933333333</c:v>
                </c:pt>
                <c:pt idx="580">
                  <c:v>230201.59266666663</c:v>
                </c:pt>
                <c:pt idx="581">
                  <c:v>250870.34933333335</c:v>
                </c:pt>
                <c:pt idx="582">
                  <c:v>272931.21599999996</c:v>
                </c:pt>
                <c:pt idx="583">
                  <c:v>279726.95733333338</c:v>
                </c:pt>
                <c:pt idx="584">
                  <c:v>312272.47733333334</c:v>
                </c:pt>
                <c:pt idx="585">
                  <c:v>335043.53200000001</c:v>
                </c:pt>
                <c:pt idx="586">
                  <c:v>383774.12</c:v>
                </c:pt>
                <c:pt idx="587">
                  <c:v>375134.95466666669</c:v>
                </c:pt>
                <c:pt idx="588">
                  <c:v>375905.26400000002</c:v>
                </c:pt>
                <c:pt idx="589">
                  <c:v>365956.98200000002</c:v>
                </c:pt>
                <c:pt idx="590">
                  <c:v>361277.72333333344</c:v>
                </c:pt>
                <c:pt idx="591">
                  <c:v>362772.4740000001</c:v>
                </c:pt>
                <c:pt idx="592">
                  <c:v>362822.89133333333</c:v>
                </c:pt>
                <c:pt idx="593">
                  <c:v>366591.35666666669</c:v>
                </c:pt>
                <c:pt idx="594">
                  <c:v>369379.81466666667</c:v>
                </c:pt>
                <c:pt idx="595">
                  <c:v>346121.57866666664</c:v>
                </c:pt>
                <c:pt idx="596">
                  <c:v>315274.58533333329</c:v>
                </c:pt>
                <c:pt idx="597">
                  <c:v>296683.71866666659</c:v>
                </c:pt>
                <c:pt idx="598">
                  <c:v>290154.37066666665</c:v>
                </c:pt>
                <c:pt idx="599">
                  <c:v>256803.34133333332</c:v>
                </c:pt>
                <c:pt idx="600">
                  <c:v>234177.62133333331</c:v>
                </c:pt>
                <c:pt idx="601">
                  <c:v>189482.19466666671</c:v>
                </c:pt>
                <c:pt idx="602">
                  <c:v>201992.31800000003</c:v>
                </c:pt>
                <c:pt idx="603">
                  <c:v>209860.96866666668</c:v>
                </c:pt>
                <c:pt idx="604">
                  <c:v>220035.36733333336</c:v>
                </c:pt>
                <c:pt idx="605">
                  <c:v>224524.58199999999</c:v>
                </c:pt>
                <c:pt idx="606">
                  <c:v>232360.36466666666</c:v>
                </c:pt>
                <c:pt idx="607">
                  <c:v>232963.11933333334</c:v>
                </c:pt>
                <c:pt idx="608">
                  <c:v>233801.57933333333</c:v>
                </c:pt>
                <c:pt idx="609">
                  <c:v>229409.88266666664</c:v>
                </c:pt>
                <c:pt idx="610">
                  <c:v>234863.52266666663</c:v>
                </c:pt>
                <c:pt idx="611">
                  <c:v>240531.2093333333</c:v>
                </c:pt>
                <c:pt idx="612">
                  <c:v>225949.75599999999</c:v>
                </c:pt>
                <c:pt idx="613">
                  <c:v>231344.81599999999</c:v>
                </c:pt>
                <c:pt idx="614">
                  <c:v>230413.44866666663</c:v>
                </c:pt>
                <c:pt idx="615">
                  <c:v>227966.75133333329</c:v>
                </c:pt>
                <c:pt idx="616">
                  <c:v>229317.24066666662</c:v>
                </c:pt>
                <c:pt idx="617">
                  <c:v>227320.75066666666</c:v>
                </c:pt>
                <c:pt idx="618">
                  <c:v>224586.92133333333</c:v>
                </c:pt>
                <c:pt idx="619">
                  <c:v>223236.81799999997</c:v>
                </c:pt>
                <c:pt idx="620">
                  <c:v>221817.80133333337</c:v>
                </c:pt>
                <c:pt idx="621">
                  <c:v>214237.83866666668</c:v>
                </c:pt>
                <c:pt idx="622">
                  <c:v>206856.076</c:v>
                </c:pt>
                <c:pt idx="623">
                  <c:v>208307.23599999998</c:v>
                </c:pt>
                <c:pt idx="624">
                  <c:v>209881.75866666666</c:v>
                </c:pt>
                <c:pt idx="625">
                  <c:v>219505.95199999999</c:v>
                </c:pt>
                <c:pt idx="626">
                  <c:v>224052.39133333333</c:v>
                </c:pt>
                <c:pt idx="627">
                  <c:v>230156.11133333333</c:v>
                </c:pt>
                <c:pt idx="628">
                  <c:v>224630.68933333331</c:v>
                </c:pt>
                <c:pt idx="629">
                  <c:v>227421.96066666668</c:v>
                </c:pt>
                <c:pt idx="630">
                  <c:v>232269.01333333331</c:v>
                </c:pt>
                <c:pt idx="631">
                  <c:v>240521.74866666662</c:v>
                </c:pt>
                <c:pt idx="632">
                  <c:v>233585.26533333331</c:v>
                </c:pt>
                <c:pt idx="633">
                  <c:v>227973.39466666663</c:v>
                </c:pt>
                <c:pt idx="634">
                  <c:v>219014.99133333331</c:v>
                </c:pt>
                <c:pt idx="635">
                  <c:v>227598.49399999998</c:v>
                </c:pt>
                <c:pt idx="636">
                  <c:v>246482.31533333333</c:v>
                </c:pt>
                <c:pt idx="637">
                  <c:v>248437.70466666669</c:v>
                </c:pt>
                <c:pt idx="638">
                  <c:v>241994.57133333336</c:v>
                </c:pt>
                <c:pt idx="639">
                  <c:v>240218.75533333333</c:v>
                </c:pt>
                <c:pt idx="640">
                  <c:v>232688.7913333333</c:v>
                </c:pt>
                <c:pt idx="641">
                  <c:v>226068.27533333332</c:v>
                </c:pt>
                <c:pt idx="642">
                  <c:v>234530.26333333331</c:v>
                </c:pt>
                <c:pt idx="643">
                  <c:v>253061.1253333333</c:v>
                </c:pt>
                <c:pt idx="644">
                  <c:v>272194.46599999996</c:v>
                </c:pt>
                <c:pt idx="645">
                  <c:v>283238.21733333333</c:v>
                </c:pt>
                <c:pt idx="646">
                  <c:v>281161.10933333338</c:v>
                </c:pt>
                <c:pt idx="647">
                  <c:v>282837.30466666666</c:v>
                </c:pt>
                <c:pt idx="648">
                  <c:v>280315.43800000002</c:v>
                </c:pt>
                <c:pt idx="649">
                  <c:v>294351.00800000003</c:v>
                </c:pt>
                <c:pt idx="650">
                  <c:v>310376.91799999995</c:v>
                </c:pt>
                <c:pt idx="651">
                  <c:v>310680.36199999996</c:v>
                </c:pt>
                <c:pt idx="652">
                  <c:v>307840.82866666664</c:v>
                </c:pt>
                <c:pt idx="653">
                  <c:v>307568.58199999999</c:v>
                </c:pt>
                <c:pt idx="654">
                  <c:v>315892.35533333325</c:v>
                </c:pt>
                <c:pt idx="655">
                  <c:v>320103.97933333338</c:v>
                </c:pt>
                <c:pt idx="656">
                  <c:v>320417.24933333328</c:v>
                </c:pt>
                <c:pt idx="657">
                  <c:v>316124.22866666666</c:v>
                </c:pt>
                <c:pt idx="658">
                  <c:v>311299.76199999999</c:v>
                </c:pt>
                <c:pt idx="659">
                  <c:v>291466.64666666661</c:v>
                </c:pt>
                <c:pt idx="660">
                  <c:v>282379.3266666666</c:v>
                </c:pt>
                <c:pt idx="661">
                  <c:v>288908.53266666661</c:v>
                </c:pt>
                <c:pt idx="662">
                  <c:v>293945.22066666663</c:v>
                </c:pt>
                <c:pt idx="663">
                  <c:v>302385.29333333328</c:v>
                </c:pt>
                <c:pt idx="664">
                  <c:v>291938.24000000005</c:v>
                </c:pt>
                <c:pt idx="665">
                  <c:v>269918.67599999998</c:v>
                </c:pt>
                <c:pt idx="666">
                  <c:v>256194.95733333332</c:v>
                </c:pt>
                <c:pt idx="667">
                  <c:v>269791.86933333334</c:v>
                </c:pt>
                <c:pt idx="668">
                  <c:v>300234.61333333334</c:v>
                </c:pt>
                <c:pt idx="669">
                  <c:v>287456.91333333333</c:v>
                </c:pt>
                <c:pt idx="670">
                  <c:v>276718.86533333338</c:v>
                </c:pt>
                <c:pt idx="671">
                  <c:v>272501.86933333339</c:v>
                </c:pt>
                <c:pt idx="672">
                  <c:v>279118.63199999998</c:v>
                </c:pt>
                <c:pt idx="673">
                  <c:v>265553.79866666667</c:v>
                </c:pt>
                <c:pt idx="674">
                  <c:v>262515.57066666667</c:v>
                </c:pt>
                <c:pt idx="675">
                  <c:v>253354.24933333334</c:v>
                </c:pt>
                <c:pt idx="676">
                  <c:v>250851.69333333336</c:v>
                </c:pt>
                <c:pt idx="677">
                  <c:v>248770.59333333335</c:v>
                </c:pt>
                <c:pt idx="678">
                  <c:v>244223.97666666668</c:v>
                </c:pt>
                <c:pt idx="679">
                  <c:v>244345.78733333337</c:v>
                </c:pt>
                <c:pt idx="680">
                  <c:v>253674.14600000001</c:v>
                </c:pt>
                <c:pt idx="681">
                  <c:v>250536.726</c:v>
                </c:pt>
                <c:pt idx="682">
                  <c:v>251784.46266666669</c:v>
                </c:pt>
                <c:pt idx="683">
                  <c:v>229759.31200000001</c:v>
                </c:pt>
                <c:pt idx="684">
                  <c:v>233779.91200000001</c:v>
                </c:pt>
                <c:pt idx="685">
                  <c:v>259919.84000000003</c:v>
                </c:pt>
                <c:pt idx="686">
                  <c:v>271637.272</c:v>
                </c:pt>
                <c:pt idx="687">
                  <c:v>293025.24199999997</c:v>
                </c:pt>
                <c:pt idx="688">
                  <c:v>299505.64199999999</c:v>
                </c:pt>
                <c:pt idx="689">
                  <c:v>303832.88199999998</c:v>
                </c:pt>
                <c:pt idx="690">
                  <c:v>310425.27799999993</c:v>
                </c:pt>
                <c:pt idx="691">
                  <c:v>319112.32799999998</c:v>
                </c:pt>
                <c:pt idx="692">
                  <c:v>336177.63466666662</c:v>
                </c:pt>
                <c:pt idx="693">
                  <c:v>344005.77866666665</c:v>
                </c:pt>
                <c:pt idx="694">
                  <c:v>339106.30133333337</c:v>
                </c:pt>
                <c:pt idx="695">
                  <c:v>330245.79666666675</c:v>
                </c:pt>
                <c:pt idx="696">
                  <c:v>334901.61133333336</c:v>
                </c:pt>
                <c:pt idx="697">
                  <c:v>320425.39466666669</c:v>
                </c:pt>
                <c:pt idx="698">
                  <c:v>318805.81866666675</c:v>
                </c:pt>
                <c:pt idx="699">
                  <c:v>349888.56733333331</c:v>
                </c:pt>
                <c:pt idx="700">
                  <c:v>345624.19400000002</c:v>
                </c:pt>
                <c:pt idx="701">
                  <c:v>341444.57000000007</c:v>
                </c:pt>
                <c:pt idx="702">
                  <c:v>323844.65666666662</c:v>
                </c:pt>
                <c:pt idx="703">
                  <c:v>324290.86866666662</c:v>
                </c:pt>
                <c:pt idx="704">
                  <c:v>323930.90600000002</c:v>
                </c:pt>
                <c:pt idx="705">
                  <c:v>336376.41799999995</c:v>
                </c:pt>
                <c:pt idx="706">
                  <c:v>334418.22799999994</c:v>
                </c:pt>
                <c:pt idx="707">
                  <c:v>323890.61199999996</c:v>
                </c:pt>
                <c:pt idx="708">
                  <c:v>323291.00199999998</c:v>
                </c:pt>
                <c:pt idx="709">
                  <c:v>330528.66733333323</c:v>
                </c:pt>
                <c:pt idx="710">
                  <c:v>341025.74066666659</c:v>
                </c:pt>
                <c:pt idx="711">
                  <c:v>332951.8513333333</c:v>
                </c:pt>
                <c:pt idx="712">
                  <c:v>336420.50733333337</c:v>
                </c:pt>
                <c:pt idx="713">
                  <c:v>330227.67</c:v>
                </c:pt>
                <c:pt idx="714">
                  <c:v>305099.08133333334</c:v>
                </c:pt>
                <c:pt idx="715">
                  <c:v>276741.27333333326</c:v>
                </c:pt>
                <c:pt idx="716">
                  <c:v>270753.24799999996</c:v>
                </c:pt>
                <c:pt idx="717">
                  <c:v>256432.5653333333</c:v>
                </c:pt>
                <c:pt idx="718">
                  <c:v>251315.30533333326</c:v>
                </c:pt>
                <c:pt idx="719">
                  <c:v>247839.74133333325</c:v>
                </c:pt>
                <c:pt idx="720">
                  <c:v>236090.55466666663</c:v>
                </c:pt>
                <c:pt idx="721">
                  <c:v>224770.19466666665</c:v>
                </c:pt>
                <c:pt idx="722">
                  <c:v>226080.72</c:v>
                </c:pt>
                <c:pt idx="723">
                  <c:v>322427.12999999995</c:v>
                </c:pt>
                <c:pt idx="724">
                  <c:v>330565.93466666673</c:v>
                </c:pt>
                <c:pt idx="725">
                  <c:v>365527.03133333329</c:v>
                </c:pt>
                <c:pt idx="726">
                  <c:v>395858.67599999998</c:v>
                </c:pt>
                <c:pt idx="727">
                  <c:v>398140.93733333331</c:v>
                </c:pt>
                <c:pt idx="728">
                  <c:v>409621.1013333333</c:v>
                </c:pt>
                <c:pt idx="729">
                  <c:v>406518.47533333331</c:v>
                </c:pt>
                <c:pt idx="730">
                  <c:v>409534.88866666669</c:v>
                </c:pt>
                <c:pt idx="731">
                  <c:v>434494.80466666666</c:v>
                </c:pt>
                <c:pt idx="732">
                  <c:v>450091.90066666662</c:v>
                </c:pt>
                <c:pt idx="733">
                  <c:v>454394.21133333334</c:v>
                </c:pt>
                <c:pt idx="734">
                  <c:v>458071.67933333328</c:v>
                </c:pt>
                <c:pt idx="735">
                  <c:v>455538.78199999995</c:v>
                </c:pt>
                <c:pt idx="736">
                  <c:v>449560.63400000002</c:v>
                </c:pt>
                <c:pt idx="737">
                  <c:v>442528.7846666667</c:v>
                </c:pt>
                <c:pt idx="738">
                  <c:v>340411.73533333332</c:v>
                </c:pt>
                <c:pt idx="739">
                  <c:v>330474.1559999999</c:v>
                </c:pt>
                <c:pt idx="740">
                  <c:v>280853.13066666666</c:v>
                </c:pt>
                <c:pt idx="741">
                  <c:v>265171.59399999998</c:v>
                </c:pt>
                <c:pt idx="742">
                  <c:v>264484.89399999997</c:v>
                </c:pt>
                <c:pt idx="743">
                  <c:v>255915.93600000005</c:v>
                </c:pt>
                <c:pt idx="744">
                  <c:v>264518.61199999996</c:v>
                </c:pt>
                <c:pt idx="745">
                  <c:v>273104.34000000003</c:v>
                </c:pt>
                <c:pt idx="746">
                  <c:v>249045.03333333333</c:v>
                </c:pt>
                <c:pt idx="747">
                  <c:v>246313.65333333332</c:v>
                </c:pt>
                <c:pt idx="748">
                  <c:v>246265.51866666661</c:v>
                </c:pt>
                <c:pt idx="749">
                  <c:v>263057.72199999995</c:v>
                </c:pt>
                <c:pt idx="750">
                  <c:v>267977.68599999999</c:v>
                </c:pt>
                <c:pt idx="751">
                  <c:v>276931.29399999999</c:v>
                </c:pt>
                <c:pt idx="752">
                  <c:v>283227.3606666667</c:v>
                </c:pt>
                <c:pt idx="753">
                  <c:v>296968.81799999997</c:v>
                </c:pt>
                <c:pt idx="754">
                  <c:v>303865.26733333332</c:v>
                </c:pt>
                <c:pt idx="755">
                  <c:v>316192.14733333333</c:v>
                </c:pt>
                <c:pt idx="756">
                  <c:v>313923.06599999999</c:v>
                </c:pt>
                <c:pt idx="757">
                  <c:v>335588.55266666668</c:v>
                </c:pt>
                <c:pt idx="758">
                  <c:v>335002.62666666665</c:v>
                </c:pt>
                <c:pt idx="759">
                  <c:v>321573.84999999998</c:v>
                </c:pt>
                <c:pt idx="760">
                  <c:v>324242.8233333333</c:v>
                </c:pt>
                <c:pt idx="761">
                  <c:v>322228.18066666659</c:v>
                </c:pt>
                <c:pt idx="762">
                  <c:v>309731.4426666667</c:v>
                </c:pt>
                <c:pt idx="763">
                  <c:v>315276.90133333334</c:v>
                </c:pt>
                <c:pt idx="764">
                  <c:v>295849.17800000007</c:v>
                </c:pt>
                <c:pt idx="765">
                  <c:v>298643.91400000005</c:v>
                </c:pt>
                <c:pt idx="766">
                  <c:v>314202.40199999994</c:v>
                </c:pt>
                <c:pt idx="767">
                  <c:v>329474.43533333327</c:v>
                </c:pt>
                <c:pt idx="768">
                  <c:v>322926.87133333337</c:v>
                </c:pt>
                <c:pt idx="769">
                  <c:v>327305.87733333331</c:v>
                </c:pt>
                <c:pt idx="770">
                  <c:v>327886.31066666666</c:v>
                </c:pt>
                <c:pt idx="771">
                  <c:v>319777.77200000006</c:v>
                </c:pt>
                <c:pt idx="772">
                  <c:v>308159.03933333332</c:v>
                </c:pt>
                <c:pt idx="773">
                  <c:v>339956.75066666666</c:v>
                </c:pt>
                <c:pt idx="774">
                  <c:v>343670.45333333331</c:v>
                </c:pt>
                <c:pt idx="775">
                  <c:v>350045.56799999997</c:v>
                </c:pt>
                <c:pt idx="776">
                  <c:v>356211.28066666663</c:v>
                </c:pt>
                <c:pt idx="777">
                  <c:v>365636.60266666661</c:v>
                </c:pt>
                <c:pt idx="778">
                  <c:v>365428.03066666663</c:v>
                </c:pt>
                <c:pt idx="779">
                  <c:v>374634.05066666659</c:v>
                </c:pt>
                <c:pt idx="780">
                  <c:v>375564.03466666659</c:v>
                </c:pt>
                <c:pt idx="781">
                  <c:v>353109.02666666661</c:v>
                </c:pt>
                <c:pt idx="782">
                  <c:v>333950.16666666663</c:v>
                </c:pt>
                <c:pt idx="783">
                  <c:v>334810.16933333332</c:v>
                </c:pt>
                <c:pt idx="784">
                  <c:v>329753.07399999996</c:v>
                </c:pt>
                <c:pt idx="785">
                  <c:v>339441.73599999992</c:v>
                </c:pt>
                <c:pt idx="786">
                  <c:v>354196.93199999997</c:v>
                </c:pt>
                <c:pt idx="787">
                  <c:v>363428.81066666666</c:v>
                </c:pt>
                <c:pt idx="788">
                  <c:v>363417.29933333333</c:v>
                </c:pt>
                <c:pt idx="789">
                  <c:v>378059.31666666665</c:v>
                </c:pt>
                <c:pt idx="790">
                  <c:v>382568.68200000003</c:v>
                </c:pt>
                <c:pt idx="791">
                  <c:v>396886.83599999995</c:v>
                </c:pt>
                <c:pt idx="792">
                  <c:v>391808.22933333332</c:v>
                </c:pt>
                <c:pt idx="793">
                  <c:v>390462.89466666669</c:v>
                </c:pt>
                <c:pt idx="794">
                  <c:v>393936.47466666659</c:v>
                </c:pt>
                <c:pt idx="795">
                  <c:v>394661.06866666663</c:v>
                </c:pt>
                <c:pt idx="796">
                  <c:v>418190.54866666661</c:v>
                </c:pt>
                <c:pt idx="797">
                  <c:v>413996.98199999996</c:v>
                </c:pt>
                <c:pt idx="798">
                  <c:v>404337.02333333332</c:v>
                </c:pt>
                <c:pt idx="799">
                  <c:v>396295.34600000002</c:v>
                </c:pt>
                <c:pt idx="800">
                  <c:v>387278.43200000003</c:v>
                </c:pt>
                <c:pt idx="801">
                  <c:v>386645.25133333338</c:v>
                </c:pt>
                <c:pt idx="802">
                  <c:v>395263.23466666671</c:v>
                </c:pt>
                <c:pt idx="803">
                  <c:v>382380.64799999999</c:v>
                </c:pt>
                <c:pt idx="804">
                  <c:v>376496.23733333329</c:v>
                </c:pt>
                <c:pt idx="805">
                  <c:v>387299.984</c:v>
                </c:pt>
                <c:pt idx="806">
                  <c:v>388385.038</c:v>
                </c:pt>
                <c:pt idx="807">
                  <c:v>415609.59066666669</c:v>
                </c:pt>
                <c:pt idx="808">
                  <c:v>441559.90866666666</c:v>
                </c:pt>
                <c:pt idx="809">
                  <c:v>462232.58866666671</c:v>
                </c:pt>
                <c:pt idx="810">
                  <c:v>479969.00800000003</c:v>
                </c:pt>
                <c:pt idx="811">
                  <c:v>492107.60800000001</c:v>
                </c:pt>
                <c:pt idx="812">
                  <c:v>499385.33133333334</c:v>
                </c:pt>
                <c:pt idx="813">
                  <c:v>516994.1766666667</c:v>
                </c:pt>
                <c:pt idx="814">
                  <c:v>532558.46333333338</c:v>
                </c:pt>
                <c:pt idx="815">
                  <c:v>530110.10133333341</c:v>
                </c:pt>
                <c:pt idx="816">
                  <c:v>537951.29933333339</c:v>
                </c:pt>
                <c:pt idx="817">
                  <c:v>518698.44733333332</c:v>
                </c:pt>
                <c:pt idx="818">
                  <c:v>507193.46066666674</c:v>
                </c:pt>
                <c:pt idx="819">
                  <c:v>511530.88466666668</c:v>
                </c:pt>
                <c:pt idx="820">
                  <c:v>496232.92800000001</c:v>
                </c:pt>
                <c:pt idx="821">
                  <c:v>477067.2846666667</c:v>
                </c:pt>
                <c:pt idx="822">
                  <c:v>450680.88866666664</c:v>
                </c:pt>
                <c:pt idx="823">
                  <c:v>427867.45733333327</c:v>
                </c:pt>
                <c:pt idx="824">
                  <c:v>403196.88733333326</c:v>
                </c:pt>
                <c:pt idx="825">
                  <c:v>396706.40399999998</c:v>
                </c:pt>
                <c:pt idx="826">
                  <c:v>368363.54000000004</c:v>
                </c:pt>
                <c:pt idx="827">
                  <c:v>411014.38333333336</c:v>
                </c:pt>
                <c:pt idx="828">
                  <c:v>403018.28133333323</c:v>
                </c:pt>
                <c:pt idx="829">
                  <c:v>400457.81466666661</c:v>
                </c:pt>
                <c:pt idx="830">
                  <c:v>395786.24999999994</c:v>
                </c:pt>
                <c:pt idx="831">
                  <c:v>377578.02666666661</c:v>
                </c:pt>
                <c:pt idx="832">
                  <c:v>425035.27866666665</c:v>
                </c:pt>
                <c:pt idx="833">
                  <c:v>433557.11200000002</c:v>
                </c:pt>
                <c:pt idx="834">
                  <c:v>430699.84533333336</c:v>
                </c:pt>
                <c:pt idx="835">
                  <c:v>435688.97533333336</c:v>
                </c:pt>
                <c:pt idx="836">
                  <c:v>445374.99466666672</c:v>
                </c:pt>
                <c:pt idx="837">
                  <c:v>449285.74333333335</c:v>
                </c:pt>
                <c:pt idx="838">
                  <c:v>456195.83066666668</c:v>
                </c:pt>
                <c:pt idx="839">
                  <c:v>447800.43066666665</c:v>
                </c:pt>
                <c:pt idx="840">
                  <c:v>434891.90866666666</c:v>
                </c:pt>
                <c:pt idx="841">
                  <c:v>435848.24066666665</c:v>
                </c:pt>
                <c:pt idx="842">
                  <c:v>395483.78866666666</c:v>
                </c:pt>
                <c:pt idx="843">
                  <c:v>410376.97333333344</c:v>
                </c:pt>
                <c:pt idx="844">
                  <c:v>416530.90666666668</c:v>
                </c:pt>
                <c:pt idx="845">
                  <c:v>429923.37333333335</c:v>
                </c:pt>
                <c:pt idx="846">
                  <c:v>469625.33</c:v>
                </c:pt>
                <c:pt idx="847">
                  <c:v>440525.13266666658</c:v>
                </c:pt>
                <c:pt idx="848">
                  <c:v>447035.15933333326</c:v>
                </c:pt>
                <c:pt idx="849">
                  <c:v>437751.16599999991</c:v>
                </c:pt>
                <c:pt idx="850">
                  <c:v>428416.23266666662</c:v>
                </c:pt>
                <c:pt idx="851">
                  <c:v>442457.88266666664</c:v>
                </c:pt>
                <c:pt idx="852">
                  <c:v>446023.10399999999</c:v>
                </c:pt>
                <c:pt idx="853">
                  <c:v>438141.75266666658</c:v>
                </c:pt>
                <c:pt idx="854">
                  <c:v>449185.80933333334</c:v>
                </c:pt>
                <c:pt idx="855">
                  <c:v>445376.94133333332</c:v>
                </c:pt>
                <c:pt idx="856">
                  <c:v>445089.94000000006</c:v>
                </c:pt>
                <c:pt idx="857">
                  <c:v>439983.11466666678</c:v>
                </c:pt>
                <c:pt idx="858">
                  <c:v>427244.60400000011</c:v>
                </c:pt>
                <c:pt idx="859">
                  <c:v>423387.24</c:v>
                </c:pt>
                <c:pt idx="860">
                  <c:v>420942.66000000009</c:v>
                </c:pt>
                <c:pt idx="861">
                  <c:v>384385.76666666666</c:v>
                </c:pt>
                <c:pt idx="862">
                  <c:v>361556.52200000006</c:v>
                </c:pt>
                <c:pt idx="863">
                  <c:v>357542.42733333335</c:v>
                </c:pt>
                <c:pt idx="864">
                  <c:v>368912.978</c:v>
                </c:pt>
                <c:pt idx="865">
                  <c:v>403223.72599999997</c:v>
                </c:pt>
                <c:pt idx="866">
                  <c:v>412417.55599999998</c:v>
                </c:pt>
                <c:pt idx="867">
                  <c:v>422137.63199999998</c:v>
                </c:pt>
                <c:pt idx="868">
                  <c:v>442675.45066666673</c:v>
                </c:pt>
                <c:pt idx="869">
                  <c:v>467542.68400000007</c:v>
                </c:pt>
                <c:pt idx="870">
                  <c:v>491296.22400000005</c:v>
                </c:pt>
                <c:pt idx="871">
                  <c:v>524929.0573333333</c:v>
                </c:pt>
                <c:pt idx="872">
                  <c:v>546084.13466666662</c:v>
                </c:pt>
                <c:pt idx="873">
                  <c:v>583097.52800000005</c:v>
                </c:pt>
                <c:pt idx="874">
                  <c:v>593530.31200000003</c:v>
                </c:pt>
                <c:pt idx="875">
                  <c:v>586591.96666666667</c:v>
                </c:pt>
                <c:pt idx="876">
                  <c:v>621057.18333333335</c:v>
                </c:pt>
                <c:pt idx="877">
                  <c:v>634596.75866666657</c:v>
                </c:pt>
                <c:pt idx="878">
                  <c:v>632052.34266666672</c:v>
                </c:pt>
                <c:pt idx="879">
                  <c:v>627731.50266666664</c:v>
                </c:pt>
                <c:pt idx="880">
                  <c:v>586195.67799999996</c:v>
                </c:pt>
                <c:pt idx="881">
                  <c:v>574967.92799999984</c:v>
                </c:pt>
                <c:pt idx="882">
                  <c:v>572517.84799999988</c:v>
                </c:pt>
                <c:pt idx="883">
                  <c:v>551415.0639999999</c:v>
                </c:pt>
                <c:pt idx="884">
                  <c:v>520519.02399999998</c:v>
                </c:pt>
                <c:pt idx="885">
                  <c:v>508778.20733333327</c:v>
                </c:pt>
                <c:pt idx="886">
                  <c:v>473757.63733333338</c:v>
                </c:pt>
                <c:pt idx="887">
                  <c:v>470287.3233333333</c:v>
                </c:pt>
                <c:pt idx="888">
                  <c:v>437544.46266666672</c:v>
                </c:pt>
                <c:pt idx="889">
                  <c:v>429522.62666666671</c:v>
                </c:pt>
                <c:pt idx="890">
                  <c:v>427544.45199999993</c:v>
                </c:pt>
                <c:pt idx="891">
                  <c:v>394410.99399999995</c:v>
                </c:pt>
                <c:pt idx="892">
                  <c:v>392261.55533333326</c:v>
                </c:pt>
                <c:pt idx="893">
                  <c:v>385926.16066666663</c:v>
                </c:pt>
                <c:pt idx="894">
                  <c:v>392300.5766666666</c:v>
                </c:pt>
                <c:pt idx="895">
                  <c:v>413396.95333333331</c:v>
                </c:pt>
                <c:pt idx="896">
                  <c:v>401536.38</c:v>
                </c:pt>
                <c:pt idx="897">
                  <c:v>392162.93333333335</c:v>
                </c:pt>
                <c:pt idx="898">
                  <c:v>391355.79600000003</c:v>
                </c:pt>
                <c:pt idx="899">
                  <c:v>405326.886</c:v>
                </c:pt>
                <c:pt idx="900">
                  <c:v>415242.66266666667</c:v>
                </c:pt>
                <c:pt idx="901">
                  <c:v>441777.73666666663</c:v>
                </c:pt>
                <c:pt idx="902">
                  <c:v>426567.55</c:v>
                </c:pt>
                <c:pt idx="903">
                  <c:v>435697.40533333336</c:v>
                </c:pt>
                <c:pt idx="904">
                  <c:v>464898.5</c:v>
                </c:pt>
                <c:pt idx="905">
                  <c:v>482166.51</c:v>
                </c:pt>
                <c:pt idx="906">
                  <c:v>490609.62466666667</c:v>
                </c:pt>
                <c:pt idx="907">
                  <c:v>481834.46333333332</c:v>
                </c:pt>
                <c:pt idx="908">
                  <c:v>513934.19133333326</c:v>
                </c:pt>
                <c:pt idx="909">
                  <c:v>530487.13799999992</c:v>
                </c:pt>
                <c:pt idx="910">
                  <c:v>511165.40199999994</c:v>
                </c:pt>
                <c:pt idx="911">
                  <c:v>501879.47533333325</c:v>
                </c:pt>
                <c:pt idx="912">
                  <c:v>509525.39999999997</c:v>
                </c:pt>
                <c:pt idx="913">
                  <c:v>550095.30000000005</c:v>
                </c:pt>
                <c:pt idx="914">
                  <c:v>552448.91666666663</c:v>
                </c:pt>
                <c:pt idx="915">
                  <c:v>540920.45666666667</c:v>
                </c:pt>
                <c:pt idx="916">
                  <c:v>517523.6526666666</c:v>
                </c:pt>
                <c:pt idx="917">
                  <c:v>536549.86199999996</c:v>
                </c:pt>
                <c:pt idx="918">
                  <c:v>520957.61266666662</c:v>
                </c:pt>
                <c:pt idx="919">
                  <c:v>505932.77066666668</c:v>
                </c:pt>
                <c:pt idx="920">
                  <c:v>488256.29399999999</c:v>
                </c:pt>
                <c:pt idx="921">
                  <c:v>479838.8073333333</c:v>
                </c:pt>
                <c:pt idx="922">
                  <c:v>492931.47399999999</c:v>
                </c:pt>
                <c:pt idx="923">
                  <c:v>460950.46199999994</c:v>
                </c:pt>
                <c:pt idx="924">
                  <c:v>436247.60199999996</c:v>
                </c:pt>
                <c:pt idx="925">
                  <c:v>460942.86999999994</c:v>
                </c:pt>
                <c:pt idx="926">
                  <c:v>475093.03666666656</c:v>
                </c:pt>
                <c:pt idx="927">
                  <c:v>490473.70266666665</c:v>
                </c:pt>
                <c:pt idx="928">
                  <c:v>463420.076</c:v>
                </c:pt>
                <c:pt idx="929">
                  <c:v>468566.39466666669</c:v>
                </c:pt>
                <c:pt idx="930">
                  <c:v>481591.58066666668</c:v>
                </c:pt>
                <c:pt idx="931">
                  <c:v>498521.44733333332</c:v>
                </c:pt>
                <c:pt idx="932">
                  <c:v>507597.93200000003</c:v>
                </c:pt>
                <c:pt idx="933">
                  <c:v>519219.7146666667</c:v>
                </c:pt>
                <c:pt idx="934">
                  <c:v>501743.91666666669</c:v>
                </c:pt>
                <c:pt idx="935">
                  <c:v>520025.60333333339</c:v>
                </c:pt>
                <c:pt idx="936">
                  <c:v>515133.4366666667</c:v>
                </c:pt>
                <c:pt idx="937">
                  <c:v>520158.58866666671</c:v>
                </c:pt>
                <c:pt idx="938">
                  <c:v>553929.14133333345</c:v>
                </c:pt>
                <c:pt idx="939">
                  <c:v>610719.59466666682</c:v>
                </c:pt>
                <c:pt idx="940">
                  <c:v>599330.71266666672</c:v>
                </c:pt>
                <c:pt idx="941">
                  <c:v>606196.72866666678</c:v>
                </c:pt>
                <c:pt idx="942">
                  <c:v>593104.8446666667</c:v>
                </c:pt>
                <c:pt idx="943">
                  <c:v>595329.99400000006</c:v>
                </c:pt>
                <c:pt idx="944">
                  <c:v>578167.94199999992</c:v>
                </c:pt>
                <c:pt idx="945">
                  <c:v>563717.62600000005</c:v>
                </c:pt>
                <c:pt idx="946">
                  <c:v>569800.42600000009</c:v>
                </c:pt>
                <c:pt idx="947">
                  <c:v>558291.33333333337</c:v>
                </c:pt>
                <c:pt idx="948">
                  <c:v>559734.73333333328</c:v>
                </c:pt>
                <c:pt idx="949">
                  <c:v>558782.9613333334</c:v>
                </c:pt>
                <c:pt idx="950">
                  <c:v>556806.91400000011</c:v>
                </c:pt>
                <c:pt idx="951">
                  <c:v>575812.81333333335</c:v>
                </c:pt>
                <c:pt idx="952">
                  <c:v>564419.74466666661</c:v>
                </c:pt>
                <c:pt idx="953">
                  <c:v>535851.76600000006</c:v>
                </c:pt>
                <c:pt idx="954">
                  <c:v>487467.08066666673</c:v>
                </c:pt>
                <c:pt idx="955">
                  <c:v>491947.54200000007</c:v>
                </c:pt>
                <c:pt idx="956">
                  <c:v>517987.266</c:v>
                </c:pt>
                <c:pt idx="957">
                  <c:v>541212.39933333336</c:v>
                </c:pt>
                <c:pt idx="958">
                  <c:v>539374.21000000008</c:v>
                </c:pt>
                <c:pt idx="959">
                  <c:v>563974.69666666677</c:v>
                </c:pt>
                <c:pt idx="960">
                  <c:v>603489.32666666654</c:v>
                </c:pt>
                <c:pt idx="961">
                  <c:v>583960.85999999987</c:v>
                </c:pt>
                <c:pt idx="962">
                  <c:v>582246.05266666657</c:v>
                </c:pt>
                <c:pt idx="963">
                  <c:v>594219.93999999994</c:v>
                </c:pt>
                <c:pt idx="964">
                  <c:v>596869.62666666671</c:v>
                </c:pt>
                <c:pt idx="965">
                  <c:v>582121.64066666679</c:v>
                </c:pt>
                <c:pt idx="966">
                  <c:v>572569.68799999997</c:v>
                </c:pt>
                <c:pt idx="967">
                  <c:v>569833.28466666664</c:v>
                </c:pt>
                <c:pt idx="968">
                  <c:v>556220.69333333336</c:v>
                </c:pt>
                <c:pt idx="969">
                  <c:v>545550.24133333331</c:v>
                </c:pt>
                <c:pt idx="970">
                  <c:v>546058.82999999996</c:v>
                </c:pt>
                <c:pt idx="971">
                  <c:v>561175.09533333336</c:v>
                </c:pt>
                <c:pt idx="972">
                  <c:v>560871.99200000009</c:v>
                </c:pt>
                <c:pt idx="973">
                  <c:v>558076.65866666671</c:v>
                </c:pt>
                <c:pt idx="974">
                  <c:v>560173.96666666679</c:v>
                </c:pt>
                <c:pt idx="975">
                  <c:v>568342.01333333342</c:v>
                </c:pt>
                <c:pt idx="976">
                  <c:v>577980.5340000001</c:v>
                </c:pt>
                <c:pt idx="977">
                  <c:v>603743.20066666661</c:v>
                </c:pt>
                <c:pt idx="978">
                  <c:v>578204.08666666667</c:v>
                </c:pt>
                <c:pt idx="979">
                  <c:v>588120.7159999999</c:v>
                </c:pt>
                <c:pt idx="980">
                  <c:v>599587.70533333323</c:v>
                </c:pt>
                <c:pt idx="981">
                  <c:v>621276.46133333317</c:v>
                </c:pt>
                <c:pt idx="982">
                  <c:v>613812.29466666654</c:v>
                </c:pt>
                <c:pt idx="983">
                  <c:v>628120.6146666666</c:v>
                </c:pt>
                <c:pt idx="984">
                  <c:v>640594.41466666642</c:v>
                </c:pt>
                <c:pt idx="985">
                  <c:v>637945.24666666659</c:v>
                </c:pt>
                <c:pt idx="986">
                  <c:v>594110.01466666674</c:v>
                </c:pt>
                <c:pt idx="987">
                  <c:v>565896.37266666663</c:v>
                </c:pt>
                <c:pt idx="988">
                  <c:v>567566.83066666662</c:v>
                </c:pt>
                <c:pt idx="989">
                  <c:v>541575.94999999995</c:v>
                </c:pt>
                <c:pt idx="990">
                  <c:v>513810.50333333324</c:v>
                </c:pt>
                <c:pt idx="991">
                  <c:v>519731.64933333336</c:v>
                </c:pt>
                <c:pt idx="992">
                  <c:v>494262.13733333338</c:v>
                </c:pt>
                <c:pt idx="993">
                  <c:v>503417.73733333335</c:v>
                </c:pt>
                <c:pt idx="994">
                  <c:v>500331.00133333332</c:v>
                </c:pt>
                <c:pt idx="995">
                  <c:v>522336.74866666668</c:v>
                </c:pt>
                <c:pt idx="996">
                  <c:v>498904.25466666667</c:v>
                </c:pt>
                <c:pt idx="997">
                  <c:v>528837.02933333337</c:v>
                </c:pt>
                <c:pt idx="998">
                  <c:v>526260.14266666665</c:v>
                </c:pt>
                <c:pt idx="999">
                  <c:v>562038.00733333337</c:v>
                </c:pt>
                <c:pt idx="1000">
                  <c:v>593449.77</c:v>
                </c:pt>
                <c:pt idx="1001">
                  <c:v>584979.94600000011</c:v>
                </c:pt>
                <c:pt idx="1002">
                  <c:v>587836.17800000007</c:v>
                </c:pt>
                <c:pt idx="1003">
                  <c:v>588864.27</c:v>
                </c:pt>
                <c:pt idx="1004">
                  <c:v>603876.91733333329</c:v>
                </c:pt>
                <c:pt idx="1005">
                  <c:v>575400.48866666667</c:v>
                </c:pt>
                <c:pt idx="1006">
                  <c:v>561442.92200000002</c:v>
                </c:pt>
                <c:pt idx="1007">
                  <c:v>570523.48066666676</c:v>
                </c:pt>
                <c:pt idx="1008">
                  <c:v>565825.54733333341</c:v>
                </c:pt>
                <c:pt idx="1009">
                  <c:v>584572.91400000011</c:v>
                </c:pt>
                <c:pt idx="1010">
                  <c:v>562843.49733333336</c:v>
                </c:pt>
                <c:pt idx="1011">
                  <c:v>560397.23133333342</c:v>
                </c:pt>
                <c:pt idx="1012">
                  <c:v>535605.27666666673</c:v>
                </c:pt>
                <c:pt idx="1013">
                  <c:v>538750.4966666667</c:v>
                </c:pt>
                <c:pt idx="1014">
                  <c:v>498584.28066666663</c:v>
                </c:pt>
                <c:pt idx="1015">
                  <c:v>462733.11933333328</c:v>
                </c:pt>
                <c:pt idx="1016">
                  <c:v>461889.59</c:v>
                </c:pt>
                <c:pt idx="1017">
                  <c:v>448967.79000000004</c:v>
                </c:pt>
                <c:pt idx="1018">
                  <c:v>442745.1733333334</c:v>
                </c:pt>
                <c:pt idx="1019">
                  <c:v>434486.3826666667</c:v>
                </c:pt>
                <c:pt idx="1020">
                  <c:v>444980.27666666667</c:v>
                </c:pt>
                <c:pt idx="1021">
                  <c:v>434845.84333333338</c:v>
                </c:pt>
                <c:pt idx="1022">
                  <c:v>417617.47533333325</c:v>
                </c:pt>
                <c:pt idx="1023">
                  <c:v>415810.60866666661</c:v>
                </c:pt>
                <c:pt idx="1024">
                  <c:v>402306.04200000002</c:v>
                </c:pt>
                <c:pt idx="1025">
                  <c:v>388095.77799999999</c:v>
                </c:pt>
                <c:pt idx="1026">
                  <c:v>393300.4993333334</c:v>
                </c:pt>
                <c:pt idx="1027">
                  <c:v>390134.46600000007</c:v>
                </c:pt>
                <c:pt idx="1028">
                  <c:v>405508.46600000001</c:v>
                </c:pt>
                <c:pt idx="1029">
                  <c:v>403543.01466666663</c:v>
                </c:pt>
                <c:pt idx="1030">
                  <c:v>413802.51466666663</c:v>
                </c:pt>
                <c:pt idx="1031">
                  <c:v>466144.66466666665</c:v>
                </c:pt>
                <c:pt idx="1032">
                  <c:v>487547.59666666662</c:v>
                </c:pt>
                <c:pt idx="1033">
                  <c:v>493940.3233333333</c:v>
                </c:pt>
                <c:pt idx="1034">
                  <c:v>489261.35266666673</c:v>
                </c:pt>
                <c:pt idx="1035">
                  <c:v>507469.36733333336</c:v>
                </c:pt>
                <c:pt idx="1036">
                  <c:v>529845.22066666675</c:v>
                </c:pt>
                <c:pt idx="1037">
                  <c:v>529758.58200000005</c:v>
                </c:pt>
                <c:pt idx="1038">
                  <c:v>575668.18200000003</c:v>
                </c:pt>
                <c:pt idx="1039">
                  <c:v>600091.94866666675</c:v>
                </c:pt>
                <c:pt idx="1040">
                  <c:v>603711.14533333317</c:v>
                </c:pt>
                <c:pt idx="1041">
                  <c:v>602889.88799999992</c:v>
                </c:pt>
                <c:pt idx="1042">
                  <c:v>609064.03133333335</c:v>
                </c:pt>
                <c:pt idx="1043">
                  <c:v>598693.69799999997</c:v>
                </c:pt>
                <c:pt idx="1044">
                  <c:v>622934.09266666661</c:v>
                </c:pt>
                <c:pt idx="1045">
                  <c:v>615718.89933333336</c:v>
                </c:pt>
                <c:pt idx="1046">
                  <c:v>584659.28666666674</c:v>
                </c:pt>
                <c:pt idx="1047">
                  <c:v>590872.60066666664</c:v>
                </c:pt>
                <c:pt idx="1048">
                  <c:v>575917.6553333333</c:v>
                </c:pt>
                <c:pt idx="1049">
                  <c:v>570720.9439999999</c:v>
                </c:pt>
                <c:pt idx="1050">
                  <c:v>545620.60533333337</c:v>
                </c:pt>
                <c:pt idx="1051">
                  <c:v>529378.72933333332</c:v>
                </c:pt>
                <c:pt idx="1052">
                  <c:v>527044.42266666668</c:v>
                </c:pt>
                <c:pt idx="1053">
                  <c:v>476707.22399999999</c:v>
                </c:pt>
                <c:pt idx="1054">
                  <c:v>478220.92399999994</c:v>
                </c:pt>
                <c:pt idx="1055">
                  <c:v>491461.05666666664</c:v>
                </c:pt>
                <c:pt idx="1056">
                  <c:v>533917.31266666658</c:v>
                </c:pt>
                <c:pt idx="1057">
                  <c:v>585317.40666666662</c:v>
                </c:pt>
                <c:pt idx="1058">
                  <c:v>629738.35066666664</c:v>
                </c:pt>
                <c:pt idx="1059">
                  <c:v>674466.45866666664</c:v>
                </c:pt>
                <c:pt idx="1060">
                  <c:v>667153.92400000012</c:v>
                </c:pt>
                <c:pt idx="1061">
                  <c:v>633809.31600000011</c:v>
                </c:pt>
                <c:pt idx="1062">
                  <c:v>625381.44200000004</c:v>
                </c:pt>
                <c:pt idx="1063">
                  <c:v>638066.39399999997</c:v>
                </c:pt>
                <c:pt idx="1064">
                  <c:v>672499.57200000004</c:v>
                </c:pt>
                <c:pt idx="1065">
                  <c:v>671260.3646666666</c:v>
                </c:pt>
                <c:pt idx="1066">
                  <c:v>678745.30733333342</c:v>
                </c:pt>
                <c:pt idx="1067">
                  <c:v>701123.97400000005</c:v>
                </c:pt>
                <c:pt idx="1068">
                  <c:v>704734.27266666677</c:v>
                </c:pt>
                <c:pt idx="1069">
                  <c:v>686556.74599999993</c:v>
                </c:pt>
                <c:pt idx="1070">
                  <c:v>685404.03399999999</c:v>
                </c:pt>
                <c:pt idx="1071">
                  <c:v>653585.47399999993</c:v>
                </c:pt>
                <c:pt idx="1072">
                  <c:v>597227.62333333341</c:v>
                </c:pt>
                <c:pt idx="1073">
                  <c:v>531806.61800000002</c:v>
                </c:pt>
                <c:pt idx="1074">
                  <c:v>452022.60266666661</c:v>
                </c:pt>
                <c:pt idx="1075">
                  <c:v>446906.56399999995</c:v>
                </c:pt>
                <c:pt idx="1076">
                  <c:v>449816.53133333323</c:v>
                </c:pt>
                <c:pt idx="1077">
                  <c:v>445627.26866666664</c:v>
                </c:pt>
                <c:pt idx="1078">
                  <c:v>435462.76866666664</c:v>
                </c:pt>
                <c:pt idx="1079">
                  <c:v>422008.63533333328</c:v>
                </c:pt>
                <c:pt idx="1080">
                  <c:v>435828.70466666669</c:v>
                </c:pt>
                <c:pt idx="1081">
                  <c:v>428240.45133333339</c:v>
                </c:pt>
                <c:pt idx="1082">
                  <c:v>404244.06666666665</c:v>
                </c:pt>
                <c:pt idx="1083">
                  <c:v>408387</c:v>
                </c:pt>
                <c:pt idx="1084">
                  <c:v>402377.81266666669</c:v>
                </c:pt>
                <c:pt idx="1085">
                  <c:v>384145.97000000003</c:v>
                </c:pt>
                <c:pt idx="1086">
                  <c:v>367756.78600000002</c:v>
                </c:pt>
                <c:pt idx="1087">
                  <c:v>372065.82333333336</c:v>
                </c:pt>
                <c:pt idx="1088">
                  <c:v>383321.99800000002</c:v>
                </c:pt>
                <c:pt idx="1089">
                  <c:v>385653.29733333341</c:v>
                </c:pt>
                <c:pt idx="1090">
                  <c:v>378671.79733333335</c:v>
                </c:pt>
                <c:pt idx="1091">
                  <c:v>388839.89733333339</c:v>
                </c:pt>
                <c:pt idx="1092">
                  <c:v>376806.92333333328</c:v>
                </c:pt>
                <c:pt idx="1093">
                  <c:v>375298.02066666662</c:v>
                </c:pt>
                <c:pt idx="1094">
                  <c:v>360002.33400000003</c:v>
                </c:pt>
                <c:pt idx="1095">
                  <c:v>349556.30933333334</c:v>
                </c:pt>
                <c:pt idx="1096">
                  <c:v>355625.87933333329</c:v>
                </c:pt>
                <c:pt idx="1097">
                  <c:v>358632.91466666665</c:v>
                </c:pt>
                <c:pt idx="1098">
                  <c:v>376844.40466666664</c:v>
                </c:pt>
                <c:pt idx="1099">
                  <c:v>356049.65199999994</c:v>
                </c:pt>
                <c:pt idx="1100">
                  <c:v>381180.29866666667</c:v>
                </c:pt>
                <c:pt idx="1101">
                  <c:v>408762.32866666664</c:v>
                </c:pt>
                <c:pt idx="1102">
                  <c:v>398181.50466666667</c:v>
                </c:pt>
                <c:pt idx="1103">
                  <c:v>413810.89799999993</c:v>
                </c:pt>
                <c:pt idx="1104">
                  <c:v>433905.41733333335</c:v>
                </c:pt>
                <c:pt idx="1105">
                  <c:v>453486.21733333333</c:v>
                </c:pt>
                <c:pt idx="1106">
                  <c:v>460857.03399999999</c:v>
                </c:pt>
                <c:pt idx="1107">
                  <c:v>450260.73066666664</c:v>
                </c:pt>
                <c:pt idx="1108">
                  <c:v>453829.76400000002</c:v>
                </c:pt>
                <c:pt idx="1109">
                  <c:v>470108.91733333335</c:v>
                </c:pt>
                <c:pt idx="1110">
                  <c:v>467743.93866666674</c:v>
                </c:pt>
                <c:pt idx="1111">
                  <c:v>462157.98733333335</c:v>
                </c:pt>
                <c:pt idx="1112">
                  <c:v>460661.67000000004</c:v>
                </c:pt>
                <c:pt idx="1113">
                  <c:v>457152.9613333334</c:v>
                </c:pt>
                <c:pt idx="1114">
                  <c:v>455076.40133333328</c:v>
                </c:pt>
                <c:pt idx="1115">
                  <c:v>434817.07333333325</c:v>
                </c:pt>
                <c:pt idx="1116">
                  <c:v>412341.84999999992</c:v>
                </c:pt>
                <c:pt idx="1117">
                  <c:v>410338.21666666662</c:v>
                </c:pt>
                <c:pt idx="1118">
                  <c:v>394756.13533333328</c:v>
                </c:pt>
                <c:pt idx="1119">
                  <c:v>378166.71266666666</c:v>
                </c:pt>
                <c:pt idx="1120">
                  <c:v>363768.61133333331</c:v>
                </c:pt>
                <c:pt idx="1121">
                  <c:v>348580.99133333337</c:v>
                </c:pt>
                <c:pt idx="1122">
                  <c:v>354649.47333333333</c:v>
                </c:pt>
                <c:pt idx="1123">
                  <c:v>342316.87200000009</c:v>
                </c:pt>
                <c:pt idx="1124">
                  <c:v>312353.52266666671</c:v>
                </c:pt>
                <c:pt idx="1125">
                  <c:v>315908.35599999997</c:v>
                </c:pt>
                <c:pt idx="1126">
                  <c:v>327747.57999999996</c:v>
                </c:pt>
                <c:pt idx="1127">
                  <c:v>309170.97999999992</c:v>
                </c:pt>
                <c:pt idx="1128">
                  <c:v>293480.61866666668</c:v>
                </c:pt>
                <c:pt idx="1129">
                  <c:v>296311.14199999999</c:v>
                </c:pt>
                <c:pt idx="1130">
                  <c:v>295389.96599999996</c:v>
                </c:pt>
                <c:pt idx="1131">
                  <c:v>284875.54066666664</c:v>
                </c:pt>
                <c:pt idx="1132">
                  <c:v>284577.67933333328</c:v>
                </c:pt>
                <c:pt idx="1133">
                  <c:v>271542.15399999998</c:v>
                </c:pt>
                <c:pt idx="1134">
                  <c:v>257907.13733333332</c:v>
                </c:pt>
                <c:pt idx="1135">
                  <c:v>303138.30533333332</c:v>
                </c:pt>
                <c:pt idx="1136">
                  <c:v>344931.40933333331</c:v>
                </c:pt>
                <c:pt idx="1137">
                  <c:v>379789.29533333331</c:v>
                </c:pt>
                <c:pt idx="1138">
                  <c:v>465019.25533333333</c:v>
                </c:pt>
                <c:pt idx="1139">
                  <c:v>474819.99133333325</c:v>
                </c:pt>
                <c:pt idx="1140">
                  <c:v>485124.46466666658</c:v>
                </c:pt>
                <c:pt idx="1141">
                  <c:v>462733.08866666659</c:v>
                </c:pt>
                <c:pt idx="1142">
                  <c:v>483440.91333333327</c:v>
                </c:pt>
                <c:pt idx="1143">
                  <c:v>469095.95999999996</c:v>
                </c:pt>
                <c:pt idx="1144">
                  <c:v>502022.43933333328</c:v>
                </c:pt>
                <c:pt idx="1145">
                  <c:v>511256.63933333324</c:v>
                </c:pt>
                <c:pt idx="1146">
                  <c:v>512871.42599999992</c:v>
                </c:pt>
                <c:pt idx="1147">
                  <c:v>524798.64066666656</c:v>
                </c:pt>
                <c:pt idx="1148">
                  <c:v>532042.81533333322</c:v>
                </c:pt>
                <c:pt idx="1149">
                  <c:v>551948.78199999989</c:v>
                </c:pt>
                <c:pt idx="1150">
                  <c:v>498181.94599999994</c:v>
                </c:pt>
                <c:pt idx="1151">
                  <c:v>458537.0953333333</c:v>
                </c:pt>
                <c:pt idx="1152">
                  <c:v>420022.42866666667</c:v>
                </c:pt>
                <c:pt idx="1153">
                  <c:v>340526.83933333331</c:v>
                </c:pt>
                <c:pt idx="1154">
                  <c:v>349783.37266666663</c:v>
                </c:pt>
                <c:pt idx="1155">
                  <c:v>331148.37399999995</c:v>
                </c:pt>
                <c:pt idx="1156">
                  <c:v>345024.97400000005</c:v>
                </c:pt>
                <c:pt idx="1157">
                  <c:v>361748.24933333334</c:v>
                </c:pt>
                <c:pt idx="1158">
                  <c:v>385064.74933333334</c:v>
                </c:pt>
                <c:pt idx="1159">
                  <c:v>362191.31200000003</c:v>
                </c:pt>
                <c:pt idx="1160">
                  <c:v>366923.31200000003</c:v>
                </c:pt>
                <c:pt idx="1161">
                  <c:v>398572.3253333334</c:v>
                </c:pt>
                <c:pt idx="1162">
                  <c:v>421029.16199999995</c:v>
                </c:pt>
                <c:pt idx="1163">
                  <c:v>463564.55399999995</c:v>
                </c:pt>
                <c:pt idx="1164">
                  <c:v>475204.79200000002</c:v>
                </c:pt>
                <c:pt idx="1165">
                  <c:v>514191.72533333331</c:v>
                </c:pt>
                <c:pt idx="1166">
                  <c:v>539628.05866666662</c:v>
                </c:pt>
                <c:pt idx="1167">
                  <c:v>558829.65866666671</c:v>
                </c:pt>
                <c:pt idx="1168">
                  <c:v>566108.07200000004</c:v>
                </c:pt>
                <c:pt idx="1169">
                  <c:v>644784.01400000008</c:v>
                </c:pt>
                <c:pt idx="1170">
                  <c:v>667578.94866666675</c:v>
                </c:pt>
                <c:pt idx="1171">
                  <c:v>651072.66866666672</c:v>
                </c:pt>
                <c:pt idx="1172">
                  <c:v>623033.99533333338</c:v>
                </c:pt>
                <c:pt idx="1173">
                  <c:v>600053.0120000001</c:v>
                </c:pt>
                <c:pt idx="1174">
                  <c:v>595373.60666666669</c:v>
                </c:pt>
                <c:pt idx="1175">
                  <c:v>597134.40666666662</c:v>
                </c:pt>
                <c:pt idx="1176">
                  <c:v>586011.47333333327</c:v>
                </c:pt>
                <c:pt idx="1177">
                  <c:v>560448.85</c:v>
                </c:pt>
                <c:pt idx="1178">
                  <c:v>530777.3833333333</c:v>
                </c:pt>
                <c:pt idx="1179">
                  <c:v>503278.51199999999</c:v>
                </c:pt>
                <c:pt idx="1180">
                  <c:v>475427.06266666664</c:v>
                </c:pt>
                <c:pt idx="1181">
                  <c:v>481243.99599999998</c:v>
                </c:pt>
                <c:pt idx="1182">
                  <c:v>475637.06266666664</c:v>
                </c:pt>
                <c:pt idx="1183">
                  <c:v>486454.93466666661</c:v>
                </c:pt>
                <c:pt idx="1184">
                  <c:v>423382.39733333333</c:v>
                </c:pt>
                <c:pt idx="1185">
                  <c:v>416070.35466666671</c:v>
                </c:pt>
                <c:pt idx="1186">
                  <c:v>450610.4613333334</c:v>
                </c:pt>
                <c:pt idx="1187">
                  <c:v>535642.14666666673</c:v>
                </c:pt>
                <c:pt idx="1188">
                  <c:v>560619.78214285721</c:v>
                </c:pt>
                <c:pt idx="1189">
                  <c:v>569287.7653846154</c:v>
                </c:pt>
                <c:pt idx="1190">
                  <c:v>570032.41249999998</c:v>
                </c:pt>
                <c:pt idx="1191">
                  <c:v>570659.35909090913</c:v>
                </c:pt>
                <c:pt idx="1192">
                  <c:v>594211.79500000004</c:v>
                </c:pt>
                <c:pt idx="1193">
                  <c:v>611056.3277777778</c:v>
                </c:pt>
                <c:pt idx="1194">
                  <c:v>666025.61875000002</c:v>
                </c:pt>
                <c:pt idx="1195">
                  <c:v>718614.17571428569</c:v>
                </c:pt>
                <c:pt idx="1196">
                  <c:v>713091.20499999996</c:v>
                </c:pt>
                <c:pt idx="1197">
                  <c:v>773859.8459999999</c:v>
                </c:pt>
                <c:pt idx="1198">
                  <c:v>837358.98750000005</c:v>
                </c:pt>
                <c:pt idx="1199">
                  <c:v>889401.36</c:v>
                </c:pt>
                <c:pt idx="1200">
                  <c:v>1100078.04</c:v>
                </c:pt>
                <c:pt idx="1201">
                  <c:v>1514187.68</c:v>
                </c:pt>
                <c:pt idx="1202">
                  <c:v>0</c:v>
                </c:pt>
              </c:numCache>
            </c:numRef>
          </c:val>
          <c:extLst>
            <c:ext xmlns:c16="http://schemas.microsoft.com/office/drawing/2014/chart" uri="{C3380CC4-5D6E-409C-BE32-E72D297353CC}">
              <c16:uniqueId val="{00000000-ACEC-4010-B7E1-0ACB6476C728}"/>
            </c:ext>
          </c:extLst>
        </c:ser>
        <c:dLbls>
          <c:showLegendKey val="0"/>
          <c:showVal val="0"/>
          <c:showCatName val="0"/>
          <c:showSerName val="0"/>
          <c:showPercent val="0"/>
          <c:showBubbleSize val="0"/>
        </c:dLbls>
        <c:axId val="1390998783"/>
        <c:axId val="1390996863"/>
      </c:areaChart>
      <c:lineChart>
        <c:grouping val="standard"/>
        <c:varyColors val="0"/>
        <c:ser>
          <c:idx val="1"/>
          <c:order val="1"/>
          <c:tx>
            <c:strRef>
              <c:f>Performance!$AK$1</c:f>
              <c:strCache>
                <c:ptCount val="1"/>
                <c:pt idx="0">
                  <c:v>Valor da Cota</c:v>
                </c:pt>
              </c:strCache>
            </c:strRef>
          </c:tx>
          <c:spPr>
            <a:ln w="19050" cap="rnd">
              <a:solidFill>
                <a:srgbClr val="FF6B06"/>
              </a:solidFill>
              <a:round/>
            </a:ln>
            <a:effectLst/>
          </c:spPr>
          <c:marker>
            <c:symbol val="none"/>
          </c:marker>
          <c:cat>
            <c:numRef>
              <c:f>Performance!$AD$3:$AD$1205</c:f>
              <c:numCache>
                <c:formatCode>[$-416]d\-mmm;@</c:formatCode>
                <c:ptCount val="1203"/>
                <c:pt idx="0">
                  <c:v>45625</c:v>
                </c:pt>
                <c:pt idx="1">
                  <c:v>45624</c:v>
                </c:pt>
                <c:pt idx="2">
                  <c:v>45623</c:v>
                </c:pt>
                <c:pt idx="3">
                  <c:v>45622</c:v>
                </c:pt>
                <c:pt idx="4">
                  <c:v>45621</c:v>
                </c:pt>
                <c:pt idx="5">
                  <c:v>45618</c:v>
                </c:pt>
                <c:pt idx="6">
                  <c:v>45617</c:v>
                </c:pt>
                <c:pt idx="7">
                  <c:v>45615</c:v>
                </c:pt>
                <c:pt idx="8">
                  <c:v>45614</c:v>
                </c:pt>
                <c:pt idx="9">
                  <c:v>45610</c:v>
                </c:pt>
                <c:pt idx="10">
                  <c:v>45609</c:v>
                </c:pt>
                <c:pt idx="11">
                  <c:v>45608</c:v>
                </c:pt>
                <c:pt idx="12">
                  <c:v>45607</c:v>
                </c:pt>
                <c:pt idx="13">
                  <c:v>45604</c:v>
                </c:pt>
                <c:pt idx="14">
                  <c:v>45603</c:v>
                </c:pt>
                <c:pt idx="15">
                  <c:v>45602</c:v>
                </c:pt>
                <c:pt idx="16">
                  <c:v>45601</c:v>
                </c:pt>
                <c:pt idx="17">
                  <c:v>45600</c:v>
                </c:pt>
                <c:pt idx="18">
                  <c:v>45597</c:v>
                </c:pt>
                <c:pt idx="19">
                  <c:v>45596</c:v>
                </c:pt>
                <c:pt idx="20">
                  <c:v>45595</c:v>
                </c:pt>
                <c:pt idx="21">
                  <c:v>45594</c:v>
                </c:pt>
                <c:pt idx="22">
                  <c:v>45593</c:v>
                </c:pt>
                <c:pt idx="23">
                  <c:v>45590</c:v>
                </c:pt>
                <c:pt idx="24">
                  <c:v>45589</c:v>
                </c:pt>
                <c:pt idx="25">
                  <c:v>45588</c:v>
                </c:pt>
                <c:pt idx="26">
                  <c:v>45587</c:v>
                </c:pt>
                <c:pt idx="27">
                  <c:v>45586</c:v>
                </c:pt>
                <c:pt idx="28">
                  <c:v>45583</c:v>
                </c:pt>
                <c:pt idx="29">
                  <c:v>45582</c:v>
                </c:pt>
                <c:pt idx="30">
                  <c:v>45581</c:v>
                </c:pt>
                <c:pt idx="31">
                  <c:v>45580</c:v>
                </c:pt>
                <c:pt idx="32">
                  <c:v>45579</c:v>
                </c:pt>
                <c:pt idx="33">
                  <c:v>45576</c:v>
                </c:pt>
                <c:pt idx="34">
                  <c:v>45575</c:v>
                </c:pt>
                <c:pt idx="35">
                  <c:v>45574</c:v>
                </c:pt>
                <c:pt idx="36">
                  <c:v>45573</c:v>
                </c:pt>
                <c:pt idx="37">
                  <c:v>45572</c:v>
                </c:pt>
                <c:pt idx="38">
                  <c:v>45569</c:v>
                </c:pt>
                <c:pt idx="39">
                  <c:v>45568</c:v>
                </c:pt>
                <c:pt idx="40">
                  <c:v>45567</c:v>
                </c:pt>
                <c:pt idx="41">
                  <c:v>45566</c:v>
                </c:pt>
                <c:pt idx="42">
                  <c:v>45565</c:v>
                </c:pt>
                <c:pt idx="43">
                  <c:v>45562</c:v>
                </c:pt>
                <c:pt idx="44">
                  <c:v>45561</c:v>
                </c:pt>
                <c:pt idx="45">
                  <c:v>45560</c:v>
                </c:pt>
                <c:pt idx="46">
                  <c:v>45559</c:v>
                </c:pt>
                <c:pt idx="47">
                  <c:v>45558</c:v>
                </c:pt>
                <c:pt idx="48">
                  <c:v>45555</c:v>
                </c:pt>
                <c:pt idx="49">
                  <c:v>45554</c:v>
                </c:pt>
                <c:pt idx="50">
                  <c:v>45553</c:v>
                </c:pt>
                <c:pt idx="51">
                  <c:v>45552</c:v>
                </c:pt>
                <c:pt idx="52">
                  <c:v>45551</c:v>
                </c:pt>
                <c:pt idx="53">
                  <c:v>45548</c:v>
                </c:pt>
                <c:pt idx="54">
                  <c:v>45547</c:v>
                </c:pt>
                <c:pt idx="55">
                  <c:v>45546</c:v>
                </c:pt>
                <c:pt idx="56">
                  <c:v>45545</c:v>
                </c:pt>
                <c:pt idx="57">
                  <c:v>45544</c:v>
                </c:pt>
                <c:pt idx="58">
                  <c:v>45541</c:v>
                </c:pt>
                <c:pt idx="59">
                  <c:v>45540</c:v>
                </c:pt>
                <c:pt idx="60">
                  <c:v>45539</c:v>
                </c:pt>
                <c:pt idx="61">
                  <c:v>45538</c:v>
                </c:pt>
                <c:pt idx="62">
                  <c:v>45537</c:v>
                </c:pt>
                <c:pt idx="63">
                  <c:v>45534</c:v>
                </c:pt>
                <c:pt idx="64">
                  <c:v>45533</c:v>
                </c:pt>
                <c:pt idx="65">
                  <c:v>45532</c:v>
                </c:pt>
                <c:pt idx="66">
                  <c:v>45531</c:v>
                </c:pt>
                <c:pt idx="67">
                  <c:v>45530</c:v>
                </c:pt>
                <c:pt idx="68">
                  <c:v>45527</c:v>
                </c:pt>
                <c:pt idx="69">
                  <c:v>45526</c:v>
                </c:pt>
                <c:pt idx="70">
                  <c:v>45525</c:v>
                </c:pt>
                <c:pt idx="71">
                  <c:v>45524</c:v>
                </c:pt>
                <c:pt idx="72">
                  <c:v>45523</c:v>
                </c:pt>
                <c:pt idx="73">
                  <c:v>45520</c:v>
                </c:pt>
                <c:pt idx="74">
                  <c:v>45519</c:v>
                </c:pt>
                <c:pt idx="75">
                  <c:v>45518</c:v>
                </c:pt>
                <c:pt idx="76">
                  <c:v>45517</c:v>
                </c:pt>
                <c:pt idx="77">
                  <c:v>45516</c:v>
                </c:pt>
                <c:pt idx="78">
                  <c:v>45513</c:v>
                </c:pt>
                <c:pt idx="79">
                  <c:v>45512</c:v>
                </c:pt>
                <c:pt idx="80">
                  <c:v>45511</c:v>
                </c:pt>
                <c:pt idx="81">
                  <c:v>45510</c:v>
                </c:pt>
                <c:pt idx="82">
                  <c:v>45509</c:v>
                </c:pt>
                <c:pt idx="83">
                  <c:v>45506</c:v>
                </c:pt>
                <c:pt idx="84">
                  <c:v>45505</c:v>
                </c:pt>
                <c:pt idx="85">
                  <c:v>45504</c:v>
                </c:pt>
                <c:pt idx="86">
                  <c:v>45503</c:v>
                </c:pt>
                <c:pt idx="87">
                  <c:v>45502</c:v>
                </c:pt>
                <c:pt idx="88">
                  <c:v>45499</c:v>
                </c:pt>
                <c:pt idx="89">
                  <c:v>45498</c:v>
                </c:pt>
                <c:pt idx="90">
                  <c:v>45497</c:v>
                </c:pt>
                <c:pt idx="91">
                  <c:v>45496</c:v>
                </c:pt>
                <c:pt idx="92">
                  <c:v>45495</c:v>
                </c:pt>
                <c:pt idx="93">
                  <c:v>45492</c:v>
                </c:pt>
                <c:pt idx="94">
                  <c:v>45491</c:v>
                </c:pt>
                <c:pt idx="95">
                  <c:v>45490</c:v>
                </c:pt>
                <c:pt idx="96">
                  <c:v>45489</c:v>
                </c:pt>
                <c:pt idx="97">
                  <c:v>45488</c:v>
                </c:pt>
                <c:pt idx="98">
                  <c:v>45485</c:v>
                </c:pt>
                <c:pt idx="99">
                  <c:v>45484</c:v>
                </c:pt>
                <c:pt idx="100">
                  <c:v>45483</c:v>
                </c:pt>
                <c:pt idx="101">
                  <c:v>45482</c:v>
                </c:pt>
                <c:pt idx="102">
                  <c:v>45481</c:v>
                </c:pt>
                <c:pt idx="103">
                  <c:v>45478</c:v>
                </c:pt>
                <c:pt idx="104">
                  <c:v>45477</c:v>
                </c:pt>
                <c:pt idx="105">
                  <c:v>45476</c:v>
                </c:pt>
                <c:pt idx="106">
                  <c:v>45475</c:v>
                </c:pt>
                <c:pt idx="107">
                  <c:v>45474</c:v>
                </c:pt>
                <c:pt idx="108">
                  <c:v>45471</c:v>
                </c:pt>
                <c:pt idx="109">
                  <c:v>45470</c:v>
                </c:pt>
                <c:pt idx="110">
                  <c:v>45469</c:v>
                </c:pt>
                <c:pt idx="111">
                  <c:v>45468</c:v>
                </c:pt>
                <c:pt idx="112">
                  <c:v>45467</c:v>
                </c:pt>
                <c:pt idx="113">
                  <c:v>45464</c:v>
                </c:pt>
                <c:pt idx="114">
                  <c:v>45463</c:v>
                </c:pt>
                <c:pt idx="115">
                  <c:v>45462</c:v>
                </c:pt>
                <c:pt idx="116">
                  <c:v>45461</c:v>
                </c:pt>
                <c:pt idx="117">
                  <c:v>45460</c:v>
                </c:pt>
                <c:pt idx="118">
                  <c:v>45457</c:v>
                </c:pt>
                <c:pt idx="119">
                  <c:v>45456</c:v>
                </c:pt>
                <c:pt idx="120">
                  <c:v>45455</c:v>
                </c:pt>
                <c:pt idx="121">
                  <c:v>45454</c:v>
                </c:pt>
                <c:pt idx="122">
                  <c:v>45453</c:v>
                </c:pt>
                <c:pt idx="123">
                  <c:v>45450</c:v>
                </c:pt>
                <c:pt idx="124">
                  <c:v>45449</c:v>
                </c:pt>
                <c:pt idx="125">
                  <c:v>45448</c:v>
                </c:pt>
                <c:pt idx="126">
                  <c:v>45447</c:v>
                </c:pt>
                <c:pt idx="127">
                  <c:v>45446</c:v>
                </c:pt>
                <c:pt idx="128">
                  <c:v>45443</c:v>
                </c:pt>
                <c:pt idx="129">
                  <c:v>45441</c:v>
                </c:pt>
                <c:pt idx="130">
                  <c:v>45440</c:v>
                </c:pt>
                <c:pt idx="131">
                  <c:v>45439</c:v>
                </c:pt>
                <c:pt idx="132">
                  <c:v>45436</c:v>
                </c:pt>
                <c:pt idx="133">
                  <c:v>45435</c:v>
                </c:pt>
                <c:pt idx="134">
                  <c:v>45434</c:v>
                </c:pt>
                <c:pt idx="135">
                  <c:v>45433</c:v>
                </c:pt>
                <c:pt idx="136">
                  <c:v>45432</c:v>
                </c:pt>
                <c:pt idx="137">
                  <c:v>45429</c:v>
                </c:pt>
                <c:pt idx="138">
                  <c:v>45428</c:v>
                </c:pt>
                <c:pt idx="139">
                  <c:v>45427</c:v>
                </c:pt>
                <c:pt idx="140">
                  <c:v>45426</c:v>
                </c:pt>
                <c:pt idx="141">
                  <c:v>45425</c:v>
                </c:pt>
                <c:pt idx="142">
                  <c:v>45422</c:v>
                </c:pt>
                <c:pt idx="143">
                  <c:v>45421</c:v>
                </c:pt>
                <c:pt idx="144">
                  <c:v>45420</c:v>
                </c:pt>
                <c:pt idx="145">
                  <c:v>45419</c:v>
                </c:pt>
                <c:pt idx="146">
                  <c:v>45418</c:v>
                </c:pt>
                <c:pt idx="147">
                  <c:v>45415</c:v>
                </c:pt>
                <c:pt idx="148">
                  <c:v>45414</c:v>
                </c:pt>
                <c:pt idx="149">
                  <c:v>45412</c:v>
                </c:pt>
                <c:pt idx="150">
                  <c:v>45411</c:v>
                </c:pt>
                <c:pt idx="151">
                  <c:v>45408</c:v>
                </c:pt>
                <c:pt idx="152">
                  <c:v>45407</c:v>
                </c:pt>
                <c:pt idx="153">
                  <c:v>45406</c:v>
                </c:pt>
                <c:pt idx="154">
                  <c:v>45405</c:v>
                </c:pt>
                <c:pt idx="155">
                  <c:v>45404</c:v>
                </c:pt>
                <c:pt idx="156">
                  <c:v>45401</c:v>
                </c:pt>
                <c:pt idx="157">
                  <c:v>45400</c:v>
                </c:pt>
                <c:pt idx="158">
                  <c:v>45399</c:v>
                </c:pt>
                <c:pt idx="159">
                  <c:v>45398</c:v>
                </c:pt>
                <c:pt idx="160">
                  <c:v>45397</c:v>
                </c:pt>
                <c:pt idx="161">
                  <c:v>45394</c:v>
                </c:pt>
                <c:pt idx="162">
                  <c:v>45393</c:v>
                </c:pt>
                <c:pt idx="163">
                  <c:v>45392</c:v>
                </c:pt>
                <c:pt idx="164">
                  <c:v>45391</c:v>
                </c:pt>
                <c:pt idx="165">
                  <c:v>45390</c:v>
                </c:pt>
                <c:pt idx="166">
                  <c:v>45387</c:v>
                </c:pt>
                <c:pt idx="167">
                  <c:v>45386</c:v>
                </c:pt>
                <c:pt idx="168">
                  <c:v>45385</c:v>
                </c:pt>
                <c:pt idx="169">
                  <c:v>45384</c:v>
                </c:pt>
                <c:pt idx="170">
                  <c:v>45383</c:v>
                </c:pt>
                <c:pt idx="171">
                  <c:v>45379</c:v>
                </c:pt>
                <c:pt idx="172">
                  <c:v>45378</c:v>
                </c:pt>
                <c:pt idx="173">
                  <c:v>45377</c:v>
                </c:pt>
                <c:pt idx="174">
                  <c:v>45376</c:v>
                </c:pt>
                <c:pt idx="175">
                  <c:v>45373</c:v>
                </c:pt>
                <c:pt idx="176">
                  <c:v>45372</c:v>
                </c:pt>
                <c:pt idx="177">
                  <c:v>45371</c:v>
                </c:pt>
                <c:pt idx="178">
                  <c:v>45370</c:v>
                </c:pt>
                <c:pt idx="179">
                  <c:v>45369</c:v>
                </c:pt>
                <c:pt idx="180">
                  <c:v>45366</c:v>
                </c:pt>
                <c:pt idx="181">
                  <c:v>45365</c:v>
                </c:pt>
                <c:pt idx="182">
                  <c:v>45364</c:v>
                </c:pt>
                <c:pt idx="183">
                  <c:v>45363</c:v>
                </c:pt>
                <c:pt idx="184">
                  <c:v>45362</c:v>
                </c:pt>
                <c:pt idx="185">
                  <c:v>45359</c:v>
                </c:pt>
                <c:pt idx="186">
                  <c:v>45358</c:v>
                </c:pt>
                <c:pt idx="187">
                  <c:v>45357</c:v>
                </c:pt>
                <c:pt idx="188">
                  <c:v>45356</c:v>
                </c:pt>
                <c:pt idx="189">
                  <c:v>45355</c:v>
                </c:pt>
                <c:pt idx="190">
                  <c:v>45352</c:v>
                </c:pt>
                <c:pt idx="191">
                  <c:v>45351</c:v>
                </c:pt>
                <c:pt idx="192">
                  <c:v>45350</c:v>
                </c:pt>
                <c:pt idx="193">
                  <c:v>45349</c:v>
                </c:pt>
                <c:pt idx="194">
                  <c:v>45348</c:v>
                </c:pt>
                <c:pt idx="195">
                  <c:v>45345</c:v>
                </c:pt>
                <c:pt idx="196">
                  <c:v>45344</c:v>
                </c:pt>
                <c:pt idx="197">
                  <c:v>45343</c:v>
                </c:pt>
                <c:pt idx="198">
                  <c:v>45342</c:v>
                </c:pt>
                <c:pt idx="199">
                  <c:v>45341</c:v>
                </c:pt>
                <c:pt idx="200">
                  <c:v>45338</c:v>
                </c:pt>
                <c:pt idx="201">
                  <c:v>45337</c:v>
                </c:pt>
                <c:pt idx="202">
                  <c:v>45336</c:v>
                </c:pt>
                <c:pt idx="203">
                  <c:v>45331</c:v>
                </c:pt>
                <c:pt idx="204">
                  <c:v>45330</c:v>
                </c:pt>
                <c:pt idx="205">
                  <c:v>45329</c:v>
                </c:pt>
                <c:pt idx="206">
                  <c:v>45328</c:v>
                </c:pt>
                <c:pt idx="207">
                  <c:v>45327</c:v>
                </c:pt>
                <c:pt idx="208">
                  <c:v>45324</c:v>
                </c:pt>
                <c:pt idx="209">
                  <c:v>45323</c:v>
                </c:pt>
                <c:pt idx="210">
                  <c:v>45322</c:v>
                </c:pt>
                <c:pt idx="211">
                  <c:v>45321</c:v>
                </c:pt>
                <c:pt idx="212">
                  <c:v>45320</c:v>
                </c:pt>
                <c:pt idx="213">
                  <c:v>45317</c:v>
                </c:pt>
                <c:pt idx="214">
                  <c:v>45316</c:v>
                </c:pt>
                <c:pt idx="215">
                  <c:v>45315</c:v>
                </c:pt>
                <c:pt idx="216">
                  <c:v>45314</c:v>
                </c:pt>
                <c:pt idx="217">
                  <c:v>45313</c:v>
                </c:pt>
                <c:pt idx="218">
                  <c:v>45310</c:v>
                </c:pt>
                <c:pt idx="219">
                  <c:v>45309</c:v>
                </c:pt>
                <c:pt idx="220">
                  <c:v>45308</c:v>
                </c:pt>
                <c:pt idx="221">
                  <c:v>45307</c:v>
                </c:pt>
                <c:pt idx="222">
                  <c:v>45306</c:v>
                </c:pt>
                <c:pt idx="223">
                  <c:v>45303</c:v>
                </c:pt>
                <c:pt idx="224">
                  <c:v>45302</c:v>
                </c:pt>
                <c:pt idx="225">
                  <c:v>45301</c:v>
                </c:pt>
                <c:pt idx="226">
                  <c:v>45300</c:v>
                </c:pt>
                <c:pt idx="227">
                  <c:v>45299</c:v>
                </c:pt>
                <c:pt idx="228">
                  <c:v>45296</c:v>
                </c:pt>
                <c:pt idx="229">
                  <c:v>45295</c:v>
                </c:pt>
                <c:pt idx="230">
                  <c:v>45294</c:v>
                </c:pt>
                <c:pt idx="231">
                  <c:v>45293</c:v>
                </c:pt>
                <c:pt idx="232">
                  <c:v>45289</c:v>
                </c:pt>
                <c:pt idx="233">
                  <c:v>45288</c:v>
                </c:pt>
                <c:pt idx="234">
                  <c:v>45287</c:v>
                </c:pt>
                <c:pt idx="235">
                  <c:v>45286</c:v>
                </c:pt>
                <c:pt idx="236">
                  <c:v>45282</c:v>
                </c:pt>
                <c:pt idx="237">
                  <c:v>45281</c:v>
                </c:pt>
                <c:pt idx="238">
                  <c:v>45280</c:v>
                </c:pt>
                <c:pt idx="239">
                  <c:v>45279</c:v>
                </c:pt>
                <c:pt idx="240">
                  <c:v>45278</c:v>
                </c:pt>
                <c:pt idx="241">
                  <c:v>45275</c:v>
                </c:pt>
                <c:pt idx="242">
                  <c:v>45274</c:v>
                </c:pt>
                <c:pt idx="243">
                  <c:v>45273</c:v>
                </c:pt>
                <c:pt idx="244">
                  <c:v>45272</c:v>
                </c:pt>
                <c:pt idx="245">
                  <c:v>45271</c:v>
                </c:pt>
                <c:pt idx="246">
                  <c:v>45268</c:v>
                </c:pt>
                <c:pt idx="247">
                  <c:v>45267</c:v>
                </c:pt>
                <c:pt idx="248">
                  <c:v>45266</c:v>
                </c:pt>
                <c:pt idx="249">
                  <c:v>45265</c:v>
                </c:pt>
                <c:pt idx="250">
                  <c:v>45264</c:v>
                </c:pt>
                <c:pt idx="251">
                  <c:v>45261</c:v>
                </c:pt>
                <c:pt idx="252">
                  <c:v>45260</c:v>
                </c:pt>
                <c:pt idx="253">
                  <c:v>45259</c:v>
                </c:pt>
                <c:pt idx="254">
                  <c:v>45258</c:v>
                </c:pt>
                <c:pt idx="255">
                  <c:v>45257</c:v>
                </c:pt>
                <c:pt idx="256">
                  <c:v>45254</c:v>
                </c:pt>
                <c:pt idx="257">
                  <c:v>45253</c:v>
                </c:pt>
                <c:pt idx="258">
                  <c:v>45252</c:v>
                </c:pt>
                <c:pt idx="259">
                  <c:v>45251</c:v>
                </c:pt>
                <c:pt idx="260">
                  <c:v>45250</c:v>
                </c:pt>
                <c:pt idx="261">
                  <c:v>45247</c:v>
                </c:pt>
                <c:pt idx="262">
                  <c:v>45246</c:v>
                </c:pt>
                <c:pt idx="263">
                  <c:v>45244</c:v>
                </c:pt>
                <c:pt idx="264">
                  <c:v>45243</c:v>
                </c:pt>
                <c:pt idx="265">
                  <c:v>45240</c:v>
                </c:pt>
                <c:pt idx="266">
                  <c:v>45239</c:v>
                </c:pt>
                <c:pt idx="267">
                  <c:v>45238</c:v>
                </c:pt>
                <c:pt idx="268">
                  <c:v>45237</c:v>
                </c:pt>
                <c:pt idx="269">
                  <c:v>45236</c:v>
                </c:pt>
                <c:pt idx="270">
                  <c:v>45233</c:v>
                </c:pt>
                <c:pt idx="271">
                  <c:v>45231</c:v>
                </c:pt>
                <c:pt idx="272">
                  <c:v>45230</c:v>
                </c:pt>
                <c:pt idx="273">
                  <c:v>45229</c:v>
                </c:pt>
                <c:pt idx="274">
                  <c:v>45226</c:v>
                </c:pt>
                <c:pt idx="275">
                  <c:v>45225</c:v>
                </c:pt>
                <c:pt idx="276">
                  <c:v>45224</c:v>
                </c:pt>
                <c:pt idx="277">
                  <c:v>45223</c:v>
                </c:pt>
                <c:pt idx="278">
                  <c:v>45222</c:v>
                </c:pt>
                <c:pt idx="279">
                  <c:v>45219</c:v>
                </c:pt>
                <c:pt idx="280">
                  <c:v>45218</c:v>
                </c:pt>
                <c:pt idx="281">
                  <c:v>45217</c:v>
                </c:pt>
                <c:pt idx="282">
                  <c:v>45216</c:v>
                </c:pt>
                <c:pt idx="283">
                  <c:v>45215</c:v>
                </c:pt>
                <c:pt idx="284">
                  <c:v>45212</c:v>
                </c:pt>
                <c:pt idx="285">
                  <c:v>45210</c:v>
                </c:pt>
                <c:pt idx="286">
                  <c:v>45209</c:v>
                </c:pt>
                <c:pt idx="287">
                  <c:v>45208</c:v>
                </c:pt>
                <c:pt idx="288">
                  <c:v>45205</c:v>
                </c:pt>
                <c:pt idx="289">
                  <c:v>45204</c:v>
                </c:pt>
                <c:pt idx="290">
                  <c:v>45203</c:v>
                </c:pt>
                <c:pt idx="291">
                  <c:v>45202</c:v>
                </c:pt>
                <c:pt idx="292">
                  <c:v>45201</c:v>
                </c:pt>
                <c:pt idx="293">
                  <c:v>45198</c:v>
                </c:pt>
                <c:pt idx="294">
                  <c:v>45197</c:v>
                </c:pt>
                <c:pt idx="295">
                  <c:v>45196</c:v>
                </c:pt>
                <c:pt idx="296">
                  <c:v>45195</c:v>
                </c:pt>
                <c:pt idx="297">
                  <c:v>45194</c:v>
                </c:pt>
                <c:pt idx="298">
                  <c:v>45191</c:v>
                </c:pt>
                <c:pt idx="299">
                  <c:v>45190</c:v>
                </c:pt>
                <c:pt idx="300">
                  <c:v>45189</c:v>
                </c:pt>
                <c:pt idx="301">
                  <c:v>45188</c:v>
                </c:pt>
                <c:pt idx="302">
                  <c:v>45187</c:v>
                </c:pt>
                <c:pt idx="303">
                  <c:v>45184</c:v>
                </c:pt>
                <c:pt idx="304">
                  <c:v>45183</c:v>
                </c:pt>
                <c:pt idx="305">
                  <c:v>45182</c:v>
                </c:pt>
                <c:pt idx="306">
                  <c:v>45181</c:v>
                </c:pt>
                <c:pt idx="307">
                  <c:v>45180</c:v>
                </c:pt>
                <c:pt idx="308">
                  <c:v>45177</c:v>
                </c:pt>
                <c:pt idx="309">
                  <c:v>45175</c:v>
                </c:pt>
                <c:pt idx="310">
                  <c:v>45174</c:v>
                </c:pt>
                <c:pt idx="311">
                  <c:v>45173</c:v>
                </c:pt>
                <c:pt idx="312">
                  <c:v>45170</c:v>
                </c:pt>
                <c:pt idx="313">
                  <c:v>45169</c:v>
                </c:pt>
                <c:pt idx="314">
                  <c:v>45168</c:v>
                </c:pt>
                <c:pt idx="315">
                  <c:v>45167</c:v>
                </c:pt>
                <c:pt idx="316">
                  <c:v>45166</c:v>
                </c:pt>
                <c:pt idx="317">
                  <c:v>45163</c:v>
                </c:pt>
                <c:pt idx="318">
                  <c:v>45162</c:v>
                </c:pt>
                <c:pt idx="319">
                  <c:v>45161</c:v>
                </c:pt>
                <c:pt idx="320">
                  <c:v>45160</c:v>
                </c:pt>
                <c:pt idx="321">
                  <c:v>45159</c:v>
                </c:pt>
                <c:pt idx="322">
                  <c:v>45156</c:v>
                </c:pt>
                <c:pt idx="323">
                  <c:v>45155</c:v>
                </c:pt>
                <c:pt idx="324">
                  <c:v>45154</c:v>
                </c:pt>
                <c:pt idx="325">
                  <c:v>45153</c:v>
                </c:pt>
                <c:pt idx="326">
                  <c:v>45152</c:v>
                </c:pt>
                <c:pt idx="327">
                  <c:v>45149</c:v>
                </c:pt>
                <c:pt idx="328">
                  <c:v>45148</c:v>
                </c:pt>
                <c:pt idx="329">
                  <c:v>45147</c:v>
                </c:pt>
                <c:pt idx="330">
                  <c:v>45146</c:v>
                </c:pt>
                <c:pt idx="331">
                  <c:v>45145</c:v>
                </c:pt>
                <c:pt idx="332">
                  <c:v>45142</c:v>
                </c:pt>
                <c:pt idx="333">
                  <c:v>45141</c:v>
                </c:pt>
                <c:pt idx="334">
                  <c:v>45140</c:v>
                </c:pt>
                <c:pt idx="335">
                  <c:v>45139</c:v>
                </c:pt>
                <c:pt idx="336">
                  <c:v>45138</c:v>
                </c:pt>
                <c:pt idx="337">
                  <c:v>45135</c:v>
                </c:pt>
                <c:pt idx="338">
                  <c:v>45134</c:v>
                </c:pt>
                <c:pt idx="339">
                  <c:v>45133</c:v>
                </c:pt>
                <c:pt idx="340">
                  <c:v>45132</c:v>
                </c:pt>
                <c:pt idx="341">
                  <c:v>45131</c:v>
                </c:pt>
                <c:pt idx="342">
                  <c:v>45128</c:v>
                </c:pt>
                <c:pt idx="343">
                  <c:v>45127</c:v>
                </c:pt>
                <c:pt idx="344">
                  <c:v>45126</c:v>
                </c:pt>
                <c:pt idx="345">
                  <c:v>45125</c:v>
                </c:pt>
                <c:pt idx="346">
                  <c:v>45124</c:v>
                </c:pt>
                <c:pt idx="347">
                  <c:v>45121</c:v>
                </c:pt>
                <c:pt idx="348">
                  <c:v>45120</c:v>
                </c:pt>
                <c:pt idx="349">
                  <c:v>45119</c:v>
                </c:pt>
                <c:pt idx="350">
                  <c:v>45118</c:v>
                </c:pt>
                <c:pt idx="351">
                  <c:v>45117</c:v>
                </c:pt>
                <c:pt idx="352">
                  <c:v>45114</c:v>
                </c:pt>
                <c:pt idx="353">
                  <c:v>45113</c:v>
                </c:pt>
                <c:pt idx="354">
                  <c:v>45112</c:v>
                </c:pt>
                <c:pt idx="355">
                  <c:v>45111</c:v>
                </c:pt>
                <c:pt idx="356">
                  <c:v>45110</c:v>
                </c:pt>
                <c:pt idx="357">
                  <c:v>45107</c:v>
                </c:pt>
                <c:pt idx="358">
                  <c:v>45106</c:v>
                </c:pt>
                <c:pt idx="359">
                  <c:v>45105</c:v>
                </c:pt>
                <c:pt idx="360">
                  <c:v>45104</c:v>
                </c:pt>
                <c:pt idx="361">
                  <c:v>45103</c:v>
                </c:pt>
                <c:pt idx="362">
                  <c:v>45100</c:v>
                </c:pt>
                <c:pt idx="363">
                  <c:v>45099</c:v>
                </c:pt>
                <c:pt idx="364">
                  <c:v>45098</c:v>
                </c:pt>
                <c:pt idx="365">
                  <c:v>45097</c:v>
                </c:pt>
                <c:pt idx="366">
                  <c:v>45096</c:v>
                </c:pt>
                <c:pt idx="367">
                  <c:v>45093</c:v>
                </c:pt>
                <c:pt idx="368">
                  <c:v>45092</c:v>
                </c:pt>
                <c:pt idx="369">
                  <c:v>45091</c:v>
                </c:pt>
                <c:pt idx="370">
                  <c:v>45090</c:v>
                </c:pt>
                <c:pt idx="371">
                  <c:v>45089</c:v>
                </c:pt>
                <c:pt idx="372">
                  <c:v>45086</c:v>
                </c:pt>
                <c:pt idx="373">
                  <c:v>45084</c:v>
                </c:pt>
                <c:pt idx="374">
                  <c:v>45083</c:v>
                </c:pt>
                <c:pt idx="375">
                  <c:v>45082</c:v>
                </c:pt>
                <c:pt idx="376">
                  <c:v>45079</c:v>
                </c:pt>
                <c:pt idx="377">
                  <c:v>45078</c:v>
                </c:pt>
                <c:pt idx="378">
                  <c:v>45077</c:v>
                </c:pt>
                <c:pt idx="379">
                  <c:v>45076</c:v>
                </c:pt>
                <c:pt idx="380">
                  <c:v>45075</c:v>
                </c:pt>
                <c:pt idx="381">
                  <c:v>45072</c:v>
                </c:pt>
                <c:pt idx="382">
                  <c:v>45071</c:v>
                </c:pt>
                <c:pt idx="383">
                  <c:v>45070</c:v>
                </c:pt>
                <c:pt idx="384">
                  <c:v>45069</c:v>
                </c:pt>
                <c:pt idx="385">
                  <c:v>45068</c:v>
                </c:pt>
                <c:pt idx="386">
                  <c:v>45065</c:v>
                </c:pt>
                <c:pt idx="387">
                  <c:v>45064</c:v>
                </c:pt>
                <c:pt idx="388">
                  <c:v>45063</c:v>
                </c:pt>
                <c:pt idx="389">
                  <c:v>45062</c:v>
                </c:pt>
                <c:pt idx="390">
                  <c:v>45061</c:v>
                </c:pt>
                <c:pt idx="391">
                  <c:v>45058</c:v>
                </c:pt>
                <c:pt idx="392">
                  <c:v>45057</c:v>
                </c:pt>
                <c:pt idx="393">
                  <c:v>45056</c:v>
                </c:pt>
                <c:pt idx="394">
                  <c:v>45055</c:v>
                </c:pt>
                <c:pt idx="395">
                  <c:v>45054</c:v>
                </c:pt>
                <c:pt idx="396">
                  <c:v>45051</c:v>
                </c:pt>
                <c:pt idx="397">
                  <c:v>45050</c:v>
                </c:pt>
                <c:pt idx="398">
                  <c:v>45049</c:v>
                </c:pt>
                <c:pt idx="399">
                  <c:v>45048</c:v>
                </c:pt>
                <c:pt idx="400">
                  <c:v>45044</c:v>
                </c:pt>
                <c:pt idx="401">
                  <c:v>45043</c:v>
                </c:pt>
                <c:pt idx="402">
                  <c:v>45042</c:v>
                </c:pt>
                <c:pt idx="403">
                  <c:v>45041</c:v>
                </c:pt>
                <c:pt idx="404">
                  <c:v>45040</c:v>
                </c:pt>
                <c:pt idx="405">
                  <c:v>45036</c:v>
                </c:pt>
                <c:pt idx="406">
                  <c:v>45035</c:v>
                </c:pt>
                <c:pt idx="407">
                  <c:v>45034</c:v>
                </c:pt>
                <c:pt idx="408">
                  <c:v>45033</c:v>
                </c:pt>
                <c:pt idx="409">
                  <c:v>45030</c:v>
                </c:pt>
                <c:pt idx="410">
                  <c:v>45029</c:v>
                </c:pt>
                <c:pt idx="411">
                  <c:v>45028</c:v>
                </c:pt>
                <c:pt idx="412">
                  <c:v>45027</c:v>
                </c:pt>
                <c:pt idx="413">
                  <c:v>45026</c:v>
                </c:pt>
                <c:pt idx="414">
                  <c:v>45022</c:v>
                </c:pt>
                <c:pt idx="415">
                  <c:v>45021</c:v>
                </c:pt>
                <c:pt idx="416">
                  <c:v>45020</c:v>
                </c:pt>
                <c:pt idx="417">
                  <c:v>45019</c:v>
                </c:pt>
                <c:pt idx="418">
                  <c:v>45016</c:v>
                </c:pt>
                <c:pt idx="419">
                  <c:v>45015</c:v>
                </c:pt>
                <c:pt idx="420">
                  <c:v>45014</c:v>
                </c:pt>
                <c:pt idx="421">
                  <c:v>45013</c:v>
                </c:pt>
                <c:pt idx="422">
                  <c:v>45012</c:v>
                </c:pt>
                <c:pt idx="423">
                  <c:v>45009</c:v>
                </c:pt>
                <c:pt idx="424">
                  <c:v>45008</c:v>
                </c:pt>
                <c:pt idx="425">
                  <c:v>45007</c:v>
                </c:pt>
                <c:pt idx="426">
                  <c:v>45006</c:v>
                </c:pt>
                <c:pt idx="427">
                  <c:v>45005</c:v>
                </c:pt>
                <c:pt idx="428">
                  <c:v>45002</c:v>
                </c:pt>
                <c:pt idx="429">
                  <c:v>45001</c:v>
                </c:pt>
                <c:pt idx="430">
                  <c:v>45000</c:v>
                </c:pt>
                <c:pt idx="431">
                  <c:v>44999</c:v>
                </c:pt>
                <c:pt idx="432">
                  <c:v>44998</c:v>
                </c:pt>
                <c:pt idx="433">
                  <c:v>44995</c:v>
                </c:pt>
                <c:pt idx="434">
                  <c:v>44994</c:v>
                </c:pt>
                <c:pt idx="435">
                  <c:v>44993</c:v>
                </c:pt>
                <c:pt idx="436">
                  <c:v>44992</c:v>
                </c:pt>
                <c:pt idx="437">
                  <c:v>44991</c:v>
                </c:pt>
                <c:pt idx="438">
                  <c:v>44988</c:v>
                </c:pt>
                <c:pt idx="439">
                  <c:v>44987</c:v>
                </c:pt>
                <c:pt idx="440">
                  <c:v>44986</c:v>
                </c:pt>
                <c:pt idx="441">
                  <c:v>44985</c:v>
                </c:pt>
                <c:pt idx="442">
                  <c:v>44984</c:v>
                </c:pt>
                <c:pt idx="443">
                  <c:v>44981</c:v>
                </c:pt>
                <c:pt idx="444">
                  <c:v>44980</c:v>
                </c:pt>
                <c:pt idx="445">
                  <c:v>44979</c:v>
                </c:pt>
                <c:pt idx="446">
                  <c:v>44974</c:v>
                </c:pt>
                <c:pt idx="447">
                  <c:v>44973</c:v>
                </c:pt>
                <c:pt idx="448">
                  <c:v>44972</c:v>
                </c:pt>
                <c:pt idx="449">
                  <c:v>44971</c:v>
                </c:pt>
                <c:pt idx="450">
                  <c:v>44970</c:v>
                </c:pt>
                <c:pt idx="451">
                  <c:v>44967</c:v>
                </c:pt>
                <c:pt idx="452">
                  <c:v>44966</c:v>
                </c:pt>
                <c:pt idx="453">
                  <c:v>44965</c:v>
                </c:pt>
                <c:pt idx="454">
                  <c:v>44964</c:v>
                </c:pt>
                <c:pt idx="455">
                  <c:v>44963</c:v>
                </c:pt>
                <c:pt idx="456">
                  <c:v>44960</c:v>
                </c:pt>
                <c:pt idx="457">
                  <c:v>44959</c:v>
                </c:pt>
                <c:pt idx="458">
                  <c:v>44958</c:v>
                </c:pt>
                <c:pt idx="459">
                  <c:v>44957</c:v>
                </c:pt>
                <c:pt idx="460">
                  <c:v>44956</c:v>
                </c:pt>
                <c:pt idx="461">
                  <c:v>44953</c:v>
                </c:pt>
                <c:pt idx="462">
                  <c:v>44952</c:v>
                </c:pt>
                <c:pt idx="463">
                  <c:v>44951</c:v>
                </c:pt>
                <c:pt idx="464">
                  <c:v>44950</c:v>
                </c:pt>
                <c:pt idx="465">
                  <c:v>44949</c:v>
                </c:pt>
                <c:pt idx="466">
                  <c:v>44946</c:v>
                </c:pt>
                <c:pt idx="467">
                  <c:v>44945</c:v>
                </c:pt>
                <c:pt idx="468">
                  <c:v>44944</c:v>
                </c:pt>
                <c:pt idx="469">
                  <c:v>44943</c:v>
                </c:pt>
                <c:pt idx="470">
                  <c:v>44942</c:v>
                </c:pt>
                <c:pt idx="471">
                  <c:v>44939</c:v>
                </c:pt>
                <c:pt idx="472">
                  <c:v>44938</c:v>
                </c:pt>
                <c:pt idx="473">
                  <c:v>44937</c:v>
                </c:pt>
                <c:pt idx="474">
                  <c:v>44936</c:v>
                </c:pt>
                <c:pt idx="475">
                  <c:v>44935</c:v>
                </c:pt>
                <c:pt idx="476">
                  <c:v>44932</c:v>
                </c:pt>
                <c:pt idx="477">
                  <c:v>44931</c:v>
                </c:pt>
                <c:pt idx="478">
                  <c:v>44930</c:v>
                </c:pt>
                <c:pt idx="479">
                  <c:v>44929</c:v>
                </c:pt>
                <c:pt idx="480">
                  <c:v>44928</c:v>
                </c:pt>
                <c:pt idx="481">
                  <c:v>44925</c:v>
                </c:pt>
                <c:pt idx="482">
                  <c:v>44924</c:v>
                </c:pt>
                <c:pt idx="483">
                  <c:v>44923</c:v>
                </c:pt>
                <c:pt idx="484">
                  <c:v>44922</c:v>
                </c:pt>
                <c:pt idx="485">
                  <c:v>44921</c:v>
                </c:pt>
                <c:pt idx="486">
                  <c:v>44918</c:v>
                </c:pt>
                <c:pt idx="487">
                  <c:v>44917</c:v>
                </c:pt>
                <c:pt idx="488">
                  <c:v>44916</c:v>
                </c:pt>
                <c:pt idx="489">
                  <c:v>44915</c:v>
                </c:pt>
                <c:pt idx="490">
                  <c:v>44914</c:v>
                </c:pt>
                <c:pt idx="491">
                  <c:v>44911</c:v>
                </c:pt>
                <c:pt idx="492">
                  <c:v>44910</c:v>
                </c:pt>
                <c:pt idx="493">
                  <c:v>44909</c:v>
                </c:pt>
                <c:pt idx="494">
                  <c:v>44908</c:v>
                </c:pt>
                <c:pt idx="495">
                  <c:v>44907</c:v>
                </c:pt>
                <c:pt idx="496">
                  <c:v>44904</c:v>
                </c:pt>
                <c:pt idx="497">
                  <c:v>44903</c:v>
                </c:pt>
                <c:pt idx="498">
                  <c:v>44902</c:v>
                </c:pt>
                <c:pt idx="499">
                  <c:v>44901</c:v>
                </c:pt>
                <c:pt idx="500">
                  <c:v>44900</c:v>
                </c:pt>
                <c:pt idx="501">
                  <c:v>44897</c:v>
                </c:pt>
                <c:pt idx="502">
                  <c:v>44896</c:v>
                </c:pt>
                <c:pt idx="503">
                  <c:v>44895</c:v>
                </c:pt>
                <c:pt idx="504">
                  <c:v>44894</c:v>
                </c:pt>
                <c:pt idx="505">
                  <c:v>44893</c:v>
                </c:pt>
                <c:pt idx="506">
                  <c:v>44890</c:v>
                </c:pt>
                <c:pt idx="507">
                  <c:v>44889</c:v>
                </c:pt>
                <c:pt idx="508">
                  <c:v>44888</c:v>
                </c:pt>
                <c:pt idx="509">
                  <c:v>44887</c:v>
                </c:pt>
                <c:pt idx="510">
                  <c:v>44886</c:v>
                </c:pt>
                <c:pt idx="511">
                  <c:v>44883</c:v>
                </c:pt>
                <c:pt idx="512">
                  <c:v>44882</c:v>
                </c:pt>
                <c:pt idx="513">
                  <c:v>44881</c:v>
                </c:pt>
                <c:pt idx="514">
                  <c:v>44879</c:v>
                </c:pt>
                <c:pt idx="515">
                  <c:v>44876</c:v>
                </c:pt>
                <c:pt idx="516">
                  <c:v>44875</c:v>
                </c:pt>
                <c:pt idx="517">
                  <c:v>44874</c:v>
                </c:pt>
                <c:pt idx="518">
                  <c:v>44873</c:v>
                </c:pt>
                <c:pt idx="519">
                  <c:v>44872</c:v>
                </c:pt>
                <c:pt idx="520">
                  <c:v>44869</c:v>
                </c:pt>
                <c:pt idx="521">
                  <c:v>44868</c:v>
                </c:pt>
                <c:pt idx="522">
                  <c:v>44866</c:v>
                </c:pt>
                <c:pt idx="523">
                  <c:v>44865</c:v>
                </c:pt>
                <c:pt idx="524">
                  <c:v>44862</c:v>
                </c:pt>
                <c:pt idx="525">
                  <c:v>44861</c:v>
                </c:pt>
                <c:pt idx="526">
                  <c:v>44860</c:v>
                </c:pt>
                <c:pt idx="527">
                  <c:v>44859</c:v>
                </c:pt>
                <c:pt idx="528">
                  <c:v>44858</c:v>
                </c:pt>
                <c:pt idx="529">
                  <c:v>44855</c:v>
                </c:pt>
                <c:pt idx="530">
                  <c:v>44854</c:v>
                </c:pt>
                <c:pt idx="531">
                  <c:v>44853</c:v>
                </c:pt>
                <c:pt idx="532">
                  <c:v>44852</c:v>
                </c:pt>
                <c:pt idx="533">
                  <c:v>44851</c:v>
                </c:pt>
                <c:pt idx="534">
                  <c:v>44848</c:v>
                </c:pt>
                <c:pt idx="535">
                  <c:v>44847</c:v>
                </c:pt>
                <c:pt idx="536">
                  <c:v>44845</c:v>
                </c:pt>
                <c:pt idx="537">
                  <c:v>44844</c:v>
                </c:pt>
                <c:pt idx="538">
                  <c:v>44841</c:v>
                </c:pt>
                <c:pt idx="539">
                  <c:v>44840</c:v>
                </c:pt>
                <c:pt idx="540">
                  <c:v>44839</c:v>
                </c:pt>
                <c:pt idx="541">
                  <c:v>44838</c:v>
                </c:pt>
                <c:pt idx="542">
                  <c:v>44837</c:v>
                </c:pt>
                <c:pt idx="543">
                  <c:v>44834</c:v>
                </c:pt>
                <c:pt idx="544">
                  <c:v>44833</c:v>
                </c:pt>
                <c:pt idx="545">
                  <c:v>44832</c:v>
                </c:pt>
                <c:pt idx="546">
                  <c:v>44831</c:v>
                </c:pt>
                <c:pt idx="547">
                  <c:v>44830</c:v>
                </c:pt>
                <c:pt idx="548">
                  <c:v>44827</c:v>
                </c:pt>
                <c:pt idx="549">
                  <c:v>44826</c:v>
                </c:pt>
                <c:pt idx="550">
                  <c:v>44825</c:v>
                </c:pt>
                <c:pt idx="551">
                  <c:v>44824</c:v>
                </c:pt>
                <c:pt idx="552">
                  <c:v>44823</c:v>
                </c:pt>
                <c:pt idx="553">
                  <c:v>44820</c:v>
                </c:pt>
                <c:pt idx="554">
                  <c:v>44819</c:v>
                </c:pt>
                <c:pt idx="555">
                  <c:v>44818</c:v>
                </c:pt>
                <c:pt idx="556">
                  <c:v>44817</c:v>
                </c:pt>
                <c:pt idx="557">
                  <c:v>44816</c:v>
                </c:pt>
                <c:pt idx="558">
                  <c:v>44813</c:v>
                </c:pt>
                <c:pt idx="559">
                  <c:v>44812</c:v>
                </c:pt>
                <c:pt idx="560">
                  <c:v>44810</c:v>
                </c:pt>
                <c:pt idx="561">
                  <c:v>44809</c:v>
                </c:pt>
                <c:pt idx="562">
                  <c:v>44806</c:v>
                </c:pt>
                <c:pt idx="563">
                  <c:v>44805</c:v>
                </c:pt>
                <c:pt idx="564">
                  <c:v>44804</c:v>
                </c:pt>
                <c:pt idx="565">
                  <c:v>44803</c:v>
                </c:pt>
                <c:pt idx="566">
                  <c:v>44802</c:v>
                </c:pt>
                <c:pt idx="567">
                  <c:v>44799</c:v>
                </c:pt>
                <c:pt idx="568">
                  <c:v>44798</c:v>
                </c:pt>
                <c:pt idx="569">
                  <c:v>44797</c:v>
                </c:pt>
                <c:pt idx="570">
                  <c:v>44796</c:v>
                </c:pt>
                <c:pt idx="571">
                  <c:v>44795</c:v>
                </c:pt>
                <c:pt idx="572">
                  <c:v>44792</c:v>
                </c:pt>
                <c:pt idx="573">
                  <c:v>44791</c:v>
                </c:pt>
                <c:pt idx="574">
                  <c:v>44790</c:v>
                </c:pt>
                <c:pt idx="575">
                  <c:v>44789</c:v>
                </c:pt>
                <c:pt idx="576">
                  <c:v>44788</c:v>
                </c:pt>
                <c:pt idx="577">
                  <c:v>44785</c:v>
                </c:pt>
                <c:pt idx="578">
                  <c:v>44784</c:v>
                </c:pt>
                <c:pt idx="579">
                  <c:v>44783</c:v>
                </c:pt>
                <c:pt idx="580">
                  <c:v>44782</c:v>
                </c:pt>
                <c:pt idx="581">
                  <c:v>44781</c:v>
                </c:pt>
                <c:pt idx="582">
                  <c:v>44778</c:v>
                </c:pt>
                <c:pt idx="583">
                  <c:v>44777</c:v>
                </c:pt>
                <c:pt idx="584">
                  <c:v>44776</c:v>
                </c:pt>
                <c:pt idx="585">
                  <c:v>44775</c:v>
                </c:pt>
                <c:pt idx="586">
                  <c:v>44774</c:v>
                </c:pt>
                <c:pt idx="587">
                  <c:v>44771</c:v>
                </c:pt>
                <c:pt idx="588">
                  <c:v>44770</c:v>
                </c:pt>
                <c:pt idx="589">
                  <c:v>44769</c:v>
                </c:pt>
                <c:pt idx="590">
                  <c:v>44768</c:v>
                </c:pt>
                <c:pt idx="591">
                  <c:v>44767</c:v>
                </c:pt>
                <c:pt idx="592">
                  <c:v>44764</c:v>
                </c:pt>
                <c:pt idx="593">
                  <c:v>44763</c:v>
                </c:pt>
                <c:pt idx="594">
                  <c:v>44762</c:v>
                </c:pt>
                <c:pt idx="595">
                  <c:v>44761</c:v>
                </c:pt>
                <c:pt idx="596">
                  <c:v>44760</c:v>
                </c:pt>
                <c:pt idx="597">
                  <c:v>44757</c:v>
                </c:pt>
                <c:pt idx="598">
                  <c:v>44756</c:v>
                </c:pt>
                <c:pt idx="599">
                  <c:v>44755</c:v>
                </c:pt>
                <c:pt idx="600">
                  <c:v>44754</c:v>
                </c:pt>
                <c:pt idx="601">
                  <c:v>44753</c:v>
                </c:pt>
                <c:pt idx="602">
                  <c:v>44750</c:v>
                </c:pt>
                <c:pt idx="603">
                  <c:v>44749</c:v>
                </c:pt>
                <c:pt idx="604">
                  <c:v>44748</c:v>
                </c:pt>
                <c:pt idx="605">
                  <c:v>44747</c:v>
                </c:pt>
                <c:pt idx="606">
                  <c:v>44746</c:v>
                </c:pt>
                <c:pt idx="607">
                  <c:v>44743</c:v>
                </c:pt>
                <c:pt idx="608">
                  <c:v>44742</c:v>
                </c:pt>
                <c:pt idx="609">
                  <c:v>44741</c:v>
                </c:pt>
                <c:pt idx="610">
                  <c:v>44740</c:v>
                </c:pt>
                <c:pt idx="611">
                  <c:v>44739</c:v>
                </c:pt>
                <c:pt idx="612">
                  <c:v>44736</c:v>
                </c:pt>
                <c:pt idx="613">
                  <c:v>44735</c:v>
                </c:pt>
                <c:pt idx="614">
                  <c:v>44734</c:v>
                </c:pt>
                <c:pt idx="615">
                  <c:v>44733</c:v>
                </c:pt>
                <c:pt idx="616">
                  <c:v>44732</c:v>
                </c:pt>
                <c:pt idx="617">
                  <c:v>44729</c:v>
                </c:pt>
                <c:pt idx="618">
                  <c:v>44727</c:v>
                </c:pt>
                <c:pt idx="619">
                  <c:v>44726</c:v>
                </c:pt>
                <c:pt idx="620">
                  <c:v>44725</c:v>
                </c:pt>
                <c:pt idx="621">
                  <c:v>44722</c:v>
                </c:pt>
                <c:pt idx="622">
                  <c:v>44721</c:v>
                </c:pt>
                <c:pt idx="623">
                  <c:v>44720</c:v>
                </c:pt>
                <c:pt idx="624">
                  <c:v>44719</c:v>
                </c:pt>
                <c:pt idx="625">
                  <c:v>44718</c:v>
                </c:pt>
                <c:pt idx="626">
                  <c:v>44715</c:v>
                </c:pt>
                <c:pt idx="627">
                  <c:v>44714</c:v>
                </c:pt>
                <c:pt idx="628">
                  <c:v>44713</c:v>
                </c:pt>
                <c:pt idx="629">
                  <c:v>44712</c:v>
                </c:pt>
                <c:pt idx="630">
                  <c:v>44711</c:v>
                </c:pt>
                <c:pt idx="631">
                  <c:v>44708</c:v>
                </c:pt>
                <c:pt idx="632">
                  <c:v>44707</c:v>
                </c:pt>
                <c:pt idx="633">
                  <c:v>44706</c:v>
                </c:pt>
                <c:pt idx="634">
                  <c:v>44705</c:v>
                </c:pt>
                <c:pt idx="635">
                  <c:v>44704</c:v>
                </c:pt>
                <c:pt idx="636">
                  <c:v>44701</c:v>
                </c:pt>
                <c:pt idx="637">
                  <c:v>44700</c:v>
                </c:pt>
                <c:pt idx="638">
                  <c:v>44699</c:v>
                </c:pt>
                <c:pt idx="639">
                  <c:v>44698</c:v>
                </c:pt>
                <c:pt idx="640">
                  <c:v>44697</c:v>
                </c:pt>
                <c:pt idx="641">
                  <c:v>44694</c:v>
                </c:pt>
                <c:pt idx="642">
                  <c:v>44693</c:v>
                </c:pt>
                <c:pt idx="643">
                  <c:v>44692</c:v>
                </c:pt>
                <c:pt idx="644">
                  <c:v>44691</c:v>
                </c:pt>
                <c:pt idx="645">
                  <c:v>44690</c:v>
                </c:pt>
                <c:pt idx="646">
                  <c:v>44687</c:v>
                </c:pt>
                <c:pt idx="647">
                  <c:v>44686</c:v>
                </c:pt>
                <c:pt idx="648">
                  <c:v>44685</c:v>
                </c:pt>
                <c:pt idx="649">
                  <c:v>44684</c:v>
                </c:pt>
                <c:pt idx="650">
                  <c:v>44683</c:v>
                </c:pt>
                <c:pt idx="651">
                  <c:v>44680</c:v>
                </c:pt>
                <c:pt idx="652">
                  <c:v>44679</c:v>
                </c:pt>
                <c:pt idx="653">
                  <c:v>44678</c:v>
                </c:pt>
                <c:pt idx="654">
                  <c:v>44677</c:v>
                </c:pt>
                <c:pt idx="655">
                  <c:v>44676</c:v>
                </c:pt>
                <c:pt idx="656">
                  <c:v>44673</c:v>
                </c:pt>
                <c:pt idx="657">
                  <c:v>44671</c:v>
                </c:pt>
                <c:pt idx="658">
                  <c:v>44670</c:v>
                </c:pt>
                <c:pt idx="659">
                  <c:v>44669</c:v>
                </c:pt>
                <c:pt idx="660">
                  <c:v>44665</c:v>
                </c:pt>
                <c:pt idx="661">
                  <c:v>44664</c:v>
                </c:pt>
                <c:pt idx="662">
                  <c:v>44663</c:v>
                </c:pt>
                <c:pt idx="663">
                  <c:v>44662</c:v>
                </c:pt>
                <c:pt idx="664">
                  <c:v>44659</c:v>
                </c:pt>
                <c:pt idx="665">
                  <c:v>44658</c:v>
                </c:pt>
                <c:pt idx="666">
                  <c:v>44657</c:v>
                </c:pt>
                <c:pt idx="667">
                  <c:v>44656</c:v>
                </c:pt>
                <c:pt idx="668">
                  <c:v>44655</c:v>
                </c:pt>
                <c:pt idx="669">
                  <c:v>44652</c:v>
                </c:pt>
                <c:pt idx="670">
                  <c:v>44651</c:v>
                </c:pt>
                <c:pt idx="671">
                  <c:v>44650</c:v>
                </c:pt>
                <c:pt idx="672">
                  <c:v>44649</c:v>
                </c:pt>
                <c:pt idx="673">
                  <c:v>44648</c:v>
                </c:pt>
                <c:pt idx="674">
                  <c:v>44645</c:v>
                </c:pt>
                <c:pt idx="675">
                  <c:v>44644</c:v>
                </c:pt>
                <c:pt idx="676">
                  <c:v>44643</c:v>
                </c:pt>
                <c:pt idx="677">
                  <c:v>44642</c:v>
                </c:pt>
                <c:pt idx="678">
                  <c:v>44641</c:v>
                </c:pt>
                <c:pt idx="679">
                  <c:v>44638</c:v>
                </c:pt>
                <c:pt idx="680">
                  <c:v>44637</c:v>
                </c:pt>
                <c:pt idx="681">
                  <c:v>44636</c:v>
                </c:pt>
                <c:pt idx="682">
                  <c:v>44635</c:v>
                </c:pt>
                <c:pt idx="683">
                  <c:v>44634</c:v>
                </c:pt>
                <c:pt idx="684">
                  <c:v>44631</c:v>
                </c:pt>
                <c:pt idx="685">
                  <c:v>44630</c:v>
                </c:pt>
                <c:pt idx="686">
                  <c:v>44629</c:v>
                </c:pt>
                <c:pt idx="687">
                  <c:v>44628</c:v>
                </c:pt>
                <c:pt idx="688">
                  <c:v>44627</c:v>
                </c:pt>
                <c:pt idx="689">
                  <c:v>44624</c:v>
                </c:pt>
                <c:pt idx="690">
                  <c:v>44623</c:v>
                </c:pt>
                <c:pt idx="691">
                  <c:v>44622</c:v>
                </c:pt>
                <c:pt idx="692">
                  <c:v>44617</c:v>
                </c:pt>
                <c:pt idx="693">
                  <c:v>44616</c:v>
                </c:pt>
                <c:pt idx="694">
                  <c:v>44615</c:v>
                </c:pt>
                <c:pt idx="695">
                  <c:v>44614</c:v>
                </c:pt>
                <c:pt idx="696">
                  <c:v>44613</c:v>
                </c:pt>
                <c:pt idx="697">
                  <c:v>44610</c:v>
                </c:pt>
                <c:pt idx="698">
                  <c:v>44609</c:v>
                </c:pt>
                <c:pt idx="699">
                  <c:v>44608</c:v>
                </c:pt>
                <c:pt idx="700">
                  <c:v>44607</c:v>
                </c:pt>
                <c:pt idx="701">
                  <c:v>44606</c:v>
                </c:pt>
                <c:pt idx="702">
                  <c:v>44603</c:v>
                </c:pt>
                <c:pt idx="703">
                  <c:v>44602</c:v>
                </c:pt>
                <c:pt idx="704">
                  <c:v>44601</c:v>
                </c:pt>
                <c:pt idx="705">
                  <c:v>44600</c:v>
                </c:pt>
                <c:pt idx="706">
                  <c:v>44599</c:v>
                </c:pt>
                <c:pt idx="707">
                  <c:v>44596</c:v>
                </c:pt>
                <c:pt idx="708">
                  <c:v>44595</c:v>
                </c:pt>
                <c:pt idx="709">
                  <c:v>44594</c:v>
                </c:pt>
                <c:pt idx="710">
                  <c:v>44593</c:v>
                </c:pt>
                <c:pt idx="711">
                  <c:v>44592</c:v>
                </c:pt>
                <c:pt idx="712">
                  <c:v>44589</c:v>
                </c:pt>
                <c:pt idx="713">
                  <c:v>44588</c:v>
                </c:pt>
                <c:pt idx="714">
                  <c:v>44587</c:v>
                </c:pt>
                <c:pt idx="715">
                  <c:v>44586</c:v>
                </c:pt>
                <c:pt idx="716">
                  <c:v>44585</c:v>
                </c:pt>
                <c:pt idx="717">
                  <c:v>44582</c:v>
                </c:pt>
                <c:pt idx="718">
                  <c:v>44581</c:v>
                </c:pt>
                <c:pt idx="719">
                  <c:v>44580</c:v>
                </c:pt>
                <c:pt idx="720">
                  <c:v>44579</c:v>
                </c:pt>
                <c:pt idx="721">
                  <c:v>44578</c:v>
                </c:pt>
                <c:pt idx="722">
                  <c:v>44575</c:v>
                </c:pt>
                <c:pt idx="723">
                  <c:v>44574</c:v>
                </c:pt>
                <c:pt idx="724">
                  <c:v>44573</c:v>
                </c:pt>
                <c:pt idx="725">
                  <c:v>44572</c:v>
                </c:pt>
                <c:pt idx="726">
                  <c:v>44571</c:v>
                </c:pt>
                <c:pt idx="727">
                  <c:v>44568</c:v>
                </c:pt>
                <c:pt idx="728">
                  <c:v>44567</c:v>
                </c:pt>
                <c:pt idx="729">
                  <c:v>44566</c:v>
                </c:pt>
                <c:pt idx="730">
                  <c:v>44565</c:v>
                </c:pt>
                <c:pt idx="731">
                  <c:v>44564</c:v>
                </c:pt>
                <c:pt idx="732">
                  <c:v>44561</c:v>
                </c:pt>
                <c:pt idx="733">
                  <c:v>44560</c:v>
                </c:pt>
                <c:pt idx="734">
                  <c:v>44559</c:v>
                </c:pt>
                <c:pt idx="735">
                  <c:v>44558</c:v>
                </c:pt>
                <c:pt idx="736">
                  <c:v>44557</c:v>
                </c:pt>
                <c:pt idx="737">
                  <c:v>44553</c:v>
                </c:pt>
                <c:pt idx="738">
                  <c:v>44552</c:v>
                </c:pt>
                <c:pt idx="739">
                  <c:v>44551</c:v>
                </c:pt>
                <c:pt idx="740">
                  <c:v>44550</c:v>
                </c:pt>
                <c:pt idx="741">
                  <c:v>44547</c:v>
                </c:pt>
                <c:pt idx="742">
                  <c:v>44546</c:v>
                </c:pt>
                <c:pt idx="743">
                  <c:v>44545</c:v>
                </c:pt>
                <c:pt idx="744">
                  <c:v>44544</c:v>
                </c:pt>
                <c:pt idx="745">
                  <c:v>44543</c:v>
                </c:pt>
                <c:pt idx="746">
                  <c:v>44540</c:v>
                </c:pt>
                <c:pt idx="747">
                  <c:v>44539</c:v>
                </c:pt>
                <c:pt idx="748">
                  <c:v>44538</c:v>
                </c:pt>
                <c:pt idx="749">
                  <c:v>44537</c:v>
                </c:pt>
                <c:pt idx="750">
                  <c:v>44536</c:v>
                </c:pt>
                <c:pt idx="751">
                  <c:v>44533</c:v>
                </c:pt>
                <c:pt idx="752">
                  <c:v>44532</c:v>
                </c:pt>
                <c:pt idx="753">
                  <c:v>44531</c:v>
                </c:pt>
                <c:pt idx="754">
                  <c:v>44530</c:v>
                </c:pt>
                <c:pt idx="755">
                  <c:v>44529</c:v>
                </c:pt>
                <c:pt idx="756">
                  <c:v>44526</c:v>
                </c:pt>
                <c:pt idx="757">
                  <c:v>44525</c:v>
                </c:pt>
                <c:pt idx="758">
                  <c:v>44524</c:v>
                </c:pt>
                <c:pt idx="759">
                  <c:v>44523</c:v>
                </c:pt>
                <c:pt idx="760">
                  <c:v>44522</c:v>
                </c:pt>
                <c:pt idx="761">
                  <c:v>44519</c:v>
                </c:pt>
                <c:pt idx="762">
                  <c:v>44518</c:v>
                </c:pt>
                <c:pt idx="763">
                  <c:v>44517</c:v>
                </c:pt>
                <c:pt idx="764">
                  <c:v>44516</c:v>
                </c:pt>
                <c:pt idx="765">
                  <c:v>44512</c:v>
                </c:pt>
                <c:pt idx="766">
                  <c:v>44511</c:v>
                </c:pt>
                <c:pt idx="767">
                  <c:v>44510</c:v>
                </c:pt>
                <c:pt idx="768">
                  <c:v>44509</c:v>
                </c:pt>
                <c:pt idx="769">
                  <c:v>44508</c:v>
                </c:pt>
                <c:pt idx="770">
                  <c:v>44505</c:v>
                </c:pt>
                <c:pt idx="771">
                  <c:v>44504</c:v>
                </c:pt>
                <c:pt idx="772">
                  <c:v>44503</c:v>
                </c:pt>
                <c:pt idx="773">
                  <c:v>44501</c:v>
                </c:pt>
                <c:pt idx="774">
                  <c:v>44498</c:v>
                </c:pt>
                <c:pt idx="775">
                  <c:v>44497</c:v>
                </c:pt>
                <c:pt idx="776">
                  <c:v>44496</c:v>
                </c:pt>
                <c:pt idx="777">
                  <c:v>44495</c:v>
                </c:pt>
                <c:pt idx="778">
                  <c:v>44494</c:v>
                </c:pt>
                <c:pt idx="779">
                  <c:v>44491</c:v>
                </c:pt>
                <c:pt idx="780">
                  <c:v>44490</c:v>
                </c:pt>
                <c:pt idx="781">
                  <c:v>44489</c:v>
                </c:pt>
                <c:pt idx="782">
                  <c:v>44488</c:v>
                </c:pt>
                <c:pt idx="783">
                  <c:v>44487</c:v>
                </c:pt>
                <c:pt idx="784">
                  <c:v>44484</c:v>
                </c:pt>
                <c:pt idx="785">
                  <c:v>44483</c:v>
                </c:pt>
                <c:pt idx="786">
                  <c:v>44482</c:v>
                </c:pt>
                <c:pt idx="787">
                  <c:v>44480</c:v>
                </c:pt>
                <c:pt idx="788">
                  <c:v>44477</c:v>
                </c:pt>
                <c:pt idx="789">
                  <c:v>44476</c:v>
                </c:pt>
                <c:pt idx="790">
                  <c:v>44475</c:v>
                </c:pt>
                <c:pt idx="791">
                  <c:v>44474</c:v>
                </c:pt>
                <c:pt idx="792">
                  <c:v>44473</c:v>
                </c:pt>
                <c:pt idx="793">
                  <c:v>44470</c:v>
                </c:pt>
                <c:pt idx="794">
                  <c:v>44469</c:v>
                </c:pt>
                <c:pt idx="795">
                  <c:v>44468</c:v>
                </c:pt>
                <c:pt idx="796">
                  <c:v>44467</c:v>
                </c:pt>
                <c:pt idx="797">
                  <c:v>44466</c:v>
                </c:pt>
                <c:pt idx="798">
                  <c:v>44463</c:v>
                </c:pt>
                <c:pt idx="799">
                  <c:v>44462</c:v>
                </c:pt>
                <c:pt idx="800">
                  <c:v>44461</c:v>
                </c:pt>
                <c:pt idx="801">
                  <c:v>44460</c:v>
                </c:pt>
                <c:pt idx="802">
                  <c:v>44459</c:v>
                </c:pt>
                <c:pt idx="803">
                  <c:v>44456</c:v>
                </c:pt>
                <c:pt idx="804">
                  <c:v>44455</c:v>
                </c:pt>
                <c:pt idx="805">
                  <c:v>44454</c:v>
                </c:pt>
                <c:pt idx="806">
                  <c:v>44453</c:v>
                </c:pt>
                <c:pt idx="807">
                  <c:v>44452</c:v>
                </c:pt>
                <c:pt idx="808">
                  <c:v>44449</c:v>
                </c:pt>
                <c:pt idx="809">
                  <c:v>44448</c:v>
                </c:pt>
                <c:pt idx="810">
                  <c:v>44447</c:v>
                </c:pt>
                <c:pt idx="811">
                  <c:v>44445</c:v>
                </c:pt>
                <c:pt idx="812">
                  <c:v>44442</c:v>
                </c:pt>
                <c:pt idx="813">
                  <c:v>44441</c:v>
                </c:pt>
                <c:pt idx="814">
                  <c:v>44440</c:v>
                </c:pt>
                <c:pt idx="815">
                  <c:v>44439</c:v>
                </c:pt>
                <c:pt idx="816">
                  <c:v>44438</c:v>
                </c:pt>
                <c:pt idx="817">
                  <c:v>44435</c:v>
                </c:pt>
                <c:pt idx="818">
                  <c:v>44434</c:v>
                </c:pt>
                <c:pt idx="819">
                  <c:v>44433</c:v>
                </c:pt>
                <c:pt idx="820">
                  <c:v>44432</c:v>
                </c:pt>
                <c:pt idx="821">
                  <c:v>44431</c:v>
                </c:pt>
                <c:pt idx="822">
                  <c:v>44428</c:v>
                </c:pt>
                <c:pt idx="823">
                  <c:v>44427</c:v>
                </c:pt>
                <c:pt idx="824">
                  <c:v>44426</c:v>
                </c:pt>
                <c:pt idx="825">
                  <c:v>44425</c:v>
                </c:pt>
                <c:pt idx="826">
                  <c:v>44424</c:v>
                </c:pt>
                <c:pt idx="827">
                  <c:v>44421</c:v>
                </c:pt>
                <c:pt idx="828">
                  <c:v>44420</c:v>
                </c:pt>
                <c:pt idx="829">
                  <c:v>44419</c:v>
                </c:pt>
                <c:pt idx="830">
                  <c:v>44418</c:v>
                </c:pt>
                <c:pt idx="831">
                  <c:v>44417</c:v>
                </c:pt>
                <c:pt idx="832">
                  <c:v>44414</c:v>
                </c:pt>
                <c:pt idx="833">
                  <c:v>44413</c:v>
                </c:pt>
                <c:pt idx="834">
                  <c:v>44412</c:v>
                </c:pt>
                <c:pt idx="835">
                  <c:v>44411</c:v>
                </c:pt>
                <c:pt idx="836">
                  <c:v>44410</c:v>
                </c:pt>
                <c:pt idx="837">
                  <c:v>44407</c:v>
                </c:pt>
                <c:pt idx="838">
                  <c:v>44406</c:v>
                </c:pt>
                <c:pt idx="839">
                  <c:v>44405</c:v>
                </c:pt>
                <c:pt idx="840">
                  <c:v>44404</c:v>
                </c:pt>
                <c:pt idx="841">
                  <c:v>44403</c:v>
                </c:pt>
                <c:pt idx="842">
                  <c:v>44400</c:v>
                </c:pt>
                <c:pt idx="843">
                  <c:v>44399</c:v>
                </c:pt>
                <c:pt idx="844">
                  <c:v>44398</c:v>
                </c:pt>
                <c:pt idx="845">
                  <c:v>44397</c:v>
                </c:pt>
                <c:pt idx="846">
                  <c:v>44396</c:v>
                </c:pt>
                <c:pt idx="847">
                  <c:v>44393</c:v>
                </c:pt>
                <c:pt idx="848">
                  <c:v>44392</c:v>
                </c:pt>
                <c:pt idx="849">
                  <c:v>44391</c:v>
                </c:pt>
                <c:pt idx="850">
                  <c:v>44390</c:v>
                </c:pt>
                <c:pt idx="851">
                  <c:v>44389</c:v>
                </c:pt>
                <c:pt idx="852">
                  <c:v>44385</c:v>
                </c:pt>
                <c:pt idx="853">
                  <c:v>44384</c:v>
                </c:pt>
                <c:pt idx="854">
                  <c:v>44383</c:v>
                </c:pt>
                <c:pt idx="855">
                  <c:v>44382</c:v>
                </c:pt>
                <c:pt idx="856">
                  <c:v>44379</c:v>
                </c:pt>
                <c:pt idx="857">
                  <c:v>44378</c:v>
                </c:pt>
                <c:pt idx="858">
                  <c:v>44377</c:v>
                </c:pt>
                <c:pt idx="859">
                  <c:v>44376</c:v>
                </c:pt>
                <c:pt idx="860">
                  <c:v>44375</c:v>
                </c:pt>
                <c:pt idx="861">
                  <c:v>44372</c:v>
                </c:pt>
                <c:pt idx="862">
                  <c:v>44371</c:v>
                </c:pt>
                <c:pt idx="863">
                  <c:v>44370</c:v>
                </c:pt>
                <c:pt idx="864">
                  <c:v>44369</c:v>
                </c:pt>
                <c:pt idx="865">
                  <c:v>44368</c:v>
                </c:pt>
                <c:pt idx="866">
                  <c:v>44365</c:v>
                </c:pt>
                <c:pt idx="867">
                  <c:v>44364</c:v>
                </c:pt>
                <c:pt idx="868">
                  <c:v>44363</c:v>
                </c:pt>
                <c:pt idx="869">
                  <c:v>44362</c:v>
                </c:pt>
                <c:pt idx="870">
                  <c:v>44361</c:v>
                </c:pt>
                <c:pt idx="871">
                  <c:v>44358</c:v>
                </c:pt>
                <c:pt idx="872">
                  <c:v>44357</c:v>
                </c:pt>
                <c:pt idx="873">
                  <c:v>44356</c:v>
                </c:pt>
                <c:pt idx="874">
                  <c:v>44355</c:v>
                </c:pt>
                <c:pt idx="875">
                  <c:v>44354</c:v>
                </c:pt>
                <c:pt idx="876">
                  <c:v>44351</c:v>
                </c:pt>
                <c:pt idx="877">
                  <c:v>44349</c:v>
                </c:pt>
                <c:pt idx="878">
                  <c:v>44348</c:v>
                </c:pt>
                <c:pt idx="879">
                  <c:v>44347</c:v>
                </c:pt>
                <c:pt idx="880">
                  <c:v>44344</c:v>
                </c:pt>
                <c:pt idx="881">
                  <c:v>44343</c:v>
                </c:pt>
                <c:pt idx="882">
                  <c:v>44342</c:v>
                </c:pt>
                <c:pt idx="883">
                  <c:v>44341</c:v>
                </c:pt>
                <c:pt idx="884">
                  <c:v>44340</c:v>
                </c:pt>
                <c:pt idx="885">
                  <c:v>44337</c:v>
                </c:pt>
                <c:pt idx="886">
                  <c:v>44336</c:v>
                </c:pt>
                <c:pt idx="887">
                  <c:v>44335</c:v>
                </c:pt>
                <c:pt idx="888">
                  <c:v>44334</c:v>
                </c:pt>
                <c:pt idx="889">
                  <c:v>44333</c:v>
                </c:pt>
                <c:pt idx="890">
                  <c:v>44330</c:v>
                </c:pt>
                <c:pt idx="891">
                  <c:v>44329</c:v>
                </c:pt>
                <c:pt idx="892">
                  <c:v>44328</c:v>
                </c:pt>
                <c:pt idx="893">
                  <c:v>44327</c:v>
                </c:pt>
                <c:pt idx="894">
                  <c:v>44326</c:v>
                </c:pt>
                <c:pt idx="895">
                  <c:v>44323</c:v>
                </c:pt>
                <c:pt idx="896">
                  <c:v>44322</c:v>
                </c:pt>
                <c:pt idx="897">
                  <c:v>44321</c:v>
                </c:pt>
                <c:pt idx="898">
                  <c:v>44320</c:v>
                </c:pt>
                <c:pt idx="899">
                  <c:v>44319</c:v>
                </c:pt>
                <c:pt idx="900">
                  <c:v>44316</c:v>
                </c:pt>
                <c:pt idx="901">
                  <c:v>44315</c:v>
                </c:pt>
                <c:pt idx="902">
                  <c:v>44314</c:v>
                </c:pt>
                <c:pt idx="903">
                  <c:v>44313</c:v>
                </c:pt>
                <c:pt idx="904">
                  <c:v>44312</c:v>
                </c:pt>
                <c:pt idx="905">
                  <c:v>44309</c:v>
                </c:pt>
                <c:pt idx="906">
                  <c:v>44308</c:v>
                </c:pt>
                <c:pt idx="907">
                  <c:v>44306</c:v>
                </c:pt>
                <c:pt idx="908">
                  <c:v>44305</c:v>
                </c:pt>
                <c:pt idx="909">
                  <c:v>44302</c:v>
                </c:pt>
                <c:pt idx="910">
                  <c:v>44301</c:v>
                </c:pt>
                <c:pt idx="911">
                  <c:v>44300</c:v>
                </c:pt>
                <c:pt idx="912">
                  <c:v>44299</c:v>
                </c:pt>
                <c:pt idx="913">
                  <c:v>44298</c:v>
                </c:pt>
                <c:pt idx="914">
                  <c:v>44295</c:v>
                </c:pt>
                <c:pt idx="915">
                  <c:v>44294</c:v>
                </c:pt>
                <c:pt idx="916">
                  <c:v>44293</c:v>
                </c:pt>
                <c:pt idx="917">
                  <c:v>44292</c:v>
                </c:pt>
                <c:pt idx="918">
                  <c:v>44291</c:v>
                </c:pt>
                <c:pt idx="919">
                  <c:v>44287</c:v>
                </c:pt>
                <c:pt idx="920">
                  <c:v>44286</c:v>
                </c:pt>
                <c:pt idx="921">
                  <c:v>44285</c:v>
                </c:pt>
                <c:pt idx="922">
                  <c:v>44284</c:v>
                </c:pt>
                <c:pt idx="923">
                  <c:v>44281</c:v>
                </c:pt>
                <c:pt idx="924">
                  <c:v>44280</c:v>
                </c:pt>
                <c:pt idx="925">
                  <c:v>44279</c:v>
                </c:pt>
                <c:pt idx="926">
                  <c:v>44278</c:v>
                </c:pt>
                <c:pt idx="927">
                  <c:v>44277</c:v>
                </c:pt>
                <c:pt idx="928">
                  <c:v>44274</c:v>
                </c:pt>
                <c:pt idx="929">
                  <c:v>44273</c:v>
                </c:pt>
                <c:pt idx="930">
                  <c:v>44272</c:v>
                </c:pt>
                <c:pt idx="931">
                  <c:v>44271</c:v>
                </c:pt>
                <c:pt idx="932">
                  <c:v>44270</c:v>
                </c:pt>
                <c:pt idx="933">
                  <c:v>44267</c:v>
                </c:pt>
                <c:pt idx="934">
                  <c:v>44266</c:v>
                </c:pt>
                <c:pt idx="935">
                  <c:v>44265</c:v>
                </c:pt>
                <c:pt idx="936">
                  <c:v>44264</c:v>
                </c:pt>
                <c:pt idx="937">
                  <c:v>44263</c:v>
                </c:pt>
                <c:pt idx="938">
                  <c:v>44260</c:v>
                </c:pt>
                <c:pt idx="939">
                  <c:v>44259</c:v>
                </c:pt>
                <c:pt idx="940">
                  <c:v>44258</c:v>
                </c:pt>
                <c:pt idx="941">
                  <c:v>44257</c:v>
                </c:pt>
                <c:pt idx="942">
                  <c:v>44256</c:v>
                </c:pt>
                <c:pt idx="943">
                  <c:v>44253</c:v>
                </c:pt>
                <c:pt idx="944">
                  <c:v>44252</c:v>
                </c:pt>
                <c:pt idx="945">
                  <c:v>44251</c:v>
                </c:pt>
                <c:pt idx="946">
                  <c:v>44250</c:v>
                </c:pt>
                <c:pt idx="947">
                  <c:v>44249</c:v>
                </c:pt>
                <c:pt idx="948">
                  <c:v>44246</c:v>
                </c:pt>
                <c:pt idx="949">
                  <c:v>44245</c:v>
                </c:pt>
                <c:pt idx="950">
                  <c:v>44244</c:v>
                </c:pt>
                <c:pt idx="951">
                  <c:v>44239</c:v>
                </c:pt>
                <c:pt idx="952">
                  <c:v>44238</c:v>
                </c:pt>
                <c:pt idx="953">
                  <c:v>44237</c:v>
                </c:pt>
                <c:pt idx="954">
                  <c:v>44236</c:v>
                </c:pt>
                <c:pt idx="955">
                  <c:v>44235</c:v>
                </c:pt>
                <c:pt idx="956">
                  <c:v>44232</c:v>
                </c:pt>
                <c:pt idx="957">
                  <c:v>44231</c:v>
                </c:pt>
                <c:pt idx="958">
                  <c:v>44230</c:v>
                </c:pt>
                <c:pt idx="959">
                  <c:v>44229</c:v>
                </c:pt>
                <c:pt idx="960">
                  <c:v>44228</c:v>
                </c:pt>
                <c:pt idx="961">
                  <c:v>44225</c:v>
                </c:pt>
                <c:pt idx="962">
                  <c:v>44224</c:v>
                </c:pt>
                <c:pt idx="963">
                  <c:v>44223</c:v>
                </c:pt>
                <c:pt idx="964">
                  <c:v>44222</c:v>
                </c:pt>
                <c:pt idx="965">
                  <c:v>44218</c:v>
                </c:pt>
                <c:pt idx="966">
                  <c:v>44217</c:v>
                </c:pt>
                <c:pt idx="967">
                  <c:v>44216</c:v>
                </c:pt>
                <c:pt idx="968">
                  <c:v>44215</c:v>
                </c:pt>
                <c:pt idx="969">
                  <c:v>44214</c:v>
                </c:pt>
                <c:pt idx="970">
                  <c:v>44211</c:v>
                </c:pt>
                <c:pt idx="971">
                  <c:v>44210</c:v>
                </c:pt>
                <c:pt idx="972">
                  <c:v>44209</c:v>
                </c:pt>
                <c:pt idx="973">
                  <c:v>44208</c:v>
                </c:pt>
                <c:pt idx="974">
                  <c:v>44207</c:v>
                </c:pt>
                <c:pt idx="975">
                  <c:v>44204</c:v>
                </c:pt>
                <c:pt idx="976">
                  <c:v>44203</c:v>
                </c:pt>
                <c:pt idx="977">
                  <c:v>44202</c:v>
                </c:pt>
                <c:pt idx="978">
                  <c:v>44201</c:v>
                </c:pt>
                <c:pt idx="979">
                  <c:v>44200</c:v>
                </c:pt>
                <c:pt idx="980">
                  <c:v>44196</c:v>
                </c:pt>
                <c:pt idx="981">
                  <c:v>44195</c:v>
                </c:pt>
                <c:pt idx="982">
                  <c:v>44194</c:v>
                </c:pt>
                <c:pt idx="983">
                  <c:v>44193</c:v>
                </c:pt>
                <c:pt idx="984">
                  <c:v>44188</c:v>
                </c:pt>
                <c:pt idx="985">
                  <c:v>44187</c:v>
                </c:pt>
                <c:pt idx="986">
                  <c:v>44186</c:v>
                </c:pt>
                <c:pt idx="987">
                  <c:v>44183</c:v>
                </c:pt>
                <c:pt idx="988">
                  <c:v>44182</c:v>
                </c:pt>
                <c:pt idx="989">
                  <c:v>44181</c:v>
                </c:pt>
                <c:pt idx="990">
                  <c:v>44180</c:v>
                </c:pt>
                <c:pt idx="991">
                  <c:v>44179</c:v>
                </c:pt>
                <c:pt idx="992">
                  <c:v>44176</c:v>
                </c:pt>
                <c:pt idx="993">
                  <c:v>44175</c:v>
                </c:pt>
                <c:pt idx="994">
                  <c:v>44174</c:v>
                </c:pt>
                <c:pt idx="995">
                  <c:v>44173</c:v>
                </c:pt>
                <c:pt idx="996">
                  <c:v>44172</c:v>
                </c:pt>
                <c:pt idx="997">
                  <c:v>44169</c:v>
                </c:pt>
                <c:pt idx="998">
                  <c:v>44168</c:v>
                </c:pt>
                <c:pt idx="999">
                  <c:v>44167</c:v>
                </c:pt>
                <c:pt idx="1000">
                  <c:v>44166</c:v>
                </c:pt>
                <c:pt idx="1001">
                  <c:v>44165</c:v>
                </c:pt>
                <c:pt idx="1002">
                  <c:v>44162</c:v>
                </c:pt>
                <c:pt idx="1003">
                  <c:v>44161</c:v>
                </c:pt>
                <c:pt idx="1004">
                  <c:v>44160</c:v>
                </c:pt>
                <c:pt idx="1005">
                  <c:v>44159</c:v>
                </c:pt>
                <c:pt idx="1006">
                  <c:v>44158</c:v>
                </c:pt>
                <c:pt idx="1007">
                  <c:v>44155</c:v>
                </c:pt>
                <c:pt idx="1008">
                  <c:v>44154</c:v>
                </c:pt>
                <c:pt idx="1009">
                  <c:v>44153</c:v>
                </c:pt>
                <c:pt idx="1010">
                  <c:v>44152</c:v>
                </c:pt>
                <c:pt idx="1011">
                  <c:v>44151</c:v>
                </c:pt>
                <c:pt idx="1012">
                  <c:v>44148</c:v>
                </c:pt>
                <c:pt idx="1013">
                  <c:v>44147</c:v>
                </c:pt>
                <c:pt idx="1014">
                  <c:v>44146</c:v>
                </c:pt>
                <c:pt idx="1015">
                  <c:v>44145</c:v>
                </c:pt>
                <c:pt idx="1016">
                  <c:v>44144</c:v>
                </c:pt>
                <c:pt idx="1017">
                  <c:v>44141</c:v>
                </c:pt>
                <c:pt idx="1018">
                  <c:v>44140</c:v>
                </c:pt>
                <c:pt idx="1019">
                  <c:v>44139</c:v>
                </c:pt>
                <c:pt idx="1020">
                  <c:v>44138</c:v>
                </c:pt>
                <c:pt idx="1021">
                  <c:v>44134</c:v>
                </c:pt>
                <c:pt idx="1022">
                  <c:v>44133</c:v>
                </c:pt>
                <c:pt idx="1023">
                  <c:v>44132</c:v>
                </c:pt>
                <c:pt idx="1024">
                  <c:v>44131</c:v>
                </c:pt>
                <c:pt idx="1025">
                  <c:v>44130</c:v>
                </c:pt>
                <c:pt idx="1026">
                  <c:v>44127</c:v>
                </c:pt>
                <c:pt idx="1027">
                  <c:v>44126</c:v>
                </c:pt>
                <c:pt idx="1028">
                  <c:v>44125</c:v>
                </c:pt>
                <c:pt idx="1029">
                  <c:v>44124</c:v>
                </c:pt>
                <c:pt idx="1030">
                  <c:v>44123</c:v>
                </c:pt>
                <c:pt idx="1031">
                  <c:v>44120</c:v>
                </c:pt>
                <c:pt idx="1032">
                  <c:v>44119</c:v>
                </c:pt>
                <c:pt idx="1033">
                  <c:v>44118</c:v>
                </c:pt>
                <c:pt idx="1034">
                  <c:v>44117</c:v>
                </c:pt>
                <c:pt idx="1035">
                  <c:v>44113</c:v>
                </c:pt>
                <c:pt idx="1036">
                  <c:v>44112</c:v>
                </c:pt>
                <c:pt idx="1037">
                  <c:v>44111</c:v>
                </c:pt>
                <c:pt idx="1038">
                  <c:v>44110</c:v>
                </c:pt>
                <c:pt idx="1039">
                  <c:v>44109</c:v>
                </c:pt>
                <c:pt idx="1040">
                  <c:v>44106</c:v>
                </c:pt>
                <c:pt idx="1041">
                  <c:v>44105</c:v>
                </c:pt>
                <c:pt idx="1042">
                  <c:v>44104</c:v>
                </c:pt>
                <c:pt idx="1043">
                  <c:v>44103</c:v>
                </c:pt>
                <c:pt idx="1044">
                  <c:v>44102</c:v>
                </c:pt>
                <c:pt idx="1045">
                  <c:v>44099</c:v>
                </c:pt>
                <c:pt idx="1046">
                  <c:v>44098</c:v>
                </c:pt>
                <c:pt idx="1047">
                  <c:v>44097</c:v>
                </c:pt>
                <c:pt idx="1048">
                  <c:v>44096</c:v>
                </c:pt>
                <c:pt idx="1049">
                  <c:v>44095</c:v>
                </c:pt>
                <c:pt idx="1050">
                  <c:v>44092</c:v>
                </c:pt>
                <c:pt idx="1051">
                  <c:v>44091</c:v>
                </c:pt>
                <c:pt idx="1052">
                  <c:v>44090</c:v>
                </c:pt>
                <c:pt idx="1053">
                  <c:v>44089</c:v>
                </c:pt>
                <c:pt idx="1054">
                  <c:v>44088</c:v>
                </c:pt>
                <c:pt idx="1055">
                  <c:v>44085</c:v>
                </c:pt>
                <c:pt idx="1056">
                  <c:v>44084</c:v>
                </c:pt>
                <c:pt idx="1057">
                  <c:v>44083</c:v>
                </c:pt>
                <c:pt idx="1058">
                  <c:v>44082</c:v>
                </c:pt>
                <c:pt idx="1059">
                  <c:v>44078</c:v>
                </c:pt>
                <c:pt idx="1060">
                  <c:v>44077</c:v>
                </c:pt>
                <c:pt idx="1061">
                  <c:v>44076</c:v>
                </c:pt>
                <c:pt idx="1062">
                  <c:v>44075</c:v>
                </c:pt>
                <c:pt idx="1063">
                  <c:v>44074</c:v>
                </c:pt>
                <c:pt idx="1064">
                  <c:v>44071</c:v>
                </c:pt>
                <c:pt idx="1065">
                  <c:v>44070</c:v>
                </c:pt>
                <c:pt idx="1066">
                  <c:v>44069</c:v>
                </c:pt>
                <c:pt idx="1067">
                  <c:v>44068</c:v>
                </c:pt>
                <c:pt idx="1068">
                  <c:v>44067</c:v>
                </c:pt>
                <c:pt idx="1069">
                  <c:v>44064</c:v>
                </c:pt>
                <c:pt idx="1070">
                  <c:v>44063</c:v>
                </c:pt>
                <c:pt idx="1071">
                  <c:v>44062</c:v>
                </c:pt>
                <c:pt idx="1072">
                  <c:v>44061</c:v>
                </c:pt>
                <c:pt idx="1073">
                  <c:v>44060</c:v>
                </c:pt>
                <c:pt idx="1074">
                  <c:v>44057</c:v>
                </c:pt>
                <c:pt idx="1075">
                  <c:v>44056</c:v>
                </c:pt>
                <c:pt idx="1076">
                  <c:v>44055</c:v>
                </c:pt>
                <c:pt idx="1077">
                  <c:v>44054</c:v>
                </c:pt>
                <c:pt idx="1078">
                  <c:v>44053</c:v>
                </c:pt>
                <c:pt idx="1079">
                  <c:v>44050</c:v>
                </c:pt>
                <c:pt idx="1080">
                  <c:v>44049</c:v>
                </c:pt>
                <c:pt idx="1081">
                  <c:v>44048</c:v>
                </c:pt>
                <c:pt idx="1082">
                  <c:v>44047</c:v>
                </c:pt>
                <c:pt idx="1083">
                  <c:v>44046</c:v>
                </c:pt>
                <c:pt idx="1084">
                  <c:v>44043</c:v>
                </c:pt>
                <c:pt idx="1085">
                  <c:v>44042</c:v>
                </c:pt>
                <c:pt idx="1086">
                  <c:v>44041</c:v>
                </c:pt>
                <c:pt idx="1087">
                  <c:v>44040</c:v>
                </c:pt>
                <c:pt idx="1088">
                  <c:v>44039</c:v>
                </c:pt>
                <c:pt idx="1089">
                  <c:v>44036</c:v>
                </c:pt>
                <c:pt idx="1090">
                  <c:v>44035</c:v>
                </c:pt>
                <c:pt idx="1091">
                  <c:v>44034</c:v>
                </c:pt>
                <c:pt idx="1092">
                  <c:v>44033</c:v>
                </c:pt>
                <c:pt idx="1093">
                  <c:v>44032</c:v>
                </c:pt>
                <c:pt idx="1094">
                  <c:v>44029</c:v>
                </c:pt>
                <c:pt idx="1095">
                  <c:v>44028</c:v>
                </c:pt>
                <c:pt idx="1096">
                  <c:v>44027</c:v>
                </c:pt>
                <c:pt idx="1097">
                  <c:v>44026</c:v>
                </c:pt>
                <c:pt idx="1098">
                  <c:v>44025</c:v>
                </c:pt>
                <c:pt idx="1099">
                  <c:v>44022</c:v>
                </c:pt>
                <c:pt idx="1100">
                  <c:v>44021</c:v>
                </c:pt>
                <c:pt idx="1101">
                  <c:v>44020</c:v>
                </c:pt>
                <c:pt idx="1102">
                  <c:v>44019</c:v>
                </c:pt>
                <c:pt idx="1103">
                  <c:v>44018</c:v>
                </c:pt>
                <c:pt idx="1104">
                  <c:v>44015</c:v>
                </c:pt>
                <c:pt idx="1105">
                  <c:v>44014</c:v>
                </c:pt>
                <c:pt idx="1106">
                  <c:v>44013</c:v>
                </c:pt>
                <c:pt idx="1107">
                  <c:v>44012</c:v>
                </c:pt>
                <c:pt idx="1108">
                  <c:v>44011</c:v>
                </c:pt>
                <c:pt idx="1109">
                  <c:v>44008</c:v>
                </c:pt>
                <c:pt idx="1110">
                  <c:v>44007</c:v>
                </c:pt>
                <c:pt idx="1111">
                  <c:v>44006</c:v>
                </c:pt>
                <c:pt idx="1112">
                  <c:v>44005</c:v>
                </c:pt>
                <c:pt idx="1113">
                  <c:v>44004</c:v>
                </c:pt>
                <c:pt idx="1114">
                  <c:v>44001</c:v>
                </c:pt>
                <c:pt idx="1115">
                  <c:v>44000</c:v>
                </c:pt>
                <c:pt idx="1116">
                  <c:v>43999</c:v>
                </c:pt>
                <c:pt idx="1117">
                  <c:v>43998</c:v>
                </c:pt>
                <c:pt idx="1118">
                  <c:v>43997</c:v>
                </c:pt>
                <c:pt idx="1119">
                  <c:v>43994</c:v>
                </c:pt>
                <c:pt idx="1120">
                  <c:v>43992</c:v>
                </c:pt>
                <c:pt idx="1121">
                  <c:v>43991</c:v>
                </c:pt>
                <c:pt idx="1122">
                  <c:v>43990</c:v>
                </c:pt>
                <c:pt idx="1123">
                  <c:v>43987</c:v>
                </c:pt>
                <c:pt idx="1124">
                  <c:v>43986</c:v>
                </c:pt>
                <c:pt idx="1125">
                  <c:v>43985</c:v>
                </c:pt>
                <c:pt idx="1126">
                  <c:v>43984</c:v>
                </c:pt>
                <c:pt idx="1127">
                  <c:v>43983</c:v>
                </c:pt>
                <c:pt idx="1128">
                  <c:v>43980</c:v>
                </c:pt>
                <c:pt idx="1129">
                  <c:v>43979</c:v>
                </c:pt>
                <c:pt idx="1130">
                  <c:v>43978</c:v>
                </c:pt>
                <c:pt idx="1131">
                  <c:v>43977</c:v>
                </c:pt>
                <c:pt idx="1132">
                  <c:v>43976</c:v>
                </c:pt>
                <c:pt idx="1133">
                  <c:v>43973</c:v>
                </c:pt>
                <c:pt idx="1134">
                  <c:v>43972</c:v>
                </c:pt>
                <c:pt idx="1135">
                  <c:v>43971</c:v>
                </c:pt>
                <c:pt idx="1136">
                  <c:v>43970</c:v>
                </c:pt>
                <c:pt idx="1137">
                  <c:v>43969</c:v>
                </c:pt>
                <c:pt idx="1138">
                  <c:v>43966</c:v>
                </c:pt>
                <c:pt idx="1139">
                  <c:v>43965</c:v>
                </c:pt>
                <c:pt idx="1140">
                  <c:v>43964</c:v>
                </c:pt>
                <c:pt idx="1141">
                  <c:v>43963</c:v>
                </c:pt>
                <c:pt idx="1142">
                  <c:v>43962</c:v>
                </c:pt>
                <c:pt idx="1143">
                  <c:v>43959</c:v>
                </c:pt>
                <c:pt idx="1144">
                  <c:v>43958</c:v>
                </c:pt>
                <c:pt idx="1145">
                  <c:v>43957</c:v>
                </c:pt>
                <c:pt idx="1146">
                  <c:v>43956</c:v>
                </c:pt>
                <c:pt idx="1147">
                  <c:v>43955</c:v>
                </c:pt>
                <c:pt idx="1148">
                  <c:v>43951</c:v>
                </c:pt>
                <c:pt idx="1149">
                  <c:v>43950</c:v>
                </c:pt>
                <c:pt idx="1150">
                  <c:v>43949</c:v>
                </c:pt>
                <c:pt idx="1151">
                  <c:v>43948</c:v>
                </c:pt>
                <c:pt idx="1152">
                  <c:v>43945</c:v>
                </c:pt>
                <c:pt idx="1153">
                  <c:v>43944</c:v>
                </c:pt>
                <c:pt idx="1154">
                  <c:v>43943</c:v>
                </c:pt>
                <c:pt idx="1155">
                  <c:v>43941</c:v>
                </c:pt>
                <c:pt idx="1156">
                  <c:v>43938</c:v>
                </c:pt>
                <c:pt idx="1157">
                  <c:v>43937</c:v>
                </c:pt>
                <c:pt idx="1158">
                  <c:v>43936</c:v>
                </c:pt>
                <c:pt idx="1159">
                  <c:v>43935</c:v>
                </c:pt>
                <c:pt idx="1160">
                  <c:v>43934</c:v>
                </c:pt>
                <c:pt idx="1161">
                  <c:v>43930</c:v>
                </c:pt>
                <c:pt idx="1162">
                  <c:v>43929</c:v>
                </c:pt>
                <c:pt idx="1163">
                  <c:v>43928</c:v>
                </c:pt>
                <c:pt idx="1164">
                  <c:v>43927</c:v>
                </c:pt>
                <c:pt idx="1165">
                  <c:v>43924</c:v>
                </c:pt>
                <c:pt idx="1166">
                  <c:v>43923</c:v>
                </c:pt>
                <c:pt idx="1167">
                  <c:v>43922</c:v>
                </c:pt>
                <c:pt idx="1168">
                  <c:v>43921</c:v>
                </c:pt>
                <c:pt idx="1169">
                  <c:v>43920</c:v>
                </c:pt>
                <c:pt idx="1170">
                  <c:v>43917</c:v>
                </c:pt>
                <c:pt idx="1171">
                  <c:v>43916</c:v>
                </c:pt>
                <c:pt idx="1172">
                  <c:v>43915</c:v>
                </c:pt>
                <c:pt idx="1173">
                  <c:v>43914</c:v>
                </c:pt>
                <c:pt idx="1174">
                  <c:v>43913</c:v>
                </c:pt>
                <c:pt idx="1175">
                  <c:v>43910</c:v>
                </c:pt>
                <c:pt idx="1176">
                  <c:v>43909</c:v>
                </c:pt>
                <c:pt idx="1177">
                  <c:v>43908</c:v>
                </c:pt>
                <c:pt idx="1178">
                  <c:v>43907</c:v>
                </c:pt>
                <c:pt idx="1179">
                  <c:v>43906</c:v>
                </c:pt>
                <c:pt idx="1180">
                  <c:v>43903</c:v>
                </c:pt>
                <c:pt idx="1181">
                  <c:v>43902</c:v>
                </c:pt>
                <c:pt idx="1182">
                  <c:v>43901</c:v>
                </c:pt>
                <c:pt idx="1183">
                  <c:v>43900</c:v>
                </c:pt>
                <c:pt idx="1184">
                  <c:v>43899</c:v>
                </c:pt>
                <c:pt idx="1185">
                  <c:v>43896</c:v>
                </c:pt>
                <c:pt idx="1186">
                  <c:v>43895</c:v>
                </c:pt>
                <c:pt idx="1187">
                  <c:v>43894</c:v>
                </c:pt>
                <c:pt idx="1188">
                  <c:v>43893</c:v>
                </c:pt>
                <c:pt idx="1189">
                  <c:v>43892</c:v>
                </c:pt>
                <c:pt idx="1190">
                  <c:v>43889</c:v>
                </c:pt>
                <c:pt idx="1191">
                  <c:v>43888</c:v>
                </c:pt>
                <c:pt idx="1192">
                  <c:v>43887</c:v>
                </c:pt>
                <c:pt idx="1193">
                  <c:v>43882</c:v>
                </c:pt>
                <c:pt idx="1194">
                  <c:v>43881</c:v>
                </c:pt>
                <c:pt idx="1195">
                  <c:v>43880</c:v>
                </c:pt>
                <c:pt idx="1196">
                  <c:v>43879</c:v>
                </c:pt>
                <c:pt idx="1197">
                  <c:v>43878</c:v>
                </c:pt>
                <c:pt idx="1198">
                  <c:v>43875</c:v>
                </c:pt>
                <c:pt idx="1199">
                  <c:v>43874</c:v>
                </c:pt>
                <c:pt idx="1200">
                  <c:v>43873</c:v>
                </c:pt>
                <c:pt idx="1201">
                  <c:v>43872</c:v>
                </c:pt>
                <c:pt idx="1202">
                  <c:v>43871</c:v>
                </c:pt>
              </c:numCache>
            </c:numRef>
          </c:cat>
          <c:val>
            <c:numRef>
              <c:f>Performance!$AK$3:$AK$1205</c:f>
              <c:numCache>
                <c:formatCode>#,##0.00</c:formatCode>
                <c:ptCount val="1203"/>
                <c:pt idx="0">
                  <c:v>65.400000000000006</c:v>
                </c:pt>
                <c:pt idx="1">
                  <c:v>65.95</c:v>
                </c:pt>
                <c:pt idx="2">
                  <c:v>67.16</c:v>
                </c:pt>
                <c:pt idx="3">
                  <c:v>67.3</c:v>
                </c:pt>
                <c:pt idx="4">
                  <c:v>67.05</c:v>
                </c:pt>
                <c:pt idx="5">
                  <c:v>65.95</c:v>
                </c:pt>
                <c:pt idx="6">
                  <c:v>64.86</c:v>
                </c:pt>
                <c:pt idx="7">
                  <c:v>65.25</c:v>
                </c:pt>
                <c:pt idx="8">
                  <c:v>65.040000000000006</c:v>
                </c:pt>
                <c:pt idx="9">
                  <c:v>64.900000000000006</c:v>
                </c:pt>
                <c:pt idx="10">
                  <c:v>64.92</c:v>
                </c:pt>
                <c:pt idx="11">
                  <c:v>66.400000000000006</c:v>
                </c:pt>
                <c:pt idx="12">
                  <c:v>67.97</c:v>
                </c:pt>
                <c:pt idx="13">
                  <c:v>69</c:v>
                </c:pt>
                <c:pt idx="14">
                  <c:v>69.19</c:v>
                </c:pt>
                <c:pt idx="15">
                  <c:v>69</c:v>
                </c:pt>
                <c:pt idx="16">
                  <c:v>68.53</c:v>
                </c:pt>
                <c:pt idx="17">
                  <c:v>68.400000000000006</c:v>
                </c:pt>
                <c:pt idx="18">
                  <c:v>69.349999999999994</c:v>
                </c:pt>
                <c:pt idx="19">
                  <c:v>69.95</c:v>
                </c:pt>
                <c:pt idx="20">
                  <c:v>69.12</c:v>
                </c:pt>
                <c:pt idx="21">
                  <c:v>69.989999999999995</c:v>
                </c:pt>
                <c:pt idx="22">
                  <c:v>68.66</c:v>
                </c:pt>
                <c:pt idx="23">
                  <c:v>68.010000000000005</c:v>
                </c:pt>
                <c:pt idx="24">
                  <c:v>68.42</c:v>
                </c:pt>
                <c:pt idx="25">
                  <c:v>68.25</c:v>
                </c:pt>
                <c:pt idx="26">
                  <c:v>69.2</c:v>
                </c:pt>
                <c:pt idx="27">
                  <c:v>69.75</c:v>
                </c:pt>
                <c:pt idx="28">
                  <c:v>68.83</c:v>
                </c:pt>
                <c:pt idx="29">
                  <c:v>68.58</c:v>
                </c:pt>
                <c:pt idx="30">
                  <c:v>68.84</c:v>
                </c:pt>
                <c:pt idx="31">
                  <c:v>68.760000000000005</c:v>
                </c:pt>
                <c:pt idx="32">
                  <c:v>68.61</c:v>
                </c:pt>
                <c:pt idx="33">
                  <c:v>68.56</c:v>
                </c:pt>
                <c:pt idx="34">
                  <c:v>68.489999999999995</c:v>
                </c:pt>
                <c:pt idx="35">
                  <c:v>69.2</c:v>
                </c:pt>
                <c:pt idx="36">
                  <c:v>70.77</c:v>
                </c:pt>
                <c:pt idx="37">
                  <c:v>71.31</c:v>
                </c:pt>
                <c:pt idx="38">
                  <c:v>71.31</c:v>
                </c:pt>
                <c:pt idx="39">
                  <c:v>71.34</c:v>
                </c:pt>
                <c:pt idx="40">
                  <c:v>71.17</c:v>
                </c:pt>
                <c:pt idx="41">
                  <c:v>70.83</c:v>
                </c:pt>
                <c:pt idx="42">
                  <c:v>71.66</c:v>
                </c:pt>
                <c:pt idx="43">
                  <c:v>71.64</c:v>
                </c:pt>
                <c:pt idx="44">
                  <c:v>71.72</c:v>
                </c:pt>
                <c:pt idx="45">
                  <c:v>72.25</c:v>
                </c:pt>
                <c:pt idx="46">
                  <c:v>72.69</c:v>
                </c:pt>
                <c:pt idx="47">
                  <c:v>72.650000000000006</c:v>
                </c:pt>
                <c:pt idx="48">
                  <c:v>72.52</c:v>
                </c:pt>
                <c:pt idx="49">
                  <c:v>73.400000000000006</c:v>
                </c:pt>
                <c:pt idx="50">
                  <c:v>72.25</c:v>
                </c:pt>
                <c:pt idx="51">
                  <c:v>72.52</c:v>
                </c:pt>
                <c:pt idx="52">
                  <c:v>73</c:v>
                </c:pt>
                <c:pt idx="53">
                  <c:v>73.3</c:v>
                </c:pt>
                <c:pt idx="54">
                  <c:v>73.11</c:v>
                </c:pt>
                <c:pt idx="55">
                  <c:v>73.42</c:v>
                </c:pt>
                <c:pt idx="56">
                  <c:v>73.41</c:v>
                </c:pt>
                <c:pt idx="57">
                  <c:v>74.7</c:v>
                </c:pt>
                <c:pt idx="58">
                  <c:v>73.5</c:v>
                </c:pt>
                <c:pt idx="59">
                  <c:v>73.72</c:v>
                </c:pt>
                <c:pt idx="60">
                  <c:v>73.5</c:v>
                </c:pt>
                <c:pt idx="61">
                  <c:v>74.17</c:v>
                </c:pt>
                <c:pt idx="62">
                  <c:v>74.150000000000006</c:v>
                </c:pt>
                <c:pt idx="63">
                  <c:v>74.2</c:v>
                </c:pt>
                <c:pt idx="64">
                  <c:v>74</c:v>
                </c:pt>
                <c:pt idx="65">
                  <c:v>74</c:v>
                </c:pt>
                <c:pt idx="66">
                  <c:v>74</c:v>
                </c:pt>
                <c:pt idx="67">
                  <c:v>74.05</c:v>
                </c:pt>
                <c:pt idx="68">
                  <c:v>74.099999999999994</c:v>
                </c:pt>
                <c:pt idx="69">
                  <c:v>74.11</c:v>
                </c:pt>
                <c:pt idx="70">
                  <c:v>74.44</c:v>
                </c:pt>
                <c:pt idx="71">
                  <c:v>74.25</c:v>
                </c:pt>
                <c:pt idx="72">
                  <c:v>74.08</c:v>
                </c:pt>
                <c:pt idx="73">
                  <c:v>74.400000000000006</c:v>
                </c:pt>
                <c:pt idx="74">
                  <c:v>74.3</c:v>
                </c:pt>
                <c:pt idx="75">
                  <c:v>73.819999999999993</c:v>
                </c:pt>
                <c:pt idx="76">
                  <c:v>73.8</c:v>
                </c:pt>
                <c:pt idx="77">
                  <c:v>74.09</c:v>
                </c:pt>
                <c:pt idx="78">
                  <c:v>73.19</c:v>
                </c:pt>
                <c:pt idx="79">
                  <c:v>74.52</c:v>
                </c:pt>
                <c:pt idx="80">
                  <c:v>74.31</c:v>
                </c:pt>
                <c:pt idx="81">
                  <c:v>74.2</c:v>
                </c:pt>
                <c:pt idx="82">
                  <c:v>74.69</c:v>
                </c:pt>
                <c:pt idx="83">
                  <c:v>74.87</c:v>
                </c:pt>
                <c:pt idx="84">
                  <c:v>75.459999999999994</c:v>
                </c:pt>
                <c:pt idx="85">
                  <c:v>74.98</c:v>
                </c:pt>
                <c:pt idx="86">
                  <c:v>74.23</c:v>
                </c:pt>
                <c:pt idx="87">
                  <c:v>73.87</c:v>
                </c:pt>
                <c:pt idx="88">
                  <c:v>73.87</c:v>
                </c:pt>
                <c:pt idx="89">
                  <c:v>73.8</c:v>
                </c:pt>
                <c:pt idx="90">
                  <c:v>73.69</c:v>
                </c:pt>
                <c:pt idx="91">
                  <c:v>73.97</c:v>
                </c:pt>
                <c:pt idx="92">
                  <c:v>73.95</c:v>
                </c:pt>
                <c:pt idx="93">
                  <c:v>74</c:v>
                </c:pt>
                <c:pt idx="94">
                  <c:v>73.75</c:v>
                </c:pt>
                <c:pt idx="95">
                  <c:v>73.66</c:v>
                </c:pt>
                <c:pt idx="96">
                  <c:v>73.930000000000007</c:v>
                </c:pt>
                <c:pt idx="97">
                  <c:v>73.67</c:v>
                </c:pt>
                <c:pt idx="98">
                  <c:v>73.599999999999994</c:v>
                </c:pt>
                <c:pt idx="99">
                  <c:v>73.290000000000006</c:v>
                </c:pt>
                <c:pt idx="100">
                  <c:v>73.319999999999993</c:v>
                </c:pt>
                <c:pt idx="101">
                  <c:v>73.03</c:v>
                </c:pt>
                <c:pt idx="102">
                  <c:v>73.94</c:v>
                </c:pt>
                <c:pt idx="103">
                  <c:v>73.290000000000006</c:v>
                </c:pt>
                <c:pt idx="104">
                  <c:v>72.94</c:v>
                </c:pt>
                <c:pt idx="105">
                  <c:v>72.900000000000006</c:v>
                </c:pt>
                <c:pt idx="106">
                  <c:v>72.819999999999993</c:v>
                </c:pt>
                <c:pt idx="107">
                  <c:v>72.8</c:v>
                </c:pt>
                <c:pt idx="108">
                  <c:v>73.31</c:v>
                </c:pt>
                <c:pt idx="109">
                  <c:v>72.650000000000006</c:v>
                </c:pt>
                <c:pt idx="110">
                  <c:v>72.900000000000006</c:v>
                </c:pt>
                <c:pt idx="111">
                  <c:v>72.239999999999995</c:v>
                </c:pt>
                <c:pt idx="112">
                  <c:v>72.31</c:v>
                </c:pt>
                <c:pt idx="113">
                  <c:v>72.58</c:v>
                </c:pt>
                <c:pt idx="114">
                  <c:v>72.92</c:v>
                </c:pt>
                <c:pt idx="115">
                  <c:v>73.239999999999995</c:v>
                </c:pt>
                <c:pt idx="116">
                  <c:v>72.989999999999995</c:v>
                </c:pt>
                <c:pt idx="117">
                  <c:v>73.28</c:v>
                </c:pt>
                <c:pt idx="118">
                  <c:v>73.56</c:v>
                </c:pt>
                <c:pt idx="119">
                  <c:v>73.52</c:v>
                </c:pt>
                <c:pt idx="120">
                  <c:v>74.88</c:v>
                </c:pt>
                <c:pt idx="121">
                  <c:v>74.52</c:v>
                </c:pt>
                <c:pt idx="122">
                  <c:v>75.849999999999994</c:v>
                </c:pt>
                <c:pt idx="123">
                  <c:v>76.31</c:v>
                </c:pt>
                <c:pt idx="124">
                  <c:v>75.8</c:v>
                </c:pt>
                <c:pt idx="125">
                  <c:v>75.849999999999994</c:v>
                </c:pt>
                <c:pt idx="126">
                  <c:v>75.97</c:v>
                </c:pt>
                <c:pt idx="127">
                  <c:v>76.05</c:v>
                </c:pt>
                <c:pt idx="128">
                  <c:v>76</c:v>
                </c:pt>
                <c:pt idx="129">
                  <c:v>75.900000000000006</c:v>
                </c:pt>
                <c:pt idx="130">
                  <c:v>75.7</c:v>
                </c:pt>
                <c:pt idx="131">
                  <c:v>77.14</c:v>
                </c:pt>
                <c:pt idx="132">
                  <c:v>76.77</c:v>
                </c:pt>
                <c:pt idx="133">
                  <c:v>76.540000000000006</c:v>
                </c:pt>
                <c:pt idx="134">
                  <c:v>77.069999999999993</c:v>
                </c:pt>
                <c:pt idx="135">
                  <c:v>77.69</c:v>
                </c:pt>
                <c:pt idx="136">
                  <c:v>77.650000000000006</c:v>
                </c:pt>
                <c:pt idx="137">
                  <c:v>78</c:v>
                </c:pt>
                <c:pt idx="138">
                  <c:v>78</c:v>
                </c:pt>
                <c:pt idx="139">
                  <c:v>76.7</c:v>
                </c:pt>
                <c:pt idx="140">
                  <c:v>76.459999999999994</c:v>
                </c:pt>
                <c:pt idx="141">
                  <c:v>77.36</c:v>
                </c:pt>
                <c:pt idx="142">
                  <c:v>77.78</c:v>
                </c:pt>
                <c:pt idx="143">
                  <c:v>78.680000000000007</c:v>
                </c:pt>
                <c:pt idx="144">
                  <c:v>78.8</c:v>
                </c:pt>
                <c:pt idx="145">
                  <c:v>78.489999999999995</c:v>
                </c:pt>
                <c:pt idx="146">
                  <c:v>78.349999999999994</c:v>
                </c:pt>
                <c:pt idx="147">
                  <c:v>78.56</c:v>
                </c:pt>
                <c:pt idx="148">
                  <c:v>78</c:v>
                </c:pt>
                <c:pt idx="149">
                  <c:v>77.8</c:v>
                </c:pt>
                <c:pt idx="150">
                  <c:v>77.67</c:v>
                </c:pt>
                <c:pt idx="151">
                  <c:v>77.150000000000006</c:v>
                </c:pt>
                <c:pt idx="152">
                  <c:v>76.88</c:v>
                </c:pt>
                <c:pt idx="153">
                  <c:v>77.64</c:v>
                </c:pt>
                <c:pt idx="154">
                  <c:v>77.33</c:v>
                </c:pt>
                <c:pt idx="155">
                  <c:v>76.040000000000006</c:v>
                </c:pt>
                <c:pt idx="156">
                  <c:v>76.55</c:v>
                </c:pt>
                <c:pt idx="157">
                  <c:v>76.489999999999995</c:v>
                </c:pt>
                <c:pt idx="158">
                  <c:v>76.37</c:v>
                </c:pt>
                <c:pt idx="159">
                  <c:v>77.59</c:v>
                </c:pt>
                <c:pt idx="160">
                  <c:v>78.2</c:v>
                </c:pt>
                <c:pt idx="161">
                  <c:v>78.72</c:v>
                </c:pt>
                <c:pt idx="162">
                  <c:v>78.87</c:v>
                </c:pt>
                <c:pt idx="163">
                  <c:v>79.05</c:v>
                </c:pt>
                <c:pt idx="164">
                  <c:v>79.14</c:v>
                </c:pt>
                <c:pt idx="165">
                  <c:v>79.75</c:v>
                </c:pt>
                <c:pt idx="166">
                  <c:v>78.989999999999995</c:v>
                </c:pt>
                <c:pt idx="167">
                  <c:v>78.75</c:v>
                </c:pt>
                <c:pt idx="168">
                  <c:v>79.010000000000005</c:v>
                </c:pt>
                <c:pt idx="169">
                  <c:v>79.98</c:v>
                </c:pt>
                <c:pt idx="170">
                  <c:v>80.89</c:v>
                </c:pt>
                <c:pt idx="171">
                  <c:v>80.95</c:v>
                </c:pt>
                <c:pt idx="172">
                  <c:v>87.4</c:v>
                </c:pt>
                <c:pt idx="173">
                  <c:v>86.45</c:v>
                </c:pt>
                <c:pt idx="174">
                  <c:v>86.01</c:v>
                </c:pt>
                <c:pt idx="175">
                  <c:v>86.72</c:v>
                </c:pt>
                <c:pt idx="176">
                  <c:v>85.49</c:v>
                </c:pt>
                <c:pt idx="177">
                  <c:v>85.6</c:v>
                </c:pt>
                <c:pt idx="178">
                  <c:v>85.88</c:v>
                </c:pt>
                <c:pt idx="179">
                  <c:v>86.86</c:v>
                </c:pt>
                <c:pt idx="180">
                  <c:v>86.75</c:v>
                </c:pt>
                <c:pt idx="181">
                  <c:v>85.65</c:v>
                </c:pt>
                <c:pt idx="182">
                  <c:v>86.26</c:v>
                </c:pt>
                <c:pt idx="183">
                  <c:v>85.12</c:v>
                </c:pt>
                <c:pt idx="184">
                  <c:v>86.08</c:v>
                </c:pt>
                <c:pt idx="185">
                  <c:v>86.52</c:v>
                </c:pt>
                <c:pt idx="186">
                  <c:v>86.18</c:v>
                </c:pt>
                <c:pt idx="187">
                  <c:v>88.5</c:v>
                </c:pt>
                <c:pt idx="188">
                  <c:v>88.75</c:v>
                </c:pt>
                <c:pt idx="189">
                  <c:v>87.45</c:v>
                </c:pt>
                <c:pt idx="190">
                  <c:v>86.3</c:v>
                </c:pt>
                <c:pt idx="191">
                  <c:v>84.82</c:v>
                </c:pt>
                <c:pt idx="192">
                  <c:v>86.79</c:v>
                </c:pt>
                <c:pt idx="193">
                  <c:v>88.08</c:v>
                </c:pt>
                <c:pt idx="194">
                  <c:v>86</c:v>
                </c:pt>
                <c:pt idx="195">
                  <c:v>85.99</c:v>
                </c:pt>
                <c:pt idx="196">
                  <c:v>85.45</c:v>
                </c:pt>
                <c:pt idx="197">
                  <c:v>84.93</c:v>
                </c:pt>
                <c:pt idx="198">
                  <c:v>83.9</c:v>
                </c:pt>
                <c:pt idx="199">
                  <c:v>84.67</c:v>
                </c:pt>
                <c:pt idx="200">
                  <c:v>85.79</c:v>
                </c:pt>
                <c:pt idx="201">
                  <c:v>83.01</c:v>
                </c:pt>
                <c:pt idx="202">
                  <c:v>82.3</c:v>
                </c:pt>
                <c:pt idx="203">
                  <c:v>83.2</c:v>
                </c:pt>
                <c:pt idx="204">
                  <c:v>83.48</c:v>
                </c:pt>
                <c:pt idx="205">
                  <c:v>82.72</c:v>
                </c:pt>
                <c:pt idx="206">
                  <c:v>82.44</c:v>
                </c:pt>
                <c:pt idx="207">
                  <c:v>81.77</c:v>
                </c:pt>
                <c:pt idx="208">
                  <c:v>82.2</c:v>
                </c:pt>
                <c:pt idx="209">
                  <c:v>82.19</c:v>
                </c:pt>
                <c:pt idx="210">
                  <c:v>83.7</c:v>
                </c:pt>
                <c:pt idx="211">
                  <c:v>84.34</c:v>
                </c:pt>
                <c:pt idx="212">
                  <c:v>85.5</c:v>
                </c:pt>
                <c:pt idx="213">
                  <c:v>85.25</c:v>
                </c:pt>
                <c:pt idx="214">
                  <c:v>85</c:v>
                </c:pt>
                <c:pt idx="215">
                  <c:v>84.5</c:v>
                </c:pt>
                <c:pt idx="216">
                  <c:v>83.7</c:v>
                </c:pt>
                <c:pt idx="217">
                  <c:v>84.86</c:v>
                </c:pt>
                <c:pt idx="218">
                  <c:v>84</c:v>
                </c:pt>
                <c:pt idx="219">
                  <c:v>84.84</c:v>
                </c:pt>
                <c:pt idx="220">
                  <c:v>84.41</c:v>
                </c:pt>
                <c:pt idx="221">
                  <c:v>85.01</c:v>
                </c:pt>
                <c:pt idx="222">
                  <c:v>83.45</c:v>
                </c:pt>
                <c:pt idx="223">
                  <c:v>83.04</c:v>
                </c:pt>
                <c:pt idx="224">
                  <c:v>83.6</c:v>
                </c:pt>
                <c:pt idx="225">
                  <c:v>83.41</c:v>
                </c:pt>
                <c:pt idx="226">
                  <c:v>84.1</c:v>
                </c:pt>
                <c:pt idx="227">
                  <c:v>83.52</c:v>
                </c:pt>
                <c:pt idx="228">
                  <c:v>83.89</c:v>
                </c:pt>
                <c:pt idx="229">
                  <c:v>83.53</c:v>
                </c:pt>
                <c:pt idx="230">
                  <c:v>83.7</c:v>
                </c:pt>
                <c:pt idx="231">
                  <c:v>83.75</c:v>
                </c:pt>
                <c:pt idx="232">
                  <c:v>83</c:v>
                </c:pt>
                <c:pt idx="233">
                  <c:v>83</c:v>
                </c:pt>
                <c:pt idx="234">
                  <c:v>81.650000000000006</c:v>
                </c:pt>
                <c:pt idx="235">
                  <c:v>81.17</c:v>
                </c:pt>
                <c:pt idx="236">
                  <c:v>80.81</c:v>
                </c:pt>
                <c:pt idx="237">
                  <c:v>80.28</c:v>
                </c:pt>
                <c:pt idx="238">
                  <c:v>81.38</c:v>
                </c:pt>
                <c:pt idx="239">
                  <c:v>80.55</c:v>
                </c:pt>
                <c:pt idx="240">
                  <c:v>81.14</c:v>
                </c:pt>
                <c:pt idx="241">
                  <c:v>81.5</c:v>
                </c:pt>
                <c:pt idx="242">
                  <c:v>80.59</c:v>
                </c:pt>
                <c:pt idx="243">
                  <c:v>79.540000000000006</c:v>
                </c:pt>
                <c:pt idx="244">
                  <c:v>78.900000000000006</c:v>
                </c:pt>
                <c:pt idx="245">
                  <c:v>79.55</c:v>
                </c:pt>
                <c:pt idx="246">
                  <c:v>81.650000000000006</c:v>
                </c:pt>
                <c:pt idx="247">
                  <c:v>83.35</c:v>
                </c:pt>
                <c:pt idx="248">
                  <c:v>82.9</c:v>
                </c:pt>
                <c:pt idx="249">
                  <c:v>82.7</c:v>
                </c:pt>
                <c:pt idx="250">
                  <c:v>83.05</c:v>
                </c:pt>
                <c:pt idx="251">
                  <c:v>82.5</c:v>
                </c:pt>
                <c:pt idx="252">
                  <c:v>81.84</c:v>
                </c:pt>
                <c:pt idx="253">
                  <c:v>80.8</c:v>
                </c:pt>
                <c:pt idx="254">
                  <c:v>81.150000000000006</c:v>
                </c:pt>
                <c:pt idx="255">
                  <c:v>81.599999999999994</c:v>
                </c:pt>
                <c:pt idx="256">
                  <c:v>82.14</c:v>
                </c:pt>
                <c:pt idx="257">
                  <c:v>81.75</c:v>
                </c:pt>
                <c:pt idx="258">
                  <c:v>81.52</c:v>
                </c:pt>
                <c:pt idx="259">
                  <c:v>82.3</c:v>
                </c:pt>
                <c:pt idx="260">
                  <c:v>81.5</c:v>
                </c:pt>
                <c:pt idx="261">
                  <c:v>81.510000000000005</c:v>
                </c:pt>
                <c:pt idx="262">
                  <c:v>81.28</c:v>
                </c:pt>
                <c:pt idx="263">
                  <c:v>81.16</c:v>
                </c:pt>
                <c:pt idx="264">
                  <c:v>81.489999999999995</c:v>
                </c:pt>
                <c:pt idx="265">
                  <c:v>81.96</c:v>
                </c:pt>
                <c:pt idx="266">
                  <c:v>81.540000000000006</c:v>
                </c:pt>
                <c:pt idx="267">
                  <c:v>82.96</c:v>
                </c:pt>
                <c:pt idx="268">
                  <c:v>82</c:v>
                </c:pt>
                <c:pt idx="269">
                  <c:v>81.459999999999994</c:v>
                </c:pt>
                <c:pt idx="270">
                  <c:v>82.98</c:v>
                </c:pt>
                <c:pt idx="271">
                  <c:v>81.3</c:v>
                </c:pt>
                <c:pt idx="272">
                  <c:v>81.05</c:v>
                </c:pt>
                <c:pt idx="273">
                  <c:v>80.930000000000007</c:v>
                </c:pt>
                <c:pt idx="274">
                  <c:v>81.41</c:v>
                </c:pt>
                <c:pt idx="275">
                  <c:v>80.86</c:v>
                </c:pt>
                <c:pt idx="276">
                  <c:v>80.42</c:v>
                </c:pt>
                <c:pt idx="277">
                  <c:v>81.96</c:v>
                </c:pt>
                <c:pt idx="278">
                  <c:v>82.2</c:v>
                </c:pt>
                <c:pt idx="279">
                  <c:v>81.97</c:v>
                </c:pt>
                <c:pt idx="280">
                  <c:v>81.93</c:v>
                </c:pt>
                <c:pt idx="281">
                  <c:v>81.52</c:v>
                </c:pt>
                <c:pt idx="282">
                  <c:v>81.5</c:v>
                </c:pt>
                <c:pt idx="283">
                  <c:v>81.91</c:v>
                </c:pt>
                <c:pt idx="284">
                  <c:v>81.510000000000005</c:v>
                </c:pt>
                <c:pt idx="285">
                  <c:v>81.83</c:v>
                </c:pt>
                <c:pt idx="286">
                  <c:v>80.81</c:v>
                </c:pt>
                <c:pt idx="287">
                  <c:v>83.57</c:v>
                </c:pt>
                <c:pt idx="288">
                  <c:v>84.3</c:v>
                </c:pt>
                <c:pt idx="289">
                  <c:v>82.51</c:v>
                </c:pt>
                <c:pt idx="290">
                  <c:v>81.180000000000007</c:v>
                </c:pt>
                <c:pt idx="291">
                  <c:v>81.45</c:v>
                </c:pt>
                <c:pt idx="292">
                  <c:v>81.83</c:v>
                </c:pt>
                <c:pt idx="293">
                  <c:v>82.98</c:v>
                </c:pt>
                <c:pt idx="294">
                  <c:v>82.34</c:v>
                </c:pt>
                <c:pt idx="295">
                  <c:v>82.89</c:v>
                </c:pt>
                <c:pt idx="296">
                  <c:v>82.3</c:v>
                </c:pt>
                <c:pt idx="297">
                  <c:v>83.15</c:v>
                </c:pt>
                <c:pt idx="298">
                  <c:v>83.83</c:v>
                </c:pt>
                <c:pt idx="299">
                  <c:v>83.38</c:v>
                </c:pt>
                <c:pt idx="300">
                  <c:v>83.16</c:v>
                </c:pt>
                <c:pt idx="301">
                  <c:v>83.8</c:v>
                </c:pt>
                <c:pt idx="302">
                  <c:v>83.5</c:v>
                </c:pt>
                <c:pt idx="303">
                  <c:v>83.06</c:v>
                </c:pt>
                <c:pt idx="304">
                  <c:v>83.34</c:v>
                </c:pt>
                <c:pt idx="305">
                  <c:v>83.4</c:v>
                </c:pt>
                <c:pt idx="306">
                  <c:v>83.65</c:v>
                </c:pt>
                <c:pt idx="307">
                  <c:v>84.18</c:v>
                </c:pt>
                <c:pt idx="308">
                  <c:v>84.99</c:v>
                </c:pt>
                <c:pt idx="309">
                  <c:v>84.1</c:v>
                </c:pt>
                <c:pt idx="310">
                  <c:v>83.6</c:v>
                </c:pt>
                <c:pt idx="311">
                  <c:v>83.07</c:v>
                </c:pt>
                <c:pt idx="312">
                  <c:v>83.85</c:v>
                </c:pt>
                <c:pt idx="313">
                  <c:v>83.46</c:v>
                </c:pt>
                <c:pt idx="314">
                  <c:v>83.05</c:v>
                </c:pt>
                <c:pt idx="315">
                  <c:v>83.5</c:v>
                </c:pt>
                <c:pt idx="316">
                  <c:v>83.59</c:v>
                </c:pt>
                <c:pt idx="317">
                  <c:v>83.62</c:v>
                </c:pt>
                <c:pt idx="318">
                  <c:v>83.07</c:v>
                </c:pt>
                <c:pt idx="319">
                  <c:v>83.02</c:v>
                </c:pt>
                <c:pt idx="320">
                  <c:v>83.2</c:v>
                </c:pt>
                <c:pt idx="321">
                  <c:v>83.5</c:v>
                </c:pt>
                <c:pt idx="322">
                  <c:v>83.9</c:v>
                </c:pt>
                <c:pt idx="323">
                  <c:v>84.17</c:v>
                </c:pt>
                <c:pt idx="324">
                  <c:v>85.49</c:v>
                </c:pt>
                <c:pt idx="325">
                  <c:v>85.32</c:v>
                </c:pt>
                <c:pt idx="326">
                  <c:v>85.16</c:v>
                </c:pt>
                <c:pt idx="327">
                  <c:v>85.98</c:v>
                </c:pt>
                <c:pt idx="328">
                  <c:v>85.3</c:v>
                </c:pt>
                <c:pt idx="329">
                  <c:v>85</c:v>
                </c:pt>
                <c:pt idx="330">
                  <c:v>88.2</c:v>
                </c:pt>
                <c:pt idx="331">
                  <c:v>86.63</c:v>
                </c:pt>
                <c:pt idx="332">
                  <c:v>86.4</c:v>
                </c:pt>
                <c:pt idx="333">
                  <c:v>86.39</c:v>
                </c:pt>
                <c:pt idx="334">
                  <c:v>84.99</c:v>
                </c:pt>
                <c:pt idx="335">
                  <c:v>85.32</c:v>
                </c:pt>
                <c:pt idx="336">
                  <c:v>85.25</c:v>
                </c:pt>
                <c:pt idx="337">
                  <c:v>84.96</c:v>
                </c:pt>
                <c:pt idx="338">
                  <c:v>84.02</c:v>
                </c:pt>
                <c:pt idx="339">
                  <c:v>84.49</c:v>
                </c:pt>
                <c:pt idx="340">
                  <c:v>84.32</c:v>
                </c:pt>
                <c:pt idx="341">
                  <c:v>83.28</c:v>
                </c:pt>
                <c:pt idx="342">
                  <c:v>83.01</c:v>
                </c:pt>
                <c:pt idx="343">
                  <c:v>82.52</c:v>
                </c:pt>
                <c:pt idx="344">
                  <c:v>82.1</c:v>
                </c:pt>
                <c:pt idx="345">
                  <c:v>82.35</c:v>
                </c:pt>
                <c:pt idx="346">
                  <c:v>82.98</c:v>
                </c:pt>
                <c:pt idx="347">
                  <c:v>82.2</c:v>
                </c:pt>
                <c:pt idx="348">
                  <c:v>82.2</c:v>
                </c:pt>
                <c:pt idx="349">
                  <c:v>82.3</c:v>
                </c:pt>
                <c:pt idx="350">
                  <c:v>82.36</c:v>
                </c:pt>
                <c:pt idx="351">
                  <c:v>83</c:v>
                </c:pt>
                <c:pt idx="352">
                  <c:v>82.55</c:v>
                </c:pt>
                <c:pt idx="353">
                  <c:v>82.69</c:v>
                </c:pt>
                <c:pt idx="354">
                  <c:v>82.47</c:v>
                </c:pt>
                <c:pt idx="355">
                  <c:v>81.83</c:v>
                </c:pt>
                <c:pt idx="356">
                  <c:v>81.680000000000007</c:v>
                </c:pt>
                <c:pt idx="357">
                  <c:v>80.849999999999994</c:v>
                </c:pt>
                <c:pt idx="358">
                  <c:v>80.84</c:v>
                </c:pt>
                <c:pt idx="359">
                  <c:v>80.459999999999994</c:v>
                </c:pt>
                <c:pt idx="360">
                  <c:v>81.290000000000006</c:v>
                </c:pt>
                <c:pt idx="361">
                  <c:v>81.510000000000005</c:v>
                </c:pt>
                <c:pt idx="362">
                  <c:v>82.65</c:v>
                </c:pt>
                <c:pt idx="363">
                  <c:v>81.88</c:v>
                </c:pt>
                <c:pt idx="364">
                  <c:v>81.97</c:v>
                </c:pt>
                <c:pt idx="365">
                  <c:v>81.86</c:v>
                </c:pt>
                <c:pt idx="366">
                  <c:v>84.3</c:v>
                </c:pt>
                <c:pt idx="367">
                  <c:v>82.75</c:v>
                </c:pt>
                <c:pt idx="368">
                  <c:v>81.44</c:v>
                </c:pt>
                <c:pt idx="369">
                  <c:v>82.48</c:v>
                </c:pt>
                <c:pt idx="370">
                  <c:v>79.8</c:v>
                </c:pt>
                <c:pt idx="371">
                  <c:v>80.44</c:v>
                </c:pt>
                <c:pt idx="372">
                  <c:v>79.34</c:v>
                </c:pt>
                <c:pt idx="373">
                  <c:v>79.88</c:v>
                </c:pt>
                <c:pt idx="374">
                  <c:v>79.38</c:v>
                </c:pt>
                <c:pt idx="375">
                  <c:v>79.25</c:v>
                </c:pt>
                <c:pt idx="376">
                  <c:v>79.5</c:v>
                </c:pt>
                <c:pt idx="377">
                  <c:v>79.09</c:v>
                </c:pt>
                <c:pt idx="378">
                  <c:v>78.81</c:v>
                </c:pt>
                <c:pt idx="379">
                  <c:v>78.94</c:v>
                </c:pt>
                <c:pt idx="380">
                  <c:v>79.25</c:v>
                </c:pt>
                <c:pt idx="381">
                  <c:v>79.319999999999993</c:v>
                </c:pt>
                <c:pt idx="382">
                  <c:v>79.11</c:v>
                </c:pt>
                <c:pt idx="383">
                  <c:v>78.260000000000005</c:v>
                </c:pt>
                <c:pt idx="384">
                  <c:v>78.84</c:v>
                </c:pt>
                <c:pt idx="385">
                  <c:v>78.400000000000006</c:v>
                </c:pt>
                <c:pt idx="386">
                  <c:v>77.97</c:v>
                </c:pt>
                <c:pt idx="387">
                  <c:v>78.25</c:v>
                </c:pt>
                <c:pt idx="388">
                  <c:v>79.349999999999994</c:v>
                </c:pt>
                <c:pt idx="389">
                  <c:v>77.56</c:v>
                </c:pt>
                <c:pt idx="390">
                  <c:v>76.88</c:v>
                </c:pt>
                <c:pt idx="391">
                  <c:v>77.150000000000006</c:v>
                </c:pt>
                <c:pt idx="392">
                  <c:v>76.760000000000005</c:v>
                </c:pt>
                <c:pt idx="393">
                  <c:v>76.790000000000006</c:v>
                </c:pt>
                <c:pt idx="394">
                  <c:v>75.42</c:v>
                </c:pt>
                <c:pt idx="395">
                  <c:v>75.010000000000005</c:v>
                </c:pt>
                <c:pt idx="396">
                  <c:v>75.56</c:v>
                </c:pt>
                <c:pt idx="397">
                  <c:v>75.86</c:v>
                </c:pt>
                <c:pt idx="398">
                  <c:v>75.92</c:v>
                </c:pt>
                <c:pt idx="399">
                  <c:v>75.95</c:v>
                </c:pt>
                <c:pt idx="400">
                  <c:v>75.400000000000006</c:v>
                </c:pt>
                <c:pt idx="401">
                  <c:v>74</c:v>
                </c:pt>
                <c:pt idx="402">
                  <c:v>73.41</c:v>
                </c:pt>
                <c:pt idx="403">
                  <c:v>73</c:v>
                </c:pt>
                <c:pt idx="404">
                  <c:v>75.41</c:v>
                </c:pt>
                <c:pt idx="405">
                  <c:v>74.150000000000006</c:v>
                </c:pt>
                <c:pt idx="406">
                  <c:v>72</c:v>
                </c:pt>
                <c:pt idx="407">
                  <c:v>72.23</c:v>
                </c:pt>
                <c:pt idx="408">
                  <c:v>72.900000000000006</c:v>
                </c:pt>
                <c:pt idx="409">
                  <c:v>73.5</c:v>
                </c:pt>
                <c:pt idx="410">
                  <c:v>69.95</c:v>
                </c:pt>
                <c:pt idx="411">
                  <c:v>71.209999999999994</c:v>
                </c:pt>
                <c:pt idx="412">
                  <c:v>70.88</c:v>
                </c:pt>
                <c:pt idx="413">
                  <c:v>70.87</c:v>
                </c:pt>
                <c:pt idx="414">
                  <c:v>70.41</c:v>
                </c:pt>
                <c:pt idx="415">
                  <c:v>70</c:v>
                </c:pt>
                <c:pt idx="416">
                  <c:v>70.45</c:v>
                </c:pt>
                <c:pt idx="417">
                  <c:v>70.67</c:v>
                </c:pt>
                <c:pt idx="418">
                  <c:v>70.400000000000006</c:v>
                </c:pt>
                <c:pt idx="419">
                  <c:v>70.260000000000005</c:v>
                </c:pt>
                <c:pt idx="420">
                  <c:v>69.73</c:v>
                </c:pt>
                <c:pt idx="421">
                  <c:v>70.02</c:v>
                </c:pt>
                <c:pt idx="422">
                  <c:v>68.95</c:v>
                </c:pt>
                <c:pt idx="423">
                  <c:v>69.3</c:v>
                </c:pt>
                <c:pt idx="424">
                  <c:v>68.8</c:v>
                </c:pt>
                <c:pt idx="425">
                  <c:v>69.83</c:v>
                </c:pt>
                <c:pt idx="426">
                  <c:v>70.41</c:v>
                </c:pt>
                <c:pt idx="427">
                  <c:v>70.349999999999994</c:v>
                </c:pt>
                <c:pt idx="428">
                  <c:v>70.180000000000007</c:v>
                </c:pt>
                <c:pt idx="429">
                  <c:v>69.400000000000006</c:v>
                </c:pt>
                <c:pt idx="430">
                  <c:v>69.47</c:v>
                </c:pt>
                <c:pt idx="431">
                  <c:v>68.87</c:v>
                </c:pt>
                <c:pt idx="432">
                  <c:v>68.540000000000006</c:v>
                </c:pt>
                <c:pt idx="433">
                  <c:v>68.94</c:v>
                </c:pt>
                <c:pt idx="434">
                  <c:v>69.11</c:v>
                </c:pt>
                <c:pt idx="435">
                  <c:v>70.180000000000007</c:v>
                </c:pt>
                <c:pt idx="436">
                  <c:v>70.47</c:v>
                </c:pt>
                <c:pt idx="437">
                  <c:v>71.28</c:v>
                </c:pt>
                <c:pt idx="438">
                  <c:v>70.760000000000005</c:v>
                </c:pt>
                <c:pt idx="439">
                  <c:v>69.78</c:v>
                </c:pt>
                <c:pt idx="440">
                  <c:v>69.790000000000006</c:v>
                </c:pt>
                <c:pt idx="441">
                  <c:v>69.84</c:v>
                </c:pt>
                <c:pt idx="442">
                  <c:v>69.510000000000005</c:v>
                </c:pt>
                <c:pt idx="443">
                  <c:v>69.540000000000006</c:v>
                </c:pt>
                <c:pt idx="444">
                  <c:v>69.599999999999994</c:v>
                </c:pt>
                <c:pt idx="445">
                  <c:v>69.83</c:v>
                </c:pt>
                <c:pt idx="446">
                  <c:v>70.489999999999995</c:v>
                </c:pt>
                <c:pt idx="447">
                  <c:v>70.2</c:v>
                </c:pt>
                <c:pt idx="448">
                  <c:v>70.09</c:v>
                </c:pt>
                <c:pt idx="449">
                  <c:v>69.849999999999994</c:v>
                </c:pt>
                <c:pt idx="450">
                  <c:v>69.849999999999994</c:v>
                </c:pt>
                <c:pt idx="451">
                  <c:v>70.2</c:v>
                </c:pt>
                <c:pt idx="452">
                  <c:v>70.28</c:v>
                </c:pt>
                <c:pt idx="453">
                  <c:v>71.290000000000006</c:v>
                </c:pt>
                <c:pt idx="454">
                  <c:v>71.06</c:v>
                </c:pt>
                <c:pt idx="455">
                  <c:v>70.64</c:v>
                </c:pt>
                <c:pt idx="456">
                  <c:v>71.2</c:v>
                </c:pt>
                <c:pt idx="457">
                  <c:v>70.72</c:v>
                </c:pt>
                <c:pt idx="458">
                  <c:v>71.010000000000005</c:v>
                </c:pt>
                <c:pt idx="459">
                  <c:v>71.5</c:v>
                </c:pt>
                <c:pt idx="460">
                  <c:v>71.489999999999995</c:v>
                </c:pt>
                <c:pt idx="461">
                  <c:v>71.599999999999994</c:v>
                </c:pt>
                <c:pt idx="462">
                  <c:v>71.010000000000005</c:v>
                </c:pt>
                <c:pt idx="463">
                  <c:v>71.38</c:v>
                </c:pt>
                <c:pt idx="464">
                  <c:v>71</c:v>
                </c:pt>
                <c:pt idx="465">
                  <c:v>70.599999999999994</c:v>
                </c:pt>
                <c:pt idx="466">
                  <c:v>70.400000000000006</c:v>
                </c:pt>
                <c:pt idx="467">
                  <c:v>70.36</c:v>
                </c:pt>
                <c:pt idx="468">
                  <c:v>71.010000000000005</c:v>
                </c:pt>
                <c:pt idx="469">
                  <c:v>72.13</c:v>
                </c:pt>
                <c:pt idx="470">
                  <c:v>72</c:v>
                </c:pt>
                <c:pt idx="471">
                  <c:v>72.55</c:v>
                </c:pt>
                <c:pt idx="472">
                  <c:v>72.180000000000007</c:v>
                </c:pt>
                <c:pt idx="473">
                  <c:v>71.88</c:v>
                </c:pt>
                <c:pt idx="474">
                  <c:v>71.650000000000006</c:v>
                </c:pt>
                <c:pt idx="475">
                  <c:v>73.010000000000005</c:v>
                </c:pt>
                <c:pt idx="476">
                  <c:v>73.23</c:v>
                </c:pt>
                <c:pt idx="477">
                  <c:v>73.67</c:v>
                </c:pt>
                <c:pt idx="478">
                  <c:v>73.180000000000007</c:v>
                </c:pt>
                <c:pt idx="479">
                  <c:v>73.290000000000006</c:v>
                </c:pt>
                <c:pt idx="480">
                  <c:v>74.2</c:v>
                </c:pt>
                <c:pt idx="481">
                  <c:v>72.67</c:v>
                </c:pt>
                <c:pt idx="482">
                  <c:v>72.67</c:v>
                </c:pt>
                <c:pt idx="483">
                  <c:v>72.3</c:v>
                </c:pt>
                <c:pt idx="484">
                  <c:v>72.58</c:v>
                </c:pt>
                <c:pt idx="485">
                  <c:v>72.17</c:v>
                </c:pt>
                <c:pt idx="486">
                  <c:v>72.349999999999994</c:v>
                </c:pt>
                <c:pt idx="487">
                  <c:v>71.680000000000007</c:v>
                </c:pt>
                <c:pt idx="488">
                  <c:v>70.489999999999995</c:v>
                </c:pt>
                <c:pt idx="489">
                  <c:v>71.209999999999994</c:v>
                </c:pt>
                <c:pt idx="490">
                  <c:v>70.03</c:v>
                </c:pt>
                <c:pt idx="491">
                  <c:v>71.78</c:v>
                </c:pt>
                <c:pt idx="492">
                  <c:v>71.95</c:v>
                </c:pt>
                <c:pt idx="493">
                  <c:v>71.61</c:v>
                </c:pt>
                <c:pt idx="494">
                  <c:v>72.87</c:v>
                </c:pt>
                <c:pt idx="495">
                  <c:v>73.069999999999993</c:v>
                </c:pt>
                <c:pt idx="496">
                  <c:v>75</c:v>
                </c:pt>
                <c:pt idx="497">
                  <c:v>74.75</c:v>
                </c:pt>
                <c:pt idx="498">
                  <c:v>74.459999999999994</c:v>
                </c:pt>
                <c:pt idx="499">
                  <c:v>74.98</c:v>
                </c:pt>
                <c:pt idx="500">
                  <c:v>74.86</c:v>
                </c:pt>
                <c:pt idx="501">
                  <c:v>75</c:v>
                </c:pt>
                <c:pt idx="502">
                  <c:v>75.069999999999993</c:v>
                </c:pt>
                <c:pt idx="503">
                  <c:v>74.150000000000006</c:v>
                </c:pt>
                <c:pt idx="504">
                  <c:v>75.150000000000006</c:v>
                </c:pt>
                <c:pt idx="505">
                  <c:v>74.2</c:v>
                </c:pt>
                <c:pt idx="506">
                  <c:v>74.52</c:v>
                </c:pt>
                <c:pt idx="507">
                  <c:v>74.510000000000005</c:v>
                </c:pt>
                <c:pt idx="508">
                  <c:v>74.95</c:v>
                </c:pt>
                <c:pt idx="509">
                  <c:v>74.5</c:v>
                </c:pt>
                <c:pt idx="510">
                  <c:v>73.849999999999994</c:v>
                </c:pt>
                <c:pt idx="511">
                  <c:v>73.599999999999994</c:v>
                </c:pt>
                <c:pt idx="512">
                  <c:v>73.5</c:v>
                </c:pt>
                <c:pt idx="513">
                  <c:v>74.09</c:v>
                </c:pt>
                <c:pt idx="514">
                  <c:v>75.12</c:v>
                </c:pt>
                <c:pt idx="515">
                  <c:v>75.349999999999994</c:v>
                </c:pt>
                <c:pt idx="516">
                  <c:v>75.510000000000005</c:v>
                </c:pt>
                <c:pt idx="517">
                  <c:v>77.39</c:v>
                </c:pt>
                <c:pt idx="518">
                  <c:v>77.37</c:v>
                </c:pt>
                <c:pt idx="519">
                  <c:v>78.06</c:v>
                </c:pt>
                <c:pt idx="520">
                  <c:v>78.099999999999994</c:v>
                </c:pt>
                <c:pt idx="521">
                  <c:v>77.989999999999995</c:v>
                </c:pt>
                <c:pt idx="522">
                  <c:v>77.930000000000007</c:v>
                </c:pt>
                <c:pt idx="523">
                  <c:v>77.319999999999993</c:v>
                </c:pt>
                <c:pt idx="524">
                  <c:v>77.44</c:v>
                </c:pt>
                <c:pt idx="525">
                  <c:v>77.58</c:v>
                </c:pt>
                <c:pt idx="526">
                  <c:v>77.8</c:v>
                </c:pt>
                <c:pt idx="527">
                  <c:v>77.930000000000007</c:v>
                </c:pt>
                <c:pt idx="528">
                  <c:v>78</c:v>
                </c:pt>
                <c:pt idx="529">
                  <c:v>78.2</c:v>
                </c:pt>
                <c:pt idx="530">
                  <c:v>78.41</c:v>
                </c:pt>
                <c:pt idx="531">
                  <c:v>78.260000000000005</c:v>
                </c:pt>
                <c:pt idx="532">
                  <c:v>79.25</c:v>
                </c:pt>
                <c:pt idx="533">
                  <c:v>77.959999999999994</c:v>
                </c:pt>
                <c:pt idx="534">
                  <c:v>79.31</c:v>
                </c:pt>
                <c:pt idx="535">
                  <c:v>79.52</c:v>
                </c:pt>
                <c:pt idx="536">
                  <c:v>79</c:v>
                </c:pt>
                <c:pt idx="537">
                  <c:v>81.02</c:v>
                </c:pt>
                <c:pt idx="538">
                  <c:v>80.67</c:v>
                </c:pt>
                <c:pt idx="539">
                  <c:v>80.69</c:v>
                </c:pt>
                <c:pt idx="540">
                  <c:v>80.75</c:v>
                </c:pt>
                <c:pt idx="541">
                  <c:v>80.83</c:v>
                </c:pt>
                <c:pt idx="542">
                  <c:v>80.650000000000006</c:v>
                </c:pt>
                <c:pt idx="543">
                  <c:v>80.66</c:v>
                </c:pt>
                <c:pt idx="544">
                  <c:v>80.61</c:v>
                </c:pt>
                <c:pt idx="545">
                  <c:v>80.92</c:v>
                </c:pt>
                <c:pt idx="546">
                  <c:v>81.739999999999995</c:v>
                </c:pt>
                <c:pt idx="547">
                  <c:v>81.13</c:v>
                </c:pt>
                <c:pt idx="548">
                  <c:v>80.98</c:v>
                </c:pt>
                <c:pt idx="549">
                  <c:v>81.040000000000006</c:v>
                </c:pt>
                <c:pt idx="550">
                  <c:v>80.37</c:v>
                </c:pt>
                <c:pt idx="551">
                  <c:v>79.7</c:v>
                </c:pt>
                <c:pt idx="552">
                  <c:v>79.760000000000005</c:v>
                </c:pt>
                <c:pt idx="553">
                  <c:v>80.28</c:v>
                </c:pt>
                <c:pt idx="554">
                  <c:v>80</c:v>
                </c:pt>
                <c:pt idx="555">
                  <c:v>81.25</c:v>
                </c:pt>
                <c:pt idx="556">
                  <c:v>80.900000000000006</c:v>
                </c:pt>
                <c:pt idx="557">
                  <c:v>80.88</c:v>
                </c:pt>
                <c:pt idx="558">
                  <c:v>81.2</c:v>
                </c:pt>
                <c:pt idx="559">
                  <c:v>81</c:v>
                </c:pt>
                <c:pt idx="560">
                  <c:v>80.84</c:v>
                </c:pt>
                <c:pt idx="561">
                  <c:v>81.010000000000005</c:v>
                </c:pt>
                <c:pt idx="562">
                  <c:v>80.94</c:v>
                </c:pt>
                <c:pt idx="563">
                  <c:v>81</c:v>
                </c:pt>
                <c:pt idx="564">
                  <c:v>80.349999999999994</c:v>
                </c:pt>
                <c:pt idx="565">
                  <c:v>80.44</c:v>
                </c:pt>
                <c:pt idx="566">
                  <c:v>79.69</c:v>
                </c:pt>
                <c:pt idx="567">
                  <c:v>78.989999999999995</c:v>
                </c:pt>
                <c:pt idx="568">
                  <c:v>78.75</c:v>
                </c:pt>
                <c:pt idx="569">
                  <c:v>78.88</c:v>
                </c:pt>
                <c:pt idx="570">
                  <c:v>79.27</c:v>
                </c:pt>
                <c:pt idx="571">
                  <c:v>79.22</c:v>
                </c:pt>
                <c:pt idx="572">
                  <c:v>79.790000000000006</c:v>
                </c:pt>
                <c:pt idx="573">
                  <c:v>78.7</c:v>
                </c:pt>
                <c:pt idx="574">
                  <c:v>77.91</c:v>
                </c:pt>
                <c:pt idx="575">
                  <c:v>77.900000000000006</c:v>
                </c:pt>
                <c:pt idx="576">
                  <c:v>77.319999999999993</c:v>
                </c:pt>
                <c:pt idx="577">
                  <c:v>77.47</c:v>
                </c:pt>
                <c:pt idx="578">
                  <c:v>76.92</c:v>
                </c:pt>
                <c:pt idx="579">
                  <c:v>76.64</c:v>
                </c:pt>
                <c:pt idx="580">
                  <c:v>76.45</c:v>
                </c:pt>
                <c:pt idx="581">
                  <c:v>76.400000000000006</c:v>
                </c:pt>
                <c:pt idx="582">
                  <c:v>76.599999999999994</c:v>
                </c:pt>
                <c:pt idx="583">
                  <c:v>76.72</c:v>
                </c:pt>
                <c:pt idx="584">
                  <c:v>76.47</c:v>
                </c:pt>
                <c:pt idx="585">
                  <c:v>76.59</c:v>
                </c:pt>
                <c:pt idx="586">
                  <c:v>77.38</c:v>
                </c:pt>
                <c:pt idx="587">
                  <c:v>75.95</c:v>
                </c:pt>
                <c:pt idx="588">
                  <c:v>75.5</c:v>
                </c:pt>
                <c:pt idx="589">
                  <c:v>75.510000000000005</c:v>
                </c:pt>
                <c:pt idx="590">
                  <c:v>75.41</c:v>
                </c:pt>
                <c:pt idx="591">
                  <c:v>75.010000000000005</c:v>
                </c:pt>
                <c:pt idx="592">
                  <c:v>75.98</c:v>
                </c:pt>
                <c:pt idx="593">
                  <c:v>75.89</c:v>
                </c:pt>
                <c:pt idx="594">
                  <c:v>75.91</c:v>
                </c:pt>
                <c:pt idx="595">
                  <c:v>77.5</c:v>
                </c:pt>
                <c:pt idx="596">
                  <c:v>76.5</c:v>
                </c:pt>
                <c:pt idx="597">
                  <c:v>75.53</c:v>
                </c:pt>
                <c:pt idx="598">
                  <c:v>76</c:v>
                </c:pt>
                <c:pt idx="599">
                  <c:v>74</c:v>
                </c:pt>
                <c:pt idx="600">
                  <c:v>75.45</c:v>
                </c:pt>
                <c:pt idx="601">
                  <c:v>73.900000000000006</c:v>
                </c:pt>
                <c:pt idx="602">
                  <c:v>74.94</c:v>
                </c:pt>
                <c:pt idx="603">
                  <c:v>74.510000000000005</c:v>
                </c:pt>
                <c:pt idx="604">
                  <c:v>74.11</c:v>
                </c:pt>
                <c:pt idx="605">
                  <c:v>74.349999999999994</c:v>
                </c:pt>
                <c:pt idx="606">
                  <c:v>75.349999999999994</c:v>
                </c:pt>
                <c:pt idx="607">
                  <c:v>74.5</c:v>
                </c:pt>
                <c:pt idx="608">
                  <c:v>74.75</c:v>
                </c:pt>
                <c:pt idx="609">
                  <c:v>74.2</c:v>
                </c:pt>
                <c:pt idx="610">
                  <c:v>74.099999999999994</c:v>
                </c:pt>
                <c:pt idx="611">
                  <c:v>74</c:v>
                </c:pt>
                <c:pt idx="612">
                  <c:v>74.55</c:v>
                </c:pt>
                <c:pt idx="613">
                  <c:v>73.91</c:v>
                </c:pt>
                <c:pt idx="614">
                  <c:v>73.849999999999994</c:v>
                </c:pt>
                <c:pt idx="615">
                  <c:v>74.349999999999994</c:v>
                </c:pt>
                <c:pt idx="616">
                  <c:v>74.349999999999994</c:v>
                </c:pt>
                <c:pt idx="617">
                  <c:v>74.5</c:v>
                </c:pt>
                <c:pt idx="618">
                  <c:v>74.349999999999994</c:v>
                </c:pt>
                <c:pt idx="619">
                  <c:v>73.89</c:v>
                </c:pt>
                <c:pt idx="620">
                  <c:v>74.02</c:v>
                </c:pt>
                <c:pt idx="621">
                  <c:v>74.86</c:v>
                </c:pt>
                <c:pt idx="622">
                  <c:v>75.45</c:v>
                </c:pt>
                <c:pt idx="623">
                  <c:v>76.599999999999994</c:v>
                </c:pt>
                <c:pt idx="624">
                  <c:v>76.599999999999994</c:v>
                </c:pt>
                <c:pt idx="625">
                  <c:v>76.45</c:v>
                </c:pt>
                <c:pt idx="626">
                  <c:v>76.59</c:v>
                </c:pt>
                <c:pt idx="627">
                  <c:v>76.59</c:v>
                </c:pt>
                <c:pt idx="628">
                  <c:v>76.95</c:v>
                </c:pt>
                <c:pt idx="629">
                  <c:v>75.86</c:v>
                </c:pt>
                <c:pt idx="630">
                  <c:v>75.94</c:v>
                </c:pt>
                <c:pt idx="631">
                  <c:v>76</c:v>
                </c:pt>
                <c:pt idx="632">
                  <c:v>74.98</c:v>
                </c:pt>
                <c:pt idx="633">
                  <c:v>74.099999999999994</c:v>
                </c:pt>
                <c:pt idx="634">
                  <c:v>74.59</c:v>
                </c:pt>
                <c:pt idx="635">
                  <c:v>74.55</c:v>
                </c:pt>
                <c:pt idx="636">
                  <c:v>74.89</c:v>
                </c:pt>
                <c:pt idx="637">
                  <c:v>74.400000000000006</c:v>
                </c:pt>
                <c:pt idx="638">
                  <c:v>74.72</c:v>
                </c:pt>
                <c:pt idx="639">
                  <c:v>74.819999999999993</c:v>
                </c:pt>
                <c:pt idx="640">
                  <c:v>75.790000000000006</c:v>
                </c:pt>
                <c:pt idx="641">
                  <c:v>75</c:v>
                </c:pt>
                <c:pt idx="642">
                  <c:v>74.67</c:v>
                </c:pt>
                <c:pt idx="643">
                  <c:v>74.59</c:v>
                </c:pt>
                <c:pt idx="644">
                  <c:v>75.569999999999993</c:v>
                </c:pt>
                <c:pt idx="645">
                  <c:v>77.11</c:v>
                </c:pt>
                <c:pt idx="646">
                  <c:v>77.25</c:v>
                </c:pt>
                <c:pt idx="647">
                  <c:v>77.5</c:v>
                </c:pt>
                <c:pt idx="648">
                  <c:v>77.45</c:v>
                </c:pt>
                <c:pt idx="649">
                  <c:v>78.510000000000005</c:v>
                </c:pt>
                <c:pt idx="650">
                  <c:v>80.39</c:v>
                </c:pt>
                <c:pt idx="651">
                  <c:v>79.36</c:v>
                </c:pt>
                <c:pt idx="652">
                  <c:v>79.400000000000006</c:v>
                </c:pt>
                <c:pt idx="653">
                  <c:v>79.48</c:v>
                </c:pt>
                <c:pt idx="654">
                  <c:v>78.91</c:v>
                </c:pt>
                <c:pt idx="655">
                  <c:v>79.25</c:v>
                </c:pt>
                <c:pt idx="656">
                  <c:v>78.569999999999993</c:v>
                </c:pt>
                <c:pt idx="657">
                  <c:v>79.7</c:v>
                </c:pt>
                <c:pt idx="658">
                  <c:v>79.81</c:v>
                </c:pt>
                <c:pt idx="659">
                  <c:v>79.87</c:v>
                </c:pt>
                <c:pt idx="660">
                  <c:v>79.95</c:v>
                </c:pt>
                <c:pt idx="661">
                  <c:v>81.28</c:v>
                </c:pt>
                <c:pt idx="662">
                  <c:v>81</c:v>
                </c:pt>
                <c:pt idx="663">
                  <c:v>81.349999999999994</c:v>
                </c:pt>
                <c:pt idx="664">
                  <c:v>83.94</c:v>
                </c:pt>
                <c:pt idx="665">
                  <c:v>79.819999999999993</c:v>
                </c:pt>
                <c:pt idx="666">
                  <c:v>78.92</c:v>
                </c:pt>
                <c:pt idx="667">
                  <c:v>78.3</c:v>
                </c:pt>
                <c:pt idx="668">
                  <c:v>78</c:v>
                </c:pt>
                <c:pt idx="669">
                  <c:v>77.52</c:v>
                </c:pt>
                <c:pt idx="670">
                  <c:v>77.39</c:v>
                </c:pt>
                <c:pt idx="671">
                  <c:v>76.61</c:v>
                </c:pt>
                <c:pt idx="672">
                  <c:v>77</c:v>
                </c:pt>
                <c:pt idx="673">
                  <c:v>76.7</c:v>
                </c:pt>
                <c:pt idx="674">
                  <c:v>76</c:v>
                </c:pt>
                <c:pt idx="675">
                  <c:v>75.98</c:v>
                </c:pt>
                <c:pt idx="676">
                  <c:v>77.5</c:v>
                </c:pt>
                <c:pt idx="677">
                  <c:v>76.489999999999995</c:v>
                </c:pt>
                <c:pt idx="678">
                  <c:v>76.3</c:v>
                </c:pt>
                <c:pt idx="679">
                  <c:v>76.73</c:v>
                </c:pt>
                <c:pt idx="680">
                  <c:v>76.75</c:v>
                </c:pt>
                <c:pt idx="681">
                  <c:v>76.7</c:v>
                </c:pt>
                <c:pt idx="682">
                  <c:v>77.47</c:v>
                </c:pt>
                <c:pt idx="683">
                  <c:v>76.5</c:v>
                </c:pt>
                <c:pt idx="684">
                  <c:v>77.62</c:v>
                </c:pt>
                <c:pt idx="685">
                  <c:v>78.36</c:v>
                </c:pt>
                <c:pt idx="686">
                  <c:v>79.17</c:v>
                </c:pt>
                <c:pt idx="687">
                  <c:v>79.75</c:v>
                </c:pt>
                <c:pt idx="688">
                  <c:v>79.489999999999995</c:v>
                </c:pt>
                <c:pt idx="689">
                  <c:v>79.86</c:v>
                </c:pt>
                <c:pt idx="690">
                  <c:v>78.53</c:v>
                </c:pt>
                <c:pt idx="691">
                  <c:v>79.7</c:v>
                </c:pt>
                <c:pt idx="692">
                  <c:v>79.319999999999993</c:v>
                </c:pt>
                <c:pt idx="693">
                  <c:v>78.459999999999994</c:v>
                </c:pt>
                <c:pt idx="694">
                  <c:v>79.180000000000007</c:v>
                </c:pt>
                <c:pt idx="695">
                  <c:v>79.599999999999994</c:v>
                </c:pt>
                <c:pt idx="696">
                  <c:v>79.75</c:v>
                </c:pt>
                <c:pt idx="697">
                  <c:v>82</c:v>
                </c:pt>
                <c:pt idx="698">
                  <c:v>80.94</c:v>
                </c:pt>
                <c:pt idx="699">
                  <c:v>80.900000000000006</c:v>
                </c:pt>
                <c:pt idx="700">
                  <c:v>78.36</c:v>
                </c:pt>
                <c:pt idx="701">
                  <c:v>76.5</c:v>
                </c:pt>
                <c:pt idx="702">
                  <c:v>78.7</c:v>
                </c:pt>
                <c:pt idx="703">
                  <c:v>79.36</c:v>
                </c:pt>
                <c:pt idx="704">
                  <c:v>79.78</c:v>
                </c:pt>
                <c:pt idx="705">
                  <c:v>81.05</c:v>
                </c:pt>
                <c:pt idx="706">
                  <c:v>81.569999999999993</c:v>
                </c:pt>
                <c:pt idx="707">
                  <c:v>83</c:v>
                </c:pt>
                <c:pt idx="708">
                  <c:v>80.900000000000006</c:v>
                </c:pt>
                <c:pt idx="709">
                  <c:v>81.39</c:v>
                </c:pt>
                <c:pt idx="710">
                  <c:v>79.39</c:v>
                </c:pt>
                <c:pt idx="711">
                  <c:v>79</c:v>
                </c:pt>
                <c:pt idx="712">
                  <c:v>79.48</c:v>
                </c:pt>
                <c:pt idx="713">
                  <c:v>79.67</c:v>
                </c:pt>
                <c:pt idx="714">
                  <c:v>81.55</c:v>
                </c:pt>
                <c:pt idx="715">
                  <c:v>82.06</c:v>
                </c:pt>
                <c:pt idx="716">
                  <c:v>82.84</c:v>
                </c:pt>
                <c:pt idx="717">
                  <c:v>82.32</c:v>
                </c:pt>
                <c:pt idx="718">
                  <c:v>82.38</c:v>
                </c:pt>
                <c:pt idx="719">
                  <c:v>82.2</c:v>
                </c:pt>
                <c:pt idx="720">
                  <c:v>82.09</c:v>
                </c:pt>
                <c:pt idx="721">
                  <c:v>82.74</c:v>
                </c:pt>
                <c:pt idx="722">
                  <c:v>81.55</c:v>
                </c:pt>
                <c:pt idx="723">
                  <c:v>81.260000000000005</c:v>
                </c:pt>
                <c:pt idx="724">
                  <c:v>82.63</c:v>
                </c:pt>
                <c:pt idx="725">
                  <c:v>82.62</c:v>
                </c:pt>
                <c:pt idx="726">
                  <c:v>83.38</c:v>
                </c:pt>
                <c:pt idx="727">
                  <c:v>82.41</c:v>
                </c:pt>
                <c:pt idx="728">
                  <c:v>82.05</c:v>
                </c:pt>
                <c:pt idx="729">
                  <c:v>82.82</c:v>
                </c:pt>
                <c:pt idx="730">
                  <c:v>83.63</c:v>
                </c:pt>
                <c:pt idx="731">
                  <c:v>82.94</c:v>
                </c:pt>
                <c:pt idx="732">
                  <c:v>84.01</c:v>
                </c:pt>
                <c:pt idx="733">
                  <c:v>84.01</c:v>
                </c:pt>
                <c:pt idx="734">
                  <c:v>83</c:v>
                </c:pt>
                <c:pt idx="735">
                  <c:v>81.45</c:v>
                </c:pt>
                <c:pt idx="736">
                  <c:v>79.42</c:v>
                </c:pt>
                <c:pt idx="737">
                  <c:v>77.75</c:v>
                </c:pt>
                <c:pt idx="738">
                  <c:v>79.790000000000006</c:v>
                </c:pt>
                <c:pt idx="739">
                  <c:v>80.010000000000005</c:v>
                </c:pt>
                <c:pt idx="740">
                  <c:v>83.15</c:v>
                </c:pt>
                <c:pt idx="741">
                  <c:v>83.97</c:v>
                </c:pt>
                <c:pt idx="742">
                  <c:v>84.78</c:v>
                </c:pt>
                <c:pt idx="743">
                  <c:v>84.21</c:v>
                </c:pt>
                <c:pt idx="744">
                  <c:v>81.92</c:v>
                </c:pt>
                <c:pt idx="745">
                  <c:v>81.94</c:v>
                </c:pt>
                <c:pt idx="746">
                  <c:v>83</c:v>
                </c:pt>
                <c:pt idx="747">
                  <c:v>81.760000000000005</c:v>
                </c:pt>
                <c:pt idx="748">
                  <c:v>82.15</c:v>
                </c:pt>
                <c:pt idx="749">
                  <c:v>80.98</c:v>
                </c:pt>
                <c:pt idx="750">
                  <c:v>80.12</c:v>
                </c:pt>
                <c:pt idx="751">
                  <c:v>78.849999999999994</c:v>
                </c:pt>
                <c:pt idx="752">
                  <c:v>77.09</c:v>
                </c:pt>
                <c:pt idx="753">
                  <c:v>75.760000000000005</c:v>
                </c:pt>
                <c:pt idx="754">
                  <c:v>74.84</c:v>
                </c:pt>
                <c:pt idx="755">
                  <c:v>74.55</c:v>
                </c:pt>
                <c:pt idx="756">
                  <c:v>73.41</c:v>
                </c:pt>
                <c:pt idx="757">
                  <c:v>73.77</c:v>
                </c:pt>
                <c:pt idx="758">
                  <c:v>73.349999999999994</c:v>
                </c:pt>
                <c:pt idx="759">
                  <c:v>75.52</c:v>
                </c:pt>
                <c:pt idx="760">
                  <c:v>75.819999999999993</c:v>
                </c:pt>
                <c:pt idx="761">
                  <c:v>75.63</c:v>
                </c:pt>
                <c:pt idx="762">
                  <c:v>77.94</c:v>
                </c:pt>
                <c:pt idx="763">
                  <c:v>77.95</c:v>
                </c:pt>
                <c:pt idx="764">
                  <c:v>74.5</c:v>
                </c:pt>
                <c:pt idx="765">
                  <c:v>74.400000000000006</c:v>
                </c:pt>
                <c:pt idx="766">
                  <c:v>74.150000000000006</c:v>
                </c:pt>
                <c:pt idx="767">
                  <c:v>74.010000000000005</c:v>
                </c:pt>
                <c:pt idx="768">
                  <c:v>75.62</c:v>
                </c:pt>
                <c:pt idx="769">
                  <c:v>77.44</c:v>
                </c:pt>
                <c:pt idx="770">
                  <c:v>78.77</c:v>
                </c:pt>
                <c:pt idx="771">
                  <c:v>80.319999999999993</c:v>
                </c:pt>
                <c:pt idx="772">
                  <c:v>83</c:v>
                </c:pt>
                <c:pt idx="773">
                  <c:v>83</c:v>
                </c:pt>
                <c:pt idx="774">
                  <c:v>83.8</c:v>
                </c:pt>
                <c:pt idx="775">
                  <c:v>82.6</c:v>
                </c:pt>
                <c:pt idx="776">
                  <c:v>83.67</c:v>
                </c:pt>
                <c:pt idx="777">
                  <c:v>84.05</c:v>
                </c:pt>
                <c:pt idx="778">
                  <c:v>85</c:v>
                </c:pt>
                <c:pt idx="779">
                  <c:v>84.26</c:v>
                </c:pt>
                <c:pt idx="780">
                  <c:v>84.52</c:v>
                </c:pt>
                <c:pt idx="781">
                  <c:v>86.3</c:v>
                </c:pt>
                <c:pt idx="782">
                  <c:v>86.13</c:v>
                </c:pt>
                <c:pt idx="783">
                  <c:v>87.11</c:v>
                </c:pt>
                <c:pt idx="784">
                  <c:v>87.99</c:v>
                </c:pt>
                <c:pt idx="785">
                  <c:v>88.05</c:v>
                </c:pt>
                <c:pt idx="786">
                  <c:v>87.03</c:v>
                </c:pt>
                <c:pt idx="787">
                  <c:v>86.17</c:v>
                </c:pt>
                <c:pt idx="788">
                  <c:v>88.06</c:v>
                </c:pt>
                <c:pt idx="789">
                  <c:v>88.14</c:v>
                </c:pt>
                <c:pt idx="790">
                  <c:v>85.71</c:v>
                </c:pt>
                <c:pt idx="791">
                  <c:v>85.98</c:v>
                </c:pt>
                <c:pt idx="792">
                  <c:v>85.16</c:v>
                </c:pt>
                <c:pt idx="793">
                  <c:v>85.81</c:v>
                </c:pt>
                <c:pt idx="794">
                  <c:v>85.8</c:v>
                </c:pt>
                <c:pt idx="795">
                  <c:v>85.8</c:v>
                </c:pt>
                <c:pt idx="796">
                  <c:v>86.16</c:v>
                </c:pt>
                <c:pt idx="797">
                  <c:v>85.7</c:v>
                </c:pt>
                <c:pt idx="798">
                  <c:v>86.12</c:v>
                </c:pt>
                <c:pt idx="799">
                  <c:v>86.49</c:v>
                </c:pt>
                <c:pt idx="800">
                  <c:v>86.66</c:v>
                </c:pt>
                <c:pt idx="801">
                  <c:v>87.25</c:v>
                </c:pt>
                <c:pt idx="802">
                  <c:v>90</c:v>
                </c:pt>
                <c:pt idx="803">
                  <c:v>92.6</c:v>
                </c:pt>
                <c:pt idx="804">
                  <c:v>92.6</c:v>
                </c:pt>
                <c:pt idx="805">
                  <c:v>92.4</c:v>
                </c:pt>
                <c:pt idx="806">
                  <c:v>92.38</c:v>
                </c:pt>
                <c:pt idx="807">
                  <c:v>92.89</c:v>
                </c:pt>
                <c:pt idx="808">
                  <c:v>92.4</c:v>
                </c:pt>
                <c:pt idx="809">
                  <c:v>91.73</c:v>
                </c:pt>
                <c:pt idx="810">
                  <c:v>91</c:v>
                </c:pt>
                <c:pt idx="811">
                  <c:v>92.45</c:v>
                </c:pt>
                <c:pt idx="812">
                  <c:v>91.74</c:v>
                </c:pt>
                <c:pt idx="813">
                  <c:v>91</c:v>
                </c:pt>
                <c:pt idx="814">
                  <c:v>89.1</c:v>
                </c:pt>
                <c:pt idx="815">
                  <c:v>92.09</c:v>
                </c:pt>
                <c:pt idx="816">
                  <c:v>94.5</c:v>
                </c:pt>
                <c:pt idx="817">
                  <c:v>91.28</c:v>
                </c:pt>
                <c:pt idx="818">
                  <c:v>89.18</c:v>
                </c:pt>
                <c:pt idx="819">
                  <c:v>90.8</c:v>
                </c:pt>
                <c:pt idx="820">
                  <c:v>88.39</c:v>
                </c:pt>
                <c:pt idx="821">
                  <c:v>90.99</c:v>
                </c:pt>
                <c:pt idx="822">
                  <c:v>90.87</c:v>
                </c:pt>
                <c:pt idx="823">
                  <c:v>84.2</c:v>
                </c:pt>
                <c:pt idx="824">
                  <c:v>83.8</c:v>
                </c:pt>
                <c:pt idx="825">
                  <c:v>83.9</c:v>
                </c:pt>
                <c:pt idx="826">
                  <c:v>85.27</c:v>
                </c:pt>
                <c:pt idx="827">
                  <c:v>86</c:v>
                </c:pt>
                <c:pt idx="828">
                  <c:v>85.7</c:v>
                </c:pt>
                <c:pt idx="829">
                  <c:v>87.61</c:v>
                </c:pt>
                <c:pt idx="830">
                  <c:v>88.19</c:v>
                </c:pt>
                <c:pt idx="831">
                  <c:v>89.52</c:v>
                </c:pt>
                <c:pt idx="832">
                  <c:v>90.1</c:v>
                </c:pt>
                <c:pt idx="833">
                  <c:v>91</c:v>
                </c:pt>
                <c:pt idx="834">
                  <c:v>90.01</c:v>
                </c:pt>
                <c:pt idx="835">
                  <c:v>90.28</c:v>
                </c:pt>
                <c:pt idx="836">
                  <c:v>91.11</c:v>
                </c:pt>
                <c:pt idx="837">
                  <c:v>91</c:v>
                </c:pt>
                <c:pt idx="838">
                  <c:v>90.77</c:v>
                </c:pt>
                <c:pt idx="839">
                  <c:v>90.75</c:v>
                </c:pt>
                <c:pt idx="840">
                  <c:v>90.49</c:v>
                </c:pt>
                <c:pt idx="841">
                  <c:v>90.7</c:v>
                </c:pt>
                <c:pt idx="842">
                  <c:v>91.81</c:v>
                </c:pt>
                <c:pt idx="843">
                  <c:v>91.15</c:v>
                </c:pt>
                <c:pt idx="844">
                  <c:v>92.23</c:v>
                </c:pt>
                <c:pt idx="845">
                  <c:v>91.55</c:v>
                </c:pt>
                <c:pt idx="846">
                  <c:v>91.5</c:v>
                </c:pt>
                <c:pt idx="847">
                  <c:v>92.7</c:v>
                </c:pt>
                <c:pt idx="848">
                  <c:v>92.7</c:v>
                </c:pt>
                <c:pt idx="849">
                  <c:v>92</c:v>
                </c:pt>
                <c:pt idx="850">
                  <c:v>92.43</c:v>
                </c:pt>
                <c:pt idx="851">
                  <c:v>90.41</c:v>
                </c:pt>
                <c:pt idx="852">
                  <c:v>89.53</c:v>
                </c:pt>
                <c:pt idx="853">
                  <c:v>89.07</c:v>
                </c:pt>
                <c:pt idx="854">
                  <c:v>90.84</c:v>
                </c:pt>
                <c:pt idx="855">
                  <c:v>90.81</c:v>
                </c:pt>
                <c:pt idx="856">
                  <c:v>92.42</c:v>
                </c:pt>
                <c:pt idx="857">
                  <c:v>92.49</c:v>
                </c:pt>
                <c:pt idx="858">
                  <c:v>87.1</c:v>
                </c:pt>
                <c:pt idx="859">
                  <c:v>88.05</c:v>
                </c:pt>
                <c:pt idx="860">
                  <c:v>87.61</c:v>
                </c:pt>
                <c:pt idx="861">
                  <c:v>89.02</c:v>
                </c:pt>
                <c:pt idx="862">
                  <c:v>91.69</c:v>
                </c:pt>
                <c:pt idx="863">
                  <c:v>91.55</c:v>
                </c:pt>
                <c:pt idx="864">
                  <c:v>92</c:v>
                </c:pt>
                <c:pt idx="865">
                  <c:v>92.2</c:v>
                </c:pt>
                <c:pt idx="866">
                  <c:v>93.03</c:v>
                </c:pt>
                <c:pt idx="867">
                  <c:v>94.22</c:v>
                </c:pt>
                <c:pt idx="868">
                  <c:v>94.07</c:v>
                </c:pt>
                <c:pt idx="869">
                  <c:v>93.45</c:v>
                </c:pt>
                <c:pt idx="870">
                  <c:v>94</c:v>
                </c:pt>
                <c:pt idx="871">
                  <c:v>94.48</c:v>
                </c:pt>
                <c:pt idx="872">
                  <c:v>93.86</c:v>
                </c:pt>
                <c:pt idx="873">
                  <c:v>94.69</c:v>
                </c:pt>
                <c:pt idx="874">
                  <c:v>94.2</c:v>
                </c:pt>
                <c:pt idx="875">
                  <c:v>94.55</c:v>
                </c:pt>
                <c:pt idx="876">
                  <c:v>95.11</c:v>
                </c:pt>
                <c:pt idx="877">
                  <c:v>97.36</c:v>
                </c:pt>
                <c:pt idx="878">
                  <c:v>94.64</c:v>
                </c:pt>
                <c:pt idx="879">
                  <c:v>95.57</c:v>
                </c:pt>
                <c:pt idx="880">
                  <c:v>98.75</c:v>
                </c:pt>
                <c:pt idx="881">
                  <c:v>97.5</c:v>
                </c:pt>
                <c:pt idx="882">
                  <c:v>97.28</c:v>
                </c:pt>
                <c:pt idx="883">
                  <c:v>97.2</c:v>
                </c:pt>
                <c:pt idx="884">
                  <c:v>96.8</c:v>
                </c:pt>
                <c:pt idx="885">
                  <c:v>95.01</c:v>
                </c:pt>
                <c:pt idx="886">
                  <c:v>95.1</c:v>
                </c:pt>
                <c:pt idx="887">
                  <c:v>94.99</c:v>
                </c:pt>
                <c:pt idx="888">
                  <c:v>94.7</c:v>
                </c:pt>
                <c:pt idx="889">
                  <c:v>94.94</c:v>
                </c:pt>
                <c:pt idx="890">
                  <c:v>94.45</c:v>
                </c:pt>
                <c:pt idx="891">
                  <c:v>92.75</c:v>
                </c:pt>
                <c:pt idx="892">
                  <c:v>92.81</c:v>
                </c:pt>
                <c:pt idx="893">
                  <c:v>93.29</c:v>
                </c:pt>
                <c:pt idx="894">
                  <c:v>94.09</c:v>
                </c:pt>
                <c:pt idx="895">
                  <c:v>94.2</c:v>
                </c:pt>
                <c:pt idx="896">
                  <c:v>93.88</c:v>
                </c:pt>
                <c:pt idx="897">
                  <c:v>92.96</c:v>
                </c:pt>
                <c:pt idx="898">
                  <c:v>92.85</c:v>
                </c:pt>
                <c:pt idx="899">
                  <c:v>92.75</c:v>
                </c:pt>
                <c:pt idx="900">
                  <c:v>92.81</c:v>
                </c:pt>
                <c:pt idx="901">
                  <c:v>92.73</c:v>
                </c:pt>
                <c:pt idx="902">
                  <c:v>93.09</c:v>
                </c:pt>
                <c:pt idx="903">
                  <c:v>92.59</c:v>
                </c:pt>
                <c:pt idx="904">
                  <c:v>92.77</c:v>
                </c:pt>
                <c:pt idx="905">
                  <c:v>92.97</c:v>
                </c:pt>
                <c:pt idx="906">
                  <c:v>92.96</c:v>
                </c:pt>
                <c:pt idx="907">
                  <c:v>92.98</c:v>
                </c:pt>
                <c:pt idx="908">
                  <c:v>93.5</c:v>
                </c:pt>
                <c:pt idx="909">
                  <c:v>93.5</c:v>
                </c:pt>
                <c:pt idx="910">
                  <c:v>93.2</c:v>
                </c:pt>
                <c:pt idx="911">
                  <c:v>93.05</c:v>
                </c:pt>
                <c:pt idx="912">
                  <c:v>93.13</c:v>
                </c:pt>
                <c:pt idx="913">
                  <c:v>93.15</c:v>
                </c:pt>
                <c:pt idx="914">
                  <c:v>92.7</c:v>
                </c:pt>
                <c:pt idx="915">
                  <c:v>92.83</c:v>
                </c:pt>
                <c:pt idx="916">
                  <c:v>93.11</c:v>
                </c:pt>
                <c:pt idx="917">
                  <c:v>93.2</c:v>
                </c:pt>
                <c:pt idx="918">
                  <c:v>93.28</c:v>
                </c:pt>
                <c:pt idx="919">
                  <c:v>94.75</c:v>
                </c:pt>
                <c:pt idx="920">
                  <c:v>93.55</c:v>
                </c:pt>
                <c:pt idx="921">
                  <c:v>92.5</c:v>
                </c:pt>
                <c:pt idx="922">
                  <c:v>90.44</c:v>
                </c:pt>
                <c:pt idx="923">
                  <c:v>92.4</c:v>
                </c:pt>
                <c:pt idx="924">
                  <c:v>93.78</c:v>
                </c:pt>
                <c:pt idx="925">
                  <c:v>93.5</c:v>
                </c:pt>
                <c:pt idx="926">
                  <c:v>93.99</c:v>
                </c:pt>
                <c:pt idx="927">
                  <c:v>94.5</c:v>
                </c:pt>
                <c:pt idx="928">
                  <c:v>93.5</c:v>
                </c:pt>
                <c:pt idx="929">
                  <c:v>94.5</c:v>
                </c:pt>
                <c:pt idx="930">
                  <c:v>94.5</c:v>
                </c:pt>
                <c:pt idx="931">
                  <c:v>94.01</c:v>
                </c:pt>
                <c:pt idx="932">
                  <c:v>94.31</c:v>
                </c:pt>
                <c:pt idx="933">
                  <c:v>93.03</c:v>
                </c:pt>
                <c:pt idx="934">
                  <c:v>93.98</c:v>
                </c:pt>
                <c:pt idx="935">
                  <c:v>93</c:v>
                </c:pt>
                <c:pt idx="936">
                  <c:v>91.5</c:v>
                </c:pt>
                <c:pt idx="937">
                  <c:v>92.54</c:v>
                </c:pt>
                <c:pt idx="938">
                  <c:v>92.99</c:v>
                </c:pt>
                <c:pt idx="939">
                  <c:v>92.28</c:v>
                </c:pt>
                <c:pt idx="940">
                  <c:v>92</c:v>
                </c:pt>
                <c:pt idx="941">
                  <c:v>91.28</c:v>
                </c:pt>
                <c:pt idx="942">
                  <c:v>93.2</c:v>
                </c:pt>
                <c:pt idx="943">
                  <c:v>94.06</c:v>
                </c:pt>
                <c:pt idx="944">
                  <c:v>94.79</c:v>
                </c:pt>
                <c:pt idx="945">
                  <c:v>95</c:v>
                </c:pt>
                <c:pt idx="946">
                  <c:v>95.75</c:v>
                </c:pt>
                <c:pt idx="947">
                  <c:v>95.9</c:v>
                </c:pt>
                <c:pt idx="948">
                  <c:v>96.78</c:v>
                </c:pt>
                <c:pt idx="949">
                  <c:v>96.15</c:v>
                </c:pt>
                <c:pt idx="950">
                  <c:v>96.5</c:v>
                </c:pt>
                <c:pt idx="951">
                  <c:v>96.39</c:v>
                </c:pt>
                <c:pt idx="952">
                  <c:v>95.55</c:v>
                </c:pt>
                <c:pt idx="953">
                  <c:v>95.95</c:v>
                </c:pt>
                <c:pt idx="954">
                  <c:v>95.15</c:v>
                </c:pt>
                <c:pt idx="955">
                  <c:v>96.16</c:v>
                </c:pt>
                <c:pt idx="956">
                  <c:v>95.71</c:v>
                </c:pt>
                <c:pt idx="957">
                  <c:v>95.99</c:v>
                </c:pt>
                <c:pt idx="958">
                  <c:v>95.65</c:v>
                </c:pt>
                <c:pt idx="959">
                  <c:v>96.05</c:v>
                </c:pt>
                <c:pt idx="960">
                  <c:v>96.2</c:v>
                </c:pt>
                <c:pt idx="961">
                  <c:v>95.39</c:v>
                </c:pt>
                <c:pt idx="962">
                  <c:v>95.2</c:v>
                </c:pt>
                <c:pt idx="963">
                  <c:v>95.43</c:v>
                </c:pt>
                <c:pt idx="964">
                  <c:v>94.13</c:v>
                </c:pt>
                <c:pt idx="965">
                  <c:v>94.21</c:v>
                </c:pt>
                <c:pt idx="966">
                  <c:v>94.39</c:v>
                </c:pt>
                <c:pt idx="967">
                  <c:v>94.37</c:v>
                </c:pt>
                <c:pt idx="968">
                  <c:v>94.29</c:v>
                </c:pt>
                <c:pt idx="969">
                  <c:v>93.83</c:v>
                </c:pt>
                <c:pt idx="970">
                  <c:v>93.7</c:v>
                </c:pt>
                <c:pt idx="971">
                  <c:v>93.58</c:v>
                </c:pt>
                <c:pt idx="972">
                  <c:v>93.5</c:v>
                </c:pt>
                <c:pt idx="973">
                  <c:v>93.22</c:v>
                </c:pt>
                <c:pt idx="974">
                  <c:v>94</c:v>
                </c:pt>
                <c:pt idx="975">
                  <c:v>95</c:v>
                </c:pt>
                <c:pt idx="976">
                  <c:v>94.7</c:v>
                </c:pt>
                <c:pt idx="977">
                  <c:v>92.91</c:v>
                </c:pt>
                <c:pt idx="978">
                  <c:v>94.85</c:v>
                </c:pt>
                <c:pt idx="979">
                  <c:v>94.1</c:v>
                </c:pt>
                <c:pt idx="980">
                  <c:v>93.7</c:v>
                </c:pt>
                <c:pt idx="981">
                  <c:v>93.7</c:v>
                </c:pt>
                <c:pt idx="982">
                  <c:v>93.95</c:v>
                </c:pt>
                <c:pt idx="983">
                  <c:v>93.01</c:v>
                </c:pt>
                <c:pt idx="984">
                  <c:v>93</c:v>
                </c:pt>
                <c:pt idx="985">
                  <c:v>91.88</c:v>
                </c:pt>
                <c:pt idx="986">
                  <c:v>91.89</c:v>
                </c:pt>
                <c:pt idx="987">
                  <c:v>93</c:v>
                </c:pt>
                <c:pt idx="988">
                  <c:v>92.22</c:v>
                </c:pt>
                <c:pt idx="989">
                  <c:v>92.65</c:v>
                </c:pt>
                <c:pt idx="990">
                  <c:v>92.21</c:v>
                </c:pt>
                <c:pt idx="991">
                  <c:v>93</c:v>
                </c:pt>
                <c:pt idx="992">
                  <c:v>92</c:v>
                </c:pt>
                <c:pt idx="993">
                  <c:v>90.96</c:v>
                </c:pt>
                <c:pt idx="994">
                  <c:v>90.41</c:v>
                </c:pt>
                <c:pt idx="995">
                  <c:v>91.57</c:v>
                </c:pt>
                <c:pt idx="996">
                  <c:v>92.36</c:v>
                </c:pt>
                <c:pt idx="997">
                  <c:v>93.3</c:v>
                </c:pt>
                <c:pt idx="998">
                  <c:v>92.72</c:v>
                </c:pt>
                <c:pt idx="999">
                  <c:v>92.82</c:v>
                </c:pt>
                <c:pt idx="1000">
                  <c:v>91.6</c:v>
                </c:pt>
                <c:pt idx="1001">
                  <c:v>92.98</c:v>
                </c:pt>
                <c:pt idx="1002">
                  <c:v>92.37</c:v>
                </c:pt>
                <c:pt idx="1003">
                  <c:v>92.99</c:v>
                </c:pt>
                <c:pt idx="1004">
                  <c:v>93</c:v>
                </c:pt>
                <c:pt idx="1005">
                  <c:v>91.25</c:v>
                </c:pt>
                <c:pt idx="1006">
                  <c:v>91.98</c:v>
                </c:pt>
                <c:pt idx="1007">
                  <c:v>91.5</c:v>
                </c:pt>
                <c:pt idx="1008">
                  <c:v>92</c:v>
                </c:pt>
                <c:pt idx="1009">
                  <c:v>91.55</c:v>
                </c:pt>
                <c:pt idx="1010">
                  <c:v>91.81</c:v>
                </c:pt>
                <c:pt idx="1011">
                  <c:v>91.59</c:v>
                </c:pt>
                <c:pt idx="1012">
                  <c:v>91.42</c:v>
                </c:pt>
                <c:pt idx="1013">
                  <c:v>92.21</c:v>
                </c:pt>
                <c:pt idx="1014">
                  <c:v>93.28</c:v>
                </c:pt>
                <c:pt idx="1015">
                  <c:v>91.44</c:v>
                </c:pt>
                <c:pt idx="1016">
                  <c:v>91.2</c:v>
                </c:pt>
                <c:pt idx="1017">
                  <c:v>92.25</c:v>
                </c:pt>
                <c:pt idx="1018">
                  <c:v>91.66</c:v>
                </c:pt>
                <c:pt idx="1019">
                  <c:v>91.51</c:v>
                </c:pt>
                <c:pt idx="1020">
                  <c:v>89.15</c:v>
                </c:pt>
                <c:pt idx="1021">
                  <c:v>88.1</c:v>
                </c:pt>
                <c:pt idx="1022">
                  <c:v>89</c:v>
                </c:pt>
                <c:pt idx="1023">
                  <c:v>89.15</c:v>
                </c:pt>
                <c:pt idx="1024">
                  <c:v>91.4</c:v>
                </c:pt>
                <c:pt idx="1025">
                  <c:v>91.49</c:v>
                </c:pt>
                <c:pt idx="1026">
                  <c:v>92.5</c:v>
                </c:pt>
                <c:pt idx="1027">
                  <c:v>92</c:v>
                </c:pt>
                <c:pt idx="1028">
                  <c:v>92.09</c:v>
                </c:pt>
                <c:pt idx="1029">
                  <c:v>92.15</c:v>
                </c:pt>
                <c:pt idx="1030">
                  <c:v>92.9</c:v>
                </c:pt>
                <c:pt idx="1031">
                  <c:v>92.5</c:v>
                </c:pt>
                <c:pt idx="1032">
                  <c:v>91.9</c:v>
                </c:pt>
                <c:pt idx="1033">
                  <c:v>91.26</c:v>
                </c:pt>
                <c:pt idx="1034">
                  <c:v>91.13</c:v>
                </c:pt>
                <c:pt idx="1035">
                  <c:v>92.5</c:v>
                </c:pt>
                <c:pt idx="1036">
                  <c:v>93.29</c:v>
                </c:pt>
                <c:pt idx="1037">
                  <c:v>93</c:v>
                </c:pt>
                <c:pt idx="1038">
                  <c:v>91.8</c:v>
                </c:pt>
                <c:pt idx="1039">
                  <c:v>91.48</c:v>
                </c:pt>
                <c:pt idx="1040">
                  <c:v>91.66</c:v>
                </c:pt>
                <c:pt idx="1041">
                  <c:v>90.12</c:v>
                </c:pt>
                <c:pt idx="1042">
                  <c:v>88.3</c:v>
                </c:pt>
                <c:pt idx="1043">
                  <c:v>89.2</c:v>
                </c:pt>
                <c:pt idx="1044">
                  <c:v>89</c:v>
                </c:pt>
                <c:pt idx="1045">
                  <c:v>89.21</c:v>
                </c:pt>
                <c:pt idx="1046">
                  <c:v>90.87</c:v>
                </c:pt>
                <c:pt idx="1047">
                  <c:v>91.29</c:v>
                </c:pt>
                <c:pt idx="1048">
                  <c:v>90.5</c:v>
                </c:pt>
                <c:pt idx="1049">
                  <c:v>89.68</c:v>
                </c:pt>
                <c:pt idx="1050">
                  <c:v>90.7</c:v>
                </c:pt>
                <c:pt idx="1051">
                  <c:v>90.99</c:v>
                </c:pt>
                <c:pt idx="1052">
                  <c:v>90</c:v>
                </c:pt>
                <c:pt idx="1053">
                  <c:v>89.5</c:v>
                </c:pt>
                <c:pt idx="1054">
                  <c:v>87.61</c:v>
                </c:pt>
                <c:pt idx="1055">
                  <c:v>88.3</c:v>
                </c:pt>
                <c:pt idx="1056">
                  <c:v>87.85</c:v>
                </c:pt>
                <c:pt idx="1057">
                  <c:v>88.5</c:v>
                </c:pt>
                <c:pt idx="1058">
                  <c:v>88.18</c:v>
                </c:pt>
                <c:pt idx="1059">
                  <c:v>89.1</c:v>
                </c:pt>
                <c:pt idx="1060">
                  <c:v>88.14</c:v>
                </c:pt>
                <c:pt idx="1061">
                  <c:v>87.99</c:v>
                </c:pt>
                <c:pt idx="1062">
                  <c:v>86.36</c:v>
                </c:pt>
                <c:pt idx="1063">
                  <c:v>85.59</c:v>
                </c:pt>
                <c:pt idx="1064">
                  <c:v>84.92</c:v>
                </c:pt>
                <c:pt idx="1065">
                  <c:v>84.66</c:v>
                </c:pt>
                <c:pt idx="1066">
                  <c:v>85</c:v>
                </c:pt>
                <c:pt idx="1067">
                  <c:v>84.61</c:v>
                </c:pt>
                <c:pt idx="1068">
                  <c:v>84.8</c:v>
                </c:pt>
                <c:pt idx="1069">
                  <c:v>84.57</c:v>
                </c:pt>
                <c:pt idx="1070">
                  <c:v>85.08</c:v>
                </c:pt>
                <c:pt idx="1071">
                  <c:v>85.84</c:v>
                </c:pt>
                <c:pt idx="1072">
                  <c:v>86.13</c:v>
                </c:pt>
                <c:pt idx="1073">
                  <c:v>85.86</c:v>
                </c:pt>
                <c:pt idx="1074">
                  <c:v>84.49</c:v>
                </c:pt>
                <c:pt idx="1075">
                  <c:v>82.92</c:v>
                </c:pt>
                <c:pt idx="1076">
                  <c:v>81.47</c:v>
                </c:pt>
                <c:pt idx="1077">
                  <c:v>81.7</c:v>
                </c:pt>
                <c:pt idx="1078">
                  <c:v>79.150000000000006</c:v>
                </c:pt>
                <c:pt idx="1079">
                  <c:v>79.930000000000007</c:v>
                </c:pt>
                <c:pt idx="1080">
                  <c:v>79.959999999999994</c:v>
                </c:pt>
                <c:pt idx="1081">
                  <c:v>80</c:v>
                </c:pt>
                <c:pt idx="1082">
                  <c:v>79.5</c:v>
                </c:pt>
                <c:pt idx="1083">
                  <c:v>77.3</c:v>
                </c:pt>
                <c:pt idx="1084">
                  <c:v>80.099999999999994</c:v>
                </c:pt>
                <c:pt idx="1085">
                  <c:v>81.48</c:v>
                </c:pt>
                <c:pt idx="1086">
                  <c:v>82.4</c:v>
                </c:pt>
                <c:pt idx="1087">
                  <c:v>83.36</c:v>
                </c:pt>
                <c:pt idx="1088">
                  <c:v>83.39</c:v>
                </c:pt>
                <c:pt idx="1089">
                  <c:v>83.35</c:v>
                </c:pt>
                <c:pt idx="1090">
                  <c:v>83.35</c:v>
                </c:pt>
                <c:pt idx="1091">
                  <c:v>82.51</c:v>
                </c:pt>
                <c:pt idx="1092">
                  <c:v>84.85</c:v>
                </c:pt>
                <c:pt idx="1093">
                  <c:v>85</c:v>
                </c:pt>
                <c:pt idx="1094">
                  <c:v>84.35</c:v>
                </c:pt>
                <c:pt idx="1095">
                  <c:v>82</c:v>
                </c:pt>
                <c:pt idx="1096">
                  <c:v>83.27</c:v>
                </c:pt>
                <c:pt idx="1097">
                  <c:v>82.1</c:v>
                </c:pt>
                <c:pt idx="1098">
                  <c:v>81.13</c:v>
                </c:pt>
                <c:pt idx="1099">
                  <c:v>82.18</c:v>
                </c:pt>
                <c:pt idx="1100">
                  <c:v>83.37</c:v>
                </c:pt>
                <c:pt idx="1101">
                  <c:v>84.68</c:v>
                </c:pt>
                <c:pt idx="1102">
                  <c:v>86.15</c:v>
                </c:pt>
                <c:pt idx="1103">
                  <c:v>84.8</c:v>
                </c:pt>
                <c:pt idx="1104">
                  <c:v>84.5</c:v>
                </c:pt>
                <c:pt idx="1105">
                  <c:v>84.11</c:v>
                </c:pt>
                <c:pt idx="1106">
                  <c:v>83.21</c:v>
                </c:pt>
                <c:pt idx="1107">
                  <c:v>82.73</c:v>
                </c:pt>
                <c:pt idx="1108">
                  <c:v>82.01</c:v>
                </c:pt>
                <c:pt idx="1109">
                  <c:v>82.99</c:v>
                </c:pt>
                <c:pt idx="1110">
                  <c:v>83.05</c:v>
                </c:pt>
                <c:pt idx="1111">
                  <c:v>82.97</c:v>
                </c:pt>
                <c:pt idx="1112">
                  <c:v>83.05</c:v>
                </c:pt>
                <c:pt idx="1113">
                  <c:v>85.5</c:v>
                </c:pt>
                <c:pt idx="1114">
                  <c:v>87.06</c:v>
                </c:pt>
                <c:pt idx="1115">
                  <c:v>87.57</c:v>
                </c:pt>
                <c:pt idx="1116">
                  <c:v>87</c:v>
                </c:pt>
                <c:pt idx="1117">
                  <c:v>88.48</c:v>
                </c:pt>
                <c:pt idx="1118">
                  <c:v>85.93</c:v>
                </c:pt>
                <c:pt idx="1119">
                  <c:v>84.8</c:v>
                </c:pt>
                <c:pt idx="1120">
                  <c:v>85.5</c:v>
                </c:pt>
                <c:pt idx="1121">
                  <c:v>83.04</c:v>
                </c:pt>
                <c:pt idx="1122">
                  <c:v>84.38</c:v>
                </c:pt>
                <c:pt idx="1123">
                  <c:v>86</c:v>
                </c:pt>
                <c:pt idx="1124">
                  <c:v>84</c:v>
                </c:pt>
                <c:pt idx="1125">
                  <c:v>82.92</c:v>
                </c:pt>
                <c:pt idx="1126">
                  <c:v>81.400000000000006</c:v>
                </c:pt>
                <c:pt idx="1127">
                  <c:v>79.87</c:v>
                </c:pt>
                <c:pt idx="1128">
                  <c:v>78.7</c:v>
                </c:pt>
                <c:pt idx="1129">
                  <c:v>78.959999999999994</c:v>
                </c:pt>
                <c:pt idx="1130">
                  <c:v>78.739999999999995</c:v>
                </c:pt>
                <c:pt idx="1131">
                  <c:v>77.75</c:v>
                </c:pt>
                <c:pt idx="1132">
                  <c:v>78.59</c:v>
                </c:pt>
                <c:pt idx="1133">
                  <c:v>78.290000000000006</c:v>
                </c:pt>
                <c:pt idx="1134">
                  <c:v>77.239999999999995</c:v>
                </c:pt>
                <c:pt idx="1135">
                  <c:v>77.099999999999994</c:v>
                </c:pt>
                <c:pt idx="1136">
                  <c:v>79.59</c:v>
                </c:pt>
                <c:pt idx="1137">
                  <c:v>78.989999999999995</c:v>
                </c:pt>
                <c:pt idx="1138">
                  <c:v>77.040000000000006</c:v>
                </c:pt>
                <c:pt idx="1139">
                  <c:v>77.5</c:v>
                </c:pt>
                <c:pt idx="1140">
                  <c:v>80.08</c:v>
                </c:pt>
                <c:pt idx="1141">
                  <c:v>82</c:v>
                </c:pt>
                <c:pt idx="1142">
                  <c:v>83.6</c:v>
                </c:pt>
                <c:pt idx="1143">
                  <c:v>83.77</c:v>
                </c:pt>
                <c:pt idx="1144">
                  <c:v>83</c:v>
                </c:pt>
                <c:pt idx="1145">
                  <c:v>84.5</c:v>
                </c:pt>
                <c:pt idx="1146">
                  <c:v>85.18</c:v>
                </c:pt>
                <c:pt idx="1147">
                  <c:v>85.5</c:v>
                </c:pt>
                <c:pt idx="1148">
                  <c:v>86.4</c:v>
                </c:pt>
                <c:pt idx="1149">
                  <c:v>88</c:v>
                </c:pt>
                <c:pt idx="1150">
                  <c:v>86.16</c:v>
                </c:pt>
                <c:pt idx="1151">
                  <c:v>84</c:v>
                </c:pt>
                <c:pt idx="1152">
                  <c:v>83.79</c:v>
                </c:pt>
                <c:pt idx="1153">
                  <c:v>84.8</c:v>
                </c:pt>
                <c:pt idx="1154">
                  <c:v>84.8</c:v>
                </c:pt>
                <c:pt idx="1155">
                  <c:v>84</c:v>
                </c:pt>
                <c:pt idx="1156">
                  <c:v>83.99</c:v>
                </c:pt>
                <c:pt idx="1157">
                  <c:v>82.5</c:v>
                </c:pt>
                <c:pt idx="1158">
                  <c:v>82.43</c:v>
                </c:pt>
                <c:pt idx="1159">
                  <c:v>80</c:v>
                </c:pt>
                <c:pt idx="1160">
                  <c:v>81.599999999999994</c:v>
                </c:pt>
                <c:pt idx="1161">
                  <c:v>83.4</c:v>
                </c:pt>
                <c:pt idx="1162">
                  <c:v>81.88</c:v>
                </c:pt>
                <c:pt idx="1163">
                  <c:v>80.5</c:v>
                </c:pt>
                <c:pt idx="1164">
                  <c:v>79.510000000000005</c:v>
                </c:pt>
                <c:pt idx="1165">
                  <c:v>79.75</c:v>
                </c:pt>
                <c:pt idx="1166">
                  <c:v>82</c:v>
                </c:pt>
                <c:pt idx="1167">
                  <c:v>83</c:v>
                </c:pt>
                <c:pt idx="1168">
                  <c:v>79.400000000000006</c:v>
                </c:pt>
                <c:pt idx="1169">
                  <c:v>77.010000000000005</c:v>
                </c:pt>
                <c:pt idx="1170">
                  <c:v>79</c:v>
                </c:pt>
                <c:pt idx="1171">
                  <c:v>77.5</c:v>
                </c:pt>
                <c:pt idx="1172">
                  <c:v>73.5</c:v>
                </c:pt>
                <c:pt idx="1173">
                  <c:v>69.010000000000005</c:v>
                </c:pt>
                <c:pt idx="1174">
                  <c:v>66</c:v>
                </c:pt>
                <c:pt idx="1175">
                  <c:v>68</c:v>
                </c:pt>
                <c:pt idx="1176">
                  <c:v>66.95</c:v>
                </c:pt>
                <c:pt idx="1177">
                  <c:v>67</c:v>
                </c:pt>
                <c:pt idx="1178">
                  <c:v>72.010000000000005</c:v>
                </c:pt>
                <c:pt idx="1179">
                  <c:v>78.02</c:v>
                </c:pt>
                <c:pt idx="1180">
                  <c:v>83</c:v>
                </c:pt>
                <c:pt idx="1181">
                  <c:v>83</c:v>
                </c:pt>
                <c:pt idx="1182">
                  <c:v>91.2</c:v>
                </c:pt>
                <c:pt idx="1183">
                  <c:v>97.99</c:v>
                </c:pt>
                <c:pt idx="1184">
                  <c:v>86.72</c:v>
                </c:pt>
                <c:pt idx="1185">
                  <c:v>94.84</c:v>
                </c:pt>
                <c:pt idx="1186">
                  <c:v>96.1</c:v>
                </c:pt>
                <c:pt idx="1187">
                  <c:v>98.65</c:v>
                </c:pt>
                <c:pt idx="1188">
                  <c:v>96</c:v>
                </c:pt>
                <c:pt idx="1189">
                  <c:v>96</c:v>
                </c:pt>
                <c:pt idx="1190">
                  <c:v>96</c:v>
                </c:pt>
                <c:pt idx="1191">
                  <c:v>97</c:v>
                </c:pt>
                <c:pt idx="1192">
                  <c:v>97</c:v>
                </c:pt>
                <c:pt idx="1193">
                  <c:v>97</c:v>
                </c:pt>
                <c:pt idx="1194">
                  <c:v>97.61</c:v>
                </c:pt>
                <c:pt idx="1195">
                  <c:v>98.5</c:v>
                </c:pt>
                <c:pt idx="1196">
                  <c:v>98</c:v>
                </c:pt>
                <c:pt idx="1197">
                  <c:v>98.31</c:v>
                </c:pt>
                <c:pt idx="1198">
                  <c:v>99.99</c:v>
                </c:pt>
                <c:pt idx="1199">
                  <c:v>99.5</c:v>
                </c:pt>
                <c:pt idx="1200">
                  <c:v>98.8</c:v>
                </c:pt>
                <c:pt idx="1201">
                  <c:v>99.92</c:v>
                </c:pt>
                <c:pt idx="1202">
                  <c:v>100</c:v>
                </c:pt>
              </c:numCache>
            </c:numRef>
          </c:val>
          <c:smooth val="0"/>
          <c:extLst>
            <c:ext xmlns:c16="http://schemas.microsoft.com/office/drawing/2014/chart" uri="{C3380CC4-5D6E-409C-BE32-E72D297353CC}">
              <c16:uniqueId val="{00000001-ACEC-4010-B7E1-0ACB6476C728}"/>
            </c:ext>
          </c:extLst>
        </c:ser>
        <c:dLbls>
          <c:showLegendKey val="0"/>
          <c:showVal val="0"/>
          <c:showCatName val="0"/>
          <c:showSerName val="0"/>
          <c:showPercent val="0"/>
          <c:showBubbleSize val="0"/>
        </c:dLbls>
        <c:marker val="1"/>
        <c:smooth val="0"/>
        <c:axId val="-1338551440"/>
        <c:axId val="-1338546000"/>
      </c:lineChart>
      <c:dateAx>
        <c:axId val="-1338551440"/>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38546000"/>
        <c:crosses val="autoZero"/>
        <c:auto val="1"/>
        <c:lblOffset val="100"/>
        <c:baseTimeUnit val="days"/>
        <c:majorUnit val="1"/>
        <c:majorTimeUnit val="months"/>
      </c:dateAx>
      <c:valAx>
        <c:axId val="-133854600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38551440"/>
        <c:crosses val="autoZero"/>
        <c:crossBetween val="between"/>
      </c:valAx>
      <c:valAx>
        <c:axId val="1390996863"/>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crossAx val="1390998783"/>
        <c:crosses val="max"/>
        <c:crossBetween val="between"/>
      </c:valAx>
      <c:dateAx>
        <c:axId val="1390998783"/>
        <c:scaling>
          <c:orientation val="minMax"/>
        </c:scaling>
        <c:delete val="1"/>
        <c:axPos val="b"/>
        <c:numFmt formatCode="[$-416]d\-mmm;@" sourceLinked="1"/>
        <c:majorTickMark val="out"/>
        <c:minorTickMark val="none"/>
        <c:tickLblPos val="nextTo"/>
        <c:crossAx val="1390996863"/>
        <c:crosses val="autoZero"/>
        <c:auto val="1"/>
        <c:lblOffset val="100"/>
        <c:baseTimeUnit val="days"/>
        <c:majorUnit val="1"/>
        <c:minorUnit val="1"/>
      </c:dateAx>
      <c:spPr>
        <a:noFill/>
        <a:ln>
          <a:noFill/>
        </a:ln>
        <a:effectLst/>
      </c:spPr>
    </c:plotArea>
    <c:legend>
      <c:legendPos val="b"/>
      <c:layout>
        <c:manualLayout>
          <c:xMode val="edge"/>
          <c:yMode val="edge"/>
          <c:x val="0"/>
          <c:y val="0.93034504022995068"/>
          <c:w val="1"/>
          <c:h val="6.965495977004931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zero"/>
    <c:showDLblsOverMax val="0"/>
  </c:chart>
  <c:spPr>
    <a:noFill/>
    <a:ln w="9525" cap="flat" cmpd="sng" algn="ctr">
      <a:noFill/>
      <a:round/>
    </a:ln>
    <a:effectLst/>
  </c:spPr>
  <c:txPr>
    <a:bodyPr/>
    <a:lstStyle/>
    <a:p>
      <a:pPr>
        <a:defRPr sz="1000">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Performance!$AO$1</c:f>
              <c:strCache>
                <c:ptCount val="1"/>
                <c:pt idx="0">
                  <c:v>Rendimento Distribuído (R$/cota)</c:v>
                </c:pt>
              </c:strCache>
            </c:strRef>
          </c:tx>
          <c:spPr>
            <a:solidFill>
              <a:srgbClr val="0D0D38"/>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rgbClr val="636464"/>
                    </a:solidFill>
                    <a:latin typeface="Inter" panose="02000503000000020004"/>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Performance!$AN$4:$AN$60</c:f>
              <c:numCache>
                <c:formatCode>[$-416]d\-mmm;@</c:formatCode>
                <c:ptCount val="57"/>
                <c:pt idx="0">
                  <c:v>43921</c:v>
                </c:pt>
                <c:pt idx="1">
                  <c:v>43951</c:v>
                </c:pt>
                <c:pt idx="2">
                  <c:v>43980</c:v>
                </c:pt>
                <c:pt idx="3">
                  <c:v>44012</c:v>
                </c:pt>
                <c:pt idx="4">
                  <c:v>44043</c:v>
                </c:pt>
                <c:pt idx="5">
                  <c:v>44074</c:v>
                </c:pt>
                <c:pt idx="6">
                  <c:v>44104</c:v>
                </c:pt>
                <c:pt idx="7">
                  <c:v>44134</c:v>
                </c:pt>
                <c:pt idx="8">
                  <c:v>44165</c:v>
                </c:pt>
                <c:pt idx="9">
                  <c:v>44195</c:v>
                </c:pt>
                <c:pt idx="10">
                  <c:v>44225</c:v>
                </c:pt>
                <c:pt idx="11">
                  <c:v>44253</c:v>
                </c:pt>
                <c:pt idx="12">
                  <c:v>44286</c:v>
                </c:pt>
                <c:pt idx="13">
                  <c:v>44316</c:v>
                </c:pt>
                <c:pt idx="14">
                  <c:v>44347</c:v>
                </c:pt>
                <c:pt idx="15">
                  <c:v>44377</c:v>
                </c:pt>
                <c:pt idx="16">
                  <c:v>44407</c:v>
                </c:pt>
                <c:pt idx="17">
                  <c:v>44439</c:v>
                </c:pt>
                <c:pt idx="18">
                  <c:v>44469</c:v>
                </c:pt>
                <c:pt idx="19">
                  <c:v>44498</c:v>
                </c:pt>
                <c:pt idx="20">
                  <c:v>44530</c:v>
                </c:pt>
                <c:pt idx="21">
                  <c:v>44560</c:v>
                </c:pt>
                <c:pt idx="22">
                  <c:v>44592</c:v>
                </c:pt>
                <c:pt idx="23">
                  <c:v>44617</c:v>
                </c:pt>
                <c:pt idx="24">
                  <c:v>44651</c:v>
                </c:pt>
                <c:pt idx="25">
                  <c:v>44680</c:v>
                </c:pt>
                <c:pt idx="26">
                  <c:v>44712</c:v>
                </c:pt>
                <c:pt idx="27">
                  <c:v>44742</c:v>
                </c:pt>
                <c:pt idx="28">
                  <c:v>44771</c:v>
                </c:pt>
                <c:pt idx="29">
                  <c:v>44804</c:v>
                </c:pt>
                <c:pt idx="30">
                  <c:v>44834</c:v>
                </c:pt>
                <c:pt idx="31">
                  <c:v>44865</c:v>
                </c:pt>
                <c:pt idx="32">
                  <c:v>44895</c:v>
                </c:pt>
                <c:pt idx="33">
                  <c:v>44924</c:v>
                </c:pt>
                <c:pt idx="34">
                  <c:v>44957</c:v>
                </c:pt>
                <c:pt idx="35">
                  <c:v>44985</c:v>
                </c:pt>
                <c:pt idx="36">
                  <c:v>45016</c:v>
                </c:pt>
                <c:pt idx="37">
                  <c:v>45044</c:v>
                </c:pt>
                <c:pt idx="38">
                  <c:v>45077</c:v>
                </c:pt>
                <c:pt idx="39">
                  <c:v>45107</c:v>
                </c:pt>
                <c:pt idx="40">
                  <c:v>45138</c:v>
                </c:pt>
                <c:pt idx="41">
                  <c:v>45169</c:v>
                </c:pt>
                <c:pt idx="42">
                  <c:v>45198</c:v>
                </c:pt>
                <c:pt idx="43">
                  <c:v>45230</c:v>
                </c:pt>
                <c:pt idx="44">
                  <c:v>45260</c:v>
                </c:pt>
                <c:pt idx="45">
                  <c:v>45289</c:v>
                </c:pt>
                <c:pt idx="46">
                  <c:v>45322</c:v>
                </c:pt>
                <c:pt idx="47">
                  <c:v>45351</c:v>
                </c:pt>
                <c:pt idx="48">
                  <c:v>45379</c:v>
                </c:pt>
                <c:pt idx="49">
                  <c:v>45412</c:v>
                </c:pt>
                <c:pt idx="50">
                  <c:v>45443</c:v>
                </c:pt>
                <c:pt idx="51">
                  <c:v>45471</c:v>
                </c:pt>
                <c:pt idx="52">
                  <c:v>45504</c:v>
                </c:pt>
                <c:pt idx="53">
                  <c:v>45534</c:v>
                </c:pt>
                <c:pt idx="54">
                  <c:v>45565</c:v>
                </c:pt>
                <c:pt idx="55">
                  <c:v>45596</c:v>
                </c:pt>
                <c:pt idx="56">
                  <c:v>45625</c:v>
                </c:pt>
              </c:numCache>
            </c:numRef>
          </c:cat>
          <c:val>
            <c:numRef>
              <c:f>Performance!$AO$4:$AO$60</c:f>
              <c:numCache>
                <c:formatCode>#,##0.00</c:formatCode>
                <c:ptCount val="57"/>
                <c:pt idx="0">
                  <c:v>0.25</c:v>
                </c:pt>
                <c:pt idx="1">
                  <c:v>0.33</c:v>
                </c:pt>
                <c:pt idx="2">
                  <c:v>0.34</c:v>
                </c:pt>
                <c:pt idx="3">
                  <c:v>0.46</c:v>
                </c:pt>
                <c:pt idx="4">
                  <c:v>0.53</c:v>
                </c:pt>
                <c:pt idx="5">
                  <c:v>0.57999999999999996</c:v>
                </c:pt>
                <c:pt idx="6">
                  <c:v>0.6</c:v>
                </c:pt>
                <c:pt idx="7">
                  <c:v>0.62</c:v>
                </c:pt>
                <c:pt idx="8">
                  <c:v>0.62</c:v>
                </c:pt>
                <c:pt idx="9">
                  <c:v>0.69</c:v>
                </c:pt>
                <c:pt idx="10">
                  <c:v>0.69</c:v>
                </c:pt>
                <c:pt idx="11">
                  <c:v>0.72</c:v>
                </c:pt>
                <c:pt idx="12">
                  <c:v>0.72</c:v>
                </c:pt>
                <c:pt idx="13">
                  <c:v>0.72</c:v>
                </c:pt>
                <c:pt idx="14">
                  <c:v>0.72</c:v>
                </c:pt>
                <c:pt idx="15">
                  <c:v>0.72</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0.65</c:v>
                </c:pt>
                <c:pt idx="45">
                  <c:v>0.75</c:v>
                </c:pt>
                <c:pt idx="46">
                  <c:v>0.75</c:v>
                </c:pt>
                <c:pt idx="47">
                  <c:v>0.75</c:v>
                </c:pt>
                <c:pt idx="48">
                  <c:v>0.75</c:v>
                </c:pt>
                <c:pt idx="49">
                  <c:v>0.75</c:v>
                </c:pt>
                <c:pt idx="50">
                  <c:v>0.75</c:v>
                </c:pt>
                <c:pt idx="51">
                  <c:v>0.75</c:v>
                </c:pt>
                <c:pt idx="52">
                  <c:v>0.75</c:v>
                </c:pt>
                <c:pt idx="53">
                  <c:v>0.75</c:v>
                </c:pt>
                <c:pt idx="54">
                  <c:v>0.75</c:v>
                </c:pt>
                <c:pt idx="55">
                  <c:v>0.75</c:v>
                </c:pt>
                <c:pt idx="56">
                  <c:v>0.75</c:v>
                </c:pt>
              </c:numCache>
            </c:numRef>
          </c:val>
          <c:extLst>
            <c:ext xmlns:c16="http://schemas.microsoft.com/office/drawing/2014/chart" uri="{C3380CC4-5D6E-409C-BE32-E72D297353CC}">
              <c16:uniqueId val="{00000000-7A3C-43A8-A25C-77BDB4AE5BC4}"/>
            </c:ext>
          </c:extLst>
        </c:ser>
        <c:dLbls>
          <c:dLblPos val="outEnd"/>
          <c:showLegendKey val="0"/>
          <c:showVal val="1"/>
          <c:showCatName val="0"/>
          <c:showSerName val="0"/>
          <c:showPercent val="0"/>
          <c:showBubbleSize val="0"/>
        </c:dLbls>
        <c:gapWidth val="80"/>
        <c:axId val="1109860143"/>
        <c:axId val="480433967"/>
      </c:barChart>
      <c:dateAx>
        <c:axId val="1109860143"/>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rgbClr val="636464"/>
                </a:solidFill>
                <a:latin typeface="Inter" panose="02000503000000020004"/>
                <a:ea typeface="Verdana" panose="020B0604030504040204" pitchFamily="34" charset="0"/>
                <a:cs typeface="+mn-cs"/>
              </a:defRPr>
            </a:pPr>
            <a:endParaRPr lang="en-US"/>
          </a:p>
        </c:txPr>
        <c:crossAx val="480433967"/>
        <c:crosses val="autoZero"/>
        <c:auto val="1"/>
        <c:lblOffset val="100"/>
        <c:baseTimeUnit val="months"/>
      </c:dateAx>
      <c:valAx>
        <c:axId val="480433967"/>
        <c:scaling>
          <c:orientation val="minMax"/>
          <c:max val="1"/>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a:ea typeface="Verdana" panose="020B0604030504040204" pitchFamily="34" charset="0"/>
                <a:cs typeface="+mn-cs"/>
              </a:defRPr>
            </a:pPr>
            <a:endParaRPr lang="en-US"/>
          </a:p>
        </c:txPr>
        <c:crossAx val="1109860143"/>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a:ea typeface="Verdana" panose="020B0604030504040204" pitchFamily="34" charset="0"/>
        </a:defRPr>
      </a:pPr>
      <a:endParaRPr lang="en-US"/>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2291294445435E-2"/>
          <c:y val="7.5446832860943752E-2"/>
          <c:w val="0.96489188011815041"/>
          <c:h val="0.65848021264556478"/>
        </c:manualLayout>
      </c:layout>
      <c:barChart>
        <c:barDir val="col"/>
        <c:grouping val="clustered"/>
        <c:varyColors val="0"/>
        <c:ser>
          <c:idx val="0"/>
          <c:order val="0"/>
          <c:tx>
            <c:strRef>
              <c:f>Performance!$AQ$1</c:f>
              <c:strCache>
                <c:ptCount val="1"/>
                <c:pt idx="0">
                  <c:v>Dividend Yield anualizado (sobre a cota patrimonial)</c:v>
                </c:pt>
              </c:strCache>
            </c:strRef>
          </c:tx>
          <c:spPr>
            <a:solidFill>
              <a:srgbClr val="0D0D38"/>
            </a:solidFill>
            <a:ln>
              <a:noFill/>
            </a:ln>
            <a:effectLst/>
          </c:spPr>
          <c:invertIfNegative val="0"/>
          <c:dLbls>
            <c:numFmt formatCode="0.0%" sourceLinked="0"/>
            <c:spPr>
              <a:solidFill>
                <a:srgbClr val="0D0D38"/>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Performance!$AN$4:$AN$60</c:f>
              <c:numCache>
                <c:formatCode>[$-416]d\-mmm;@</c:formatCode>
                <c:ptCount val="57"/>
                <c:pt idx="0">
                  <c:v>43921</c:v>
                </c:pt>
                <c:pt idx="1">
                  <c:v>43951</c:v>
                </c:pt>
                <c:pt idx="2">
                  <c:v>43980</c:v>
                </c:pt>
                <c:pt idx="3">
                  <c:v>44012</c:v>
                </c:pt>
                <c:pt idx="4">
                  <c:v>44043</c:v>
                </c:pt>
                <c:pt idx="5">
                  <c:v>44074</c:v>
                </c:pt>
                <c:pt idx="6">
                  <c:v>44104</c:v>
                </c:pt>
                <c:pt idx="7">
                  <c:v>44134</c:v>
                </c:pt>
                <c:pt idx="8">
                  <c:v>44165</c:v>
                </c:pt>
                <c:pt idx="9">
                  <c:v>44195</c:v>
                </c:pt>
                <c:pt idx="10">
                  <c:v>44225</c:v>
                </c:pt>
                <c:pt idx="11">
                  <c:v>44253</c:v>
                </c:pt>
                <c:pt idx="12">
                  <c:v>44286</c:v>
                </c:pt>
                <c:pt idx="13">
                  <c:v>44316</c:v>
                </c:pt>
                <c:pt idx="14">
                  <c:v>44347</c:v>
                </c:pt>
                <c:pt idx="15">
                  <c:v>44377</c:v>
                </c:pt>
                <c:pt idx="16">
                  <c:v>44407</c:v>
                </c:pt>
                <c:pt idx="17">
                  <c:v>44439</c:v>
                </c:pt>
                <c:pt idx="18">
                  <c:v>44469</c:v>
                </c:pt>
                <c:pt idx="19">
                  <c:v>44498</c:v>
                </c:pt>
                <c:pt idx="20">
                  <c:v>44530</c:v>
                </c:pt>
                <c:pt idx="21">
                  <c:v>44560</c:v>
                </c:pt>
                <c:pt idx="22">
                  <c:v>44592</c:v>
                </c:pt>
                <c:pt idx="23">
                  <c:v>44617</c:v>
                </c:pt>
                <c:pt idx="24">
                  <c:v>44651</c:v>
                </c:pt>
                <c:pt idx="25">
                  <c:v>44680</c:v>
                </c:pt>
                <c:pt idx="26">
                  <c:v>44712</c:v>
                </c:pt>
                <c:pt idx="27">
                  <c:v>44742</c:v>
                </c:pt>
                <c:pt idx="28">
                  <c:v>44771</c:v>
                </c:pt>
                <c:pt idx="29">
                  <c:v>44804</c:v>
                </c:pt>
                <c:pt idx="30">
                  <c:v>44834</c:v>
                </c:pt>
                <c:pt idx="31">
                  <c:v>44865</c:v>
                </c:pt>
                <c:pt idx="32">
                  <c:v>44895</c:v>
                </c:pt>
                <c:pt idx="33">
                  <c:v>44924</c:v>
                </c:pt>
                <c:pt idx="34">
                  <c:v>44957</c:v>
                </c:pt>
                <c:pt idx="35">
                  <c:v>44985</c:v>
                </c:pt>
                <c:pt idx="36">
                  <c:v>45016</c:v>
                </c:pt>
                <c:pt idx="37">
                  <c:v>45044</c:v>
                </c:pt>
                <c:pt idx="38">
                  <c:v>45077</c:v>
                </c:pt>
                <c:pt idx="39">
                  <c:v>45107</c:v>
                </c:pt>
                <c:pt idx="40">
                  <c:v>45138</c:v>
                </c:pt>
                <c:pt idx="41">
                  <c:v>45169</c:v>
                </c:pt>
                <c:pt idx="42">
                  <c:v>45198</c:v>
                </c:pt>
                <c:pt idx="43">
                  <c:v>45230</c:v>
                </c:pt>
                <c:pt idx="44">
                  <c:v>45260</c:v>
                </c:pt>
                <c:pt idx="45">
                  <c:v>45289</c:v>
                </c:pt>
                <c:pt idx="46">
                  <c:v>45322</c:v>
                </c:pt>
                <c:pt idx="47">
                  <c:v>45351</c:v>
                </c:pt>
                <c:pt idx="48">
                  <c:v>45379</c:v>
                </c:pt>
                <c:pt idx="49">
                  <c:v>45412</c:v>
                </c:pt>
                <c:pt idx="50">
                  <c:v>45443</c:v>
                </c:pt>
                <c:pt idx="51">
                  <c:v>45471</c:v>
                </c:pt>
                <c:pt idx="52">
                  <c:v>45504</c:v>
                </c:pt>
                <c:pt idx="53">
                  <c:v>45534</c:v>
                </c:pt>
                <c:pt idx="54">
                  <c:v>45565</c:v>
                </c:pt>
                <c:pt idx="55">
                  <c:v>45596</c:v>
                </c:pt>
                <c:pt idx="56">
                  <c:v>45625</c:v>
                </c:pt>
              </c:numCache>
            </c:numRef>
          </c:cat>
          <c:val>
            <c:numRef>
              <c:f>Performance!$AQ$4:$AQ$60</c:f>
              <c:numCache>
                <c:formatCode>0.0%</c:formatCode>
                <c:ptCount val="57"/>
                <c:pt idx="0">
                  <c:v>3.3818992096636823E-2</c:v>
                </c:pt>
                <c:pt idx="1">
                  <c:v>4.3549468051083361E-2</c:v>
                </c:pt>
                <c:pt idx="2">
                  <c:v>4.4236984758362775E-2</c:v>
                </c:pt>
                <c:pt idx="3">
                  <c:v>5.6933624299537619E-2</c:v>
                </c:pt>
                <c:pt idx="4">
                  <c:v>6.7183843627256323E-2</c:v>
                </c:pt>
                <c:pt idx="5">
                  <c:v>7.3284760714786859E-2</c:v>
                </c:pt>
                <c:pt idx="6">
                  <c:v>7.5725709615656875E-2</c:v>
                </c:pt>
                <c:pt idx="7">
                  <c:v>7.8695013345665712E-2</c:v>
                </c:pt>
                <c:pt idx="8">
                  <c:v>7.8311543289913896E-2</c:v>
                </c:pt>
                <c:pt idx="9">
                  <c:v>8.5488116247711812E-2</c:v>
                </c:pt>
                <c:pt idx="10">
                  <c:v>8.5540104163587774E-2</c:v>
                </c:pt>
                <c:pt idx="11">
                  <c:v>8.9731924240593036E-2</c:v>
                </c:pt>
                <c:pt idx="12">
                  <c:v>9.1283226835985318E-2</c:v>
                </c:pt>
                <c:pt idx="13">
                  <c:v>9.1713142762627251E-2</c:v>
                </c:pt>
                <c:pt idx="14">
                  <c:v>9.3416950003375507E-2</c:v>
                </c:pt>
                <c:pt idx="15">
                  <c:v>9.4922320705022295E-2</c:v>
                </c:pt>
                <c:pt idx="16">
                  <c:v>9.7820542413749059E-2</c:v>
                </c:pt>
                <c:pt idx="17">
                  <c:v>9.8393867506962357E-2</c:v>
                </c:pt>
                <c:pt idx="18">
                  <c:v>0.101618002023788</c:v>
                </c:pt>
                <c:pt idx="19">
                  <c:v>0.10184643342460674</c:v>
                </c:pt>
                <c:pt idx="20">
                  <c:v>0.10612252175413385</c:v>
                </c:pt>
                <c:pt idx="21">
                  <c:v>9.9998885745749097E-2</c:v>
                </c:pt>
                <c:pt idx="22">
                  <c:v>0.10259335168899232</c:v>
                </c:pt>
                <c:pt idx="23">
                  <c:v>0.10339662367463354</c:v>
                </c:pt>
                <c:pt idx="24">
                  <c:v>0.10322366768681662</c:v>
                </c:pt>
                <c:pt idx="25">
                  <c:v>0.10285764345059958</c:v>
                </c:pt>
                <c:pt idx="26">
                  <c:v>0.10285319941845854</c:v>
                </c:pt>
                <c:pt idx="27">
                  <c:v>0.10447858607056615</c:v>
                </c:pt>
                <c:pt idx="28">
                  <c:v>0.10471418198928707</c:v>
                </c:pt>
                <c:pt idx="29">
                  <c:v>0.10276208279832239</c:v>
                </c:pt>
                <c:pt idx="30">
                  <c:v>0.10360981504416669</c:v>
                </c:pt>
                <c:pt idx="31">
                  <c:v>0.10422061930495422</c:v>
                </c:pt>
                <c:pt idx="32">
                  <c:v>0.10730954029808039</c:v>
                </c:pt>
                <c:pt idx="33">
                  <c:v>0.1063024531450066</c:v>
                </c:pt>
                <c:pt idx="34">
                  <c:v>0.10911381450091562</c:v>
                </c:pt>
                <c:pt idx="35">
                  <c:v>0.11026401459815575</c:v>
                </c:pt>
                <c:pt idx="36">
                  <c:v>0.1109358412472415</c:v>
                </c:pt>
                <c:pt idx="37">
                  <c:v>0.10932913255302441</c:v>
                </c:pt>
                <c:pt idx="38">
                  <c:v>0.10657972041497342</c:v>
                </c:pt>
                <c:pt idx="39">
                  <c:v>0.10410772185056477</c:v>
                </c:pt>
                <c:pt idx="40">
                  <c:v>0.10326184165136774</c:v>
                </c:pt>
                <c:pt idx="41">
                  <c:v>0.10303072477148453</c:v>
                </c:pt>
                <c:pt idx="42">
                  <c:v>0.10371454337756095</c:v>
                </c:pt>
                <c:pt idx="43">
                  <c:v>0.10602412809342734</c:v>
                </c:pt>
                <c:pt idx="44">
                  <c:v>9.2268318467983571E-2</c:v>
                </c:pt>
                <c:pt idx="45">
                  <c:v>0.1045256199248293</c:v>
                </c:pt>
                <c:pt idx="46">
                  <c:v>0.10407692135420984</c:v>
                </c:pt>
                <c:pt idx="47">
                  <c:v>0.10499926959183097</c:v>
                </c:pt>
                <c:pt idx="48">
                  <c:v>0.10552739726324543</c:v>
                </c:pt>
                <c:pt idx="49">
                  <c:v>0.1058484821864953</c:v>
                </c:pt>
                <c:pt idx="50">
                  <c:v>0.10728402555068724</c:v>
                </c:pt>
                <c:pt idx="51">
                  <c:v>0.10833730926543658</c:v>
                </c:pt>
                <c:pt idx="52">
                  <c:v>0.10932647181834995</c:v>
                </c:pt>
                <c:pt idx="53">
                  <c:v>0.10969569135435238</c:v>
                </c:pt>
                <c:pt idx="54">
                  <c:v>0.1130239089649297</c:v>
                </c:pt>
                <c:pt idx="55">
                  <c:v>0.11693470744337076</c:v>
                </c:pt>
                <c:pt idx="56">
                  <c:v>0.11978086845534106</c:v>
                </c:pt>
              </c:numCache>
            </c:numRef>
          </c:val>
          <c:extLst>
            <c:ext xmlns:c16="http://schemas.microsoft.com/office/drawing/2014/chart" uri="{C3380CC4-5D6E-409C-BE32-E72D297353CC}">
              <c16:uniqueId val="{00000000-B40B-46CA-93E8-FC7F2B067B81}"/>
            </c:ext>
          </c:extLst>
        </c:ser>
        <c:dLbls>
          <c:showLegendKey val="0"/>
          <c:showVal val="0"/>
          <c:showCatName val="0"/>
          <c:showSerName val="0"/>
          <c:showPercent val="0"/>
          <c:showBubbleSize val="0"/>
        </c:dLbls>
        <c:gapWidth val="20"/>
        <c:axId val="-1338551440"/>
        <c:axId val="-1338546000"/>
      </c:barChart>
      <c:lineChart>
        <c:grouping val="standard"/>
        <c:varyColors val="0"/>
        <c:ser>
          <c:idx val="1"/>
          <c:order val="1"/>
          <c:tx>
            <c:strRef>
              <c:f>Performance!$AP$1</c:f>
              <c:strCache>
                <c:ptCount val="1"/>
                <c:pt idx="0">
                  <c:v>Dividend Yield anualizado (sobre a cota de fechamento)</c:v>
                </c:pt>
              </c:strCache>
            </c:strRef>
          </c:tx>
          <c:spPr>
            <a:ln w="19050" cap="rnd">
              <a:solidFill>
                <a:srgbClr val="FF6B06"/>
              </a:solidFill>
              <a:round/>
            </a:ln>
            <a:effectLst/>
          </c:spPr>
          <c:marker>
            <c:symbol val="none"/>
          </c:marker>
          <c:dLbls>
            <c:spPr>
              <a:solidFill>
                <a:schemeClr val="bg1"/>
              </a:solidFill>
              <a:ln w="12700">
                <a:solidFill>
                  <a:srgbClr val="FF6B06"/>
                </a:solidFill>
              </a:ln>
              <a:effectLst/>
            </c:spPr>
            <c:txPr>
              <a:bodyPr rot="0" spcFirstLastPara="1" vertOverflow="ellipsis" vert="horz" wrap="square" anchor="ctr" anchorCtr="1"/>
              <a:lstStyle/>
              <a:p>
                <a:pPr>
                  <a:defRPr sz="900" b="1" i="0" u="none" strike="noStrike" kern="1200" baseline="0">
                    <a:solidFill>
                      <a:srgbClr val="FF6B06"/>
                    </a:solidFill>
                    <a:latin typeface="Inter" panose="02000503000000020004"/>
                    <a:ea typeface="Verdana" panose="020B0604030504040204" pitchFamily="34"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Performance!$AN$4:$AN$60</c:f>
              <c:numCache>
                <c:formatCode>[$-416]d\-mmm;@</c:formatCode>
                <c:ptCount val="57"/>
                <c:pt idx="0">
                  <c:v>43921</c:v>
                </c:pt>
                <c:pt idx="1">
                  <c:v>43951</c:v>
                </c:pt>
                <c:pt idx="2">
                  <c:v>43980</c:v>
                </c:pt>
                <c:pt idx="3">
                  <c:v>44012</c:v>
                </c:pt>
                <c:pt idx="4">
                  <c:v>44043</c:v>
                </c:pt>
                <c:pt idx="5">
                  <c:v>44074</c:v>
                </c:pt>
                <c:pt idx="6">
                  <c:v>44104</c:v>
                </c:pt>
                <c:pt idx="7">
                  <c:v>44134</c:v>
                </c:pt>
                <c:pt idx="8">
                  <c:v>44165</c:v>
                </c:pt>
                <c:pt idx="9">
                  <c:v>44195</c:v>
                </c:pt>
                <c:pt idx="10">
                  <c:v>44225</c:v>
                </c:pt>
                <c:pt idx="11">
                  <c:v>44253</c:v>
                </c:pt>
                <c:pt idx="12">
                  <c:v>44286</c:v>
                </c:pt>
                <c:pt idx="13">
                  <c:v>44316</c:v>
                </c:pt>
                <c:pt idx="14">
                  <c:v>44347</c:v>
                </c:pt>
                <c:pt idx="15">
                  <c:v>44377</c:v>
                </c:pt>
                <c:pt idx="16">
                  <c:v>44407</c:v>
                </c:pt>
                <c:pt idx="17">
                  <c:v>44439</c:v>
                </c:pt>
                <c:pt idx="18">
                  <c:v>44469</c:v>
                </c:pt>
                <c:pt idx="19">
                  <c:v>44498</c:v>
                </c:pt>
                <c:pt idx="20">
                  <c:v>44530</c:v>
                </c:pt>
                <c:pt idx="21">
                  <c:v>44560</c:v>
                </c:pt>
                <c:pt idx="22">
                  <c:v>44592</c:v>
                </c:pt>
                <c:pt idx="23">
                  <c:v>44617</c:v>
                </c:pt>
                <c:pt idx="24">
                  <c:v>44651</c:v>
                </c:pt>
                <c:pt idx="25">
                  <c:v>44680</c:v>
                </c:pt>
                <c:pt idx="26">
                  <c:v>44712</c:v>
                </c:pt>
                <c:pt idx="27">
                  <c:v>44742</c:v>
                </c:pt>
                <c:pt idx="28">
                  <c:v>44771</c:v>
                </c:pt>
                <c:pt idx="29">
                  <c:v>44804</c:v>
                </c:pt>
                <c:pt idx="30">
                  <c:v>44834</c:v>
                </c:pt>
                <c:pt idx="31">
                  <c:v>44865</c:v>
                </c:pt>
                <c:pt idx="32">
                  <c:v>44895</c:v>
                </c:pt>
                <c:pt idx="33">
                  <c:v>44924</c:v>
                </c:pt>
                <c:pt idx="34">
                  <c:v>44957</c:v>
                </c:pt>
                <c:pt idx="35">
                  <c:v>44985</c:v>
                </c:pt>
                <c:pt idx="36">
                  <c:v>45016</c:v>
                </c:pt>
                <c:pt idx="37">
                  <c:v>45044</c:v>
                </c:pt>
                <c:pt idx="38">
                  <c:v>45077</c:v>
                </c:pt>
                <c:pt idx="39">
                  <c:v>45107</c:v>
                </c:pt>
                <c:pt idx="40">
                  <c:v>45138</c:v>
                </c:pt>
                <c:pt idx="41">
                  <c:v>45169</c:v>
                </c:pt>
                <c:pt idx="42">
                  <c:v>45198</c:v>
                </c:pt>
                <c:pt idx="43">
                  <c:v>45230</c:v>
                </c:pt>
                <c:pt idx="44">
                  <c:v>45260</c:v>
                </c:pt>
                <c:pt idx="45">
                  <c:v>45289</c:v>
                </c:pt>
                <c:pt idx="46">
                  <c:v>45322</c:v>
                </c:pt>
                <c:pt idx="47">
                  <c:v>45351</c:v>
                </c:pt>
                <c:pt idx="48">
                  <c:v>45379</c:v>
                </c:pt>
                <c:pt idx="49">
                  <c:v>45412</c:v>
                </c:pt>
                <c:pt idx="50">
                  <c:v>45443</c:v>
                </c:pt>
                <c:pt idx="51">
                  <c:v>45471</c:v>
                </c:pt>
                <c:pt idx="52">
                  <c:v>45504</c:v>
                </c:pt>
                <c:pt idx="53">
                  <c:v>45534</c:v>
                </c:pt>
                <c:pt idx="54">
                  <c:v>45565</c:v>
                </c:pt>
                <c:pt idx="55">
                  <c:v>45596</c:v>
                </c:pt>
                <c:pt idx="56">
                  <c:v>45625</c:v>
                </c:pt>
              </c:numCache>
            </c:numRef>
          </c:cat>
          <c:val>
            <c:numRef>
              <c:f>Performance!$AP$4:$AP$60</c:f>
              <c:numCache>
                <c:formatCode>0.0%</c:formatCode>
                <c:ptCount val="57"/>
                <c:pt idx="0">
                  <c:v>3.7783375314861457E-2</c:v>
                </c:pt>
                <c:pt idx="1">
                  <c:v>4.583333333333333E-2</c:v>
                </c:pt>
                <c:pt idx="2">
                  <c:v>5.1842439644218551E-2</c:v>
                </c:pt>
                <c:pt idx="3">
                  <c:v>6.6723075063459453E-2</c:v>
                </c:pt>
                <c:pt idx="4">
                  <c:v>7.9400749063670423E-2</c:v>
                </c:pt>
                <c:pt idx="5">
                  <c:v>8.1317910970907806E-2</c:v>
                </c:pt>
                <c:pt idx="6">
                  <c:v>8.1540203850509627E-2</c:v>
                </c:pt>
                <c:pt idx="7">
                  <c:v>8.4449489216799095E-2</c:v>
                </c:pt>
                <c:pt idx="8">
                  <c:v>8.0017208001720797E-2</c:v>
                </c:pt>
                <c:pt idx="9">
                  <c:v>8.8367129135538944E-2</c:v>
                </c:pt>
                <c:pt idx="10">
                  <c:v>8.6801551525317114E-2</c:v>
                </c:pt>
                <c:pt idx="11">
                  <c:v>9.1856261960450783E-2</c:v>
                </c:pt>
                <c:pt idx="12">
                  <c:v>9.2357028327097815E-2</c:v>
                </c:pt>
                <c:pt idx="13">
                  <c:v>9.309341665768775E-2</c:v>
                </c:pt>
                <c:pt idx="14">
                  <c:v>9.0404938788322703E-2</c:v>
                </c:pt>
                <c:pt idx="15">
                  <c:v>9.9196326061997714E-2</c:v>
                </c:pt>
                <c:pt idx="16">
                  <c:v>9.8901098901098897E-2</c:v>
                </c:pt>
                <c:pt idx="17">
                  <c:v>9.773048105114561E-2</c:v>
                </c:pt>
                <c:pt idx="18">
                  <c:v>0.1048951048951049</c:v>
                </c:pt>
                <c:pt idx="19">
                  <c:v>0.10739856801909309</c:v>
                </c:pt>
                <c:pt idx="20">
                  <c:v>0.1202565473009086</c:v>
                </c:pt>
                <c:pt idx="21">
                  <c:v>0.1071301035591001</c:v>
                </c:pt>
                <c:pt idx="22">
                  <c:v>0.11392405063291139</c:v>
                </c:pt>
                <c:pt idx="23">
                  <c:v>0.11346444780635402</c:v>
                </c:pt>
                <c:pt idx="24">
                  <c:v>0.11629409484429513</c:v>
                </c:pt>
                <c:pt idx="25">
                  <c:v>0.11340725806451613</c:v>
                </c:pt>
                <c:pt idx="26">
                  <c:v>0.11863959926179805</c:v>
                </c:pt>
                <c:pt idx="27">
                  <c:v>0.12040133779264214</c:v>
                </c:pt>
                <c:pt idx="28">
                  <c:v>0.1184990125082291</c:v>
                </c:pt>
                <c:pt idx="29">
                  <c:v>0.1120099564405725</c:v>
                </c:pt>
                <c:pt idx="30">
                  <c:v>0.11157946937763452</c:v>
                </c:pt>
                <c:pt idx="31">
                  <c:v>0.11639937920331092</c:v>
                </c:pt>
                <c:pt idx="32">
                  <c:v>0.12137559002022925</c:v>
                </c:pt>
                <c:pt idx="33">
                  <c:v>0.12384752992981973</c:v>
                </c:pt>
                <c:pt idx="34">
                  <c:v>0.12587412587412589</c:v>
                </c:pt>
                <c:pt idx="35">
                  <c:v>0.12886597938144329</c:v>
                </c:pt>
                <c:pt idx="36">
                  <c:v>0.12784090909090909</c:v>
                </c:pt>
                <c:pt idx="37">
                  <c:v>0.11936339522546419</c:v>
                </c:pt>
                <c:pt idx="38">
                  <c:v>0.11419870574800152</c:v>
                </c:pt>
                <c:pt idx="39">
                  <c:v>0.11131725417439704</c:v>
                </c:pt>
                <c:pt idx="40">
                  <c:v>0.10557184750733138</c:v>
                </c:pt>
                <c:pt idx="41">
                  <c:v>0.10783608914450037</c:v>
                </c:pt>
                <c:pt idx="42">
                  <c:v>0.10845986984815617</c:v>
                </c:pt>
                <c:pt idx="43">
                  <c:v>0.11104256631708823</c:v>
                </c:pt>
                <c:pt idx="44">
                  <c:v>9.5307917888563048E-2</c:v>
                </c:pt>
                <c:pt idx="45">
                  <c:v>0.10843373493975904</c:v>
                </c:pt>
                <c:pt idx="46">
                  <c:v>0.10752688172043011</c:v>
                </c:pt>
                <c:pt idx="47">
                  <c:v>0.10610705022400378</c:v>
                </c:pt>
                <c:pt idx="48">
                  <c:v>0.11117974058060531</c:v>
                </c:pt>
                <c:pt idx="49">
                  <c:v>0.11568123393316196</c:v>
                </c:pt>
                <c:pt idx="50">
                  <c:v>0.11842105263157894</c:v>
                </c:pt>
                <c:pt idx="51">
                  <c:v>0.12276633474287273</c:v>
                </c:pt>
                <c:pt idx="52">
                  <c:v>0.12003200853560948</c:v>
                </c:pt>
                <c:pt idx="53">
                  <c:v>0.12129380053908355</c:v>
                </c:pt>
                <c:pt idx="54">
                  <c:v>0.12559307842590009</c:v>
                </c:pt>
                <c:pt idx="55">
                  <c:v>0.12866333095067906</c:v>
                </c:pt>
                <c:pt idx="56">
                  <c:v>0.13761467889908255</c:v>
                </c:pt>
              </c:numCache>
            </c:numRef>
          </c:val>
          <c:smooth val="0"/>
          <c:extLst>
            <c:ext xmlns:c16="http://schemas.microsoft.com/office/drawing/2014/chart" uri="{C3380CC4-5D6E-409C-BE32-E72D297353CC}">
              <c16:uniqueId val="{00000001-B40B-46CA-93E8-FC7F2B067B81}"/>
            </c:ext>
          </c:extLst>
        </c:ser>
        <c:dLbls>
          <c:showLegendKey val="0"/>
          <c:showVal val="0"/>
          <c:showCatName val="0"/>
          <c:showSerName val="0"/>
          <c:showPercent val="0"/>
          <c:showBubbleSize val="0"/>
        </c:dLbls>
        <c:marker val="1"/>
        <c:smooth val="0"/>
        <c:axId val="-1338551440"/>
        <c:axId val="-1338546000"/>
      </c:lineChart>
      <c:dateAx>
        <c:axId val="-1338551440"/>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Inter" panose="02000503000000020004"/>
                <a:ea typeface="Verdana" panose="020B0604030504040204" pitchFamily="34" charset="0"/>
                <a:cs typeface="+mn-cs"/>
              </a:defRPr>
            </a:pPr>
            <a:endParaRPr lang="en-US"/>
          </a:p>
        </c:txPr>
        <c:crossAx val="-1338546000"/>
        <c:crosses val="autoZero"/>
        <c:auto val="1"/>
        <c:lblOffset val="100"/>
        <c:baseTimeUnit val="months"/>
        <c:majorUnit val="1"/>
        <c:majorTimeUnit val="months"/>
      </c:dateAx>
      <c:valAx>
        <c:axId val="-1338546000"/>
        <c:scaling>
          <c:orientation val="minMax"/>
          <c:max val="0.14000000000000001"/>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a:ea typeface="Verdana" panose="020B0604030504040204" pitchFamily="34" charset="0"/>
                <a:cs typeface="+mn-cs"/>
              </a:defRPr>
            </a:pPr>
            <a:endParaRPr lang="en-US"/>
          </a:p>
        </c:txPr>
        <c:crossAx val="-1338551440"/>
        <c:crosses val="autoZero"/>
        <c:crossBetween val="between"/>
      </c:valAx>
      <c:spPr>
        <a:noFill/>
        <a:ln>
          <a:noFill/>
        </a:ln>
        <a:effectLst/>
      </c:spPr>
    </c:plotArea>
    <c:legend>
      <c:legendPos val="b"/>
      <c:layout>
        <c:manualLayout>
          <c:xMode val="edge"/>
          <c:yMode val="edge"/>
          <c:x val="0"/>
          <c:y val="0.93034504022995068"/>
          <c:w val="1"/>
          <c:h val="6.908139614851421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Inter" panose="02000503000000020004"/>
              <a:ea typeface="Verdana" panose="020B0604030504040204" pitchFamily="34" charset="0"/>
              <a:cs typeface="+mn-cs"/>
            </a:defRPr>
          </a:pPr>
          <a:endParaRPr lang="en-US"/>
        </a:p>
      </c:txPr>
    </c:legend>
    <c:plotVisOnly val="0"/>
    <c:dispBlanksAs val="zero"/>
    <c:showDLblsOverMax val="0"/>
  </c:chart>
  <c:spPr>
    <a:noFill/>
    <a:ln w="9525" cap="flat" cmpd="sng" algn="ctr">
      <a:noFill/>
      <a:round/>
    </a:ln>
    <a:effectLst/>
  </c:spPr>
  <c:txPr>
    <a:bodyPr/>
    <a:lstStyle/>
    <a:p>
      <a:pPr>
        <a:defRPr sz="1000">
          <a:latin typeface="Inter" panose="02000503000000020004"/>
          <a:ea typeface="Verdana" panose="020B0604030504040204" pitchFamily="34" charset="0"/>
        </a:defRPr>
      </a:pPr>
      <a:endParaRPr lang="en-US"/>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jpe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7.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17.png"/><Relationship Id="rId1" Type="http://schemas.openxmlformats.org/officeDocument/2006/relationships/chart" Target="../charts/chart6.xml"/><Relationship Id="rId5" Type="http://schemas.openxmlformats.org/officeDocument/2006/relationships/chart" Target="../charts/chart9.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8</xdr:col>
      <xdr:colOff>122461</xdr:colOff>
      <xdr:row>20</xdr:row>
      <xdr:rowOff>144425</xdr:rowOff>
    </xdr:from>
    <xdr:to>
      <xdr:col>8</xdr:col>
      <xdr:colOff>436248</xdr:colOff>
      <xdr:row>22</xdr:row>
      <xdr:rowOff>54042</xdr:rowOff>
    </xdr:to>
    <xdr:pic>
      <xdr:nvPicPr>
        <xdr:cNvPr id="5" name="Espaço Reservado para Imagem 42" descr="Moedas">
          <a:extLst>
            <a:ext uri="{FF2B5EF4-FFF2-40B4-BE49-F238E27FC236}">
              <a16:creationId xmlns:a16="http://schemas.microsoft.com/office/drawing/2014/main" id="{1D10F7C1-4EC1-4F31-A2B0-9639B5E112F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 uri="{96DAC541-7B7A-43D3-8B79-37D633B846F1}">
              <asvg:svgBlip xmlns:asvg="http://schemas.microsoft.com/office/drawing/2016/SVG/main" r:embed="rId2"/>
            </a:ext>
          </a:extLst>
        </a:blip>
        <a:srcRect/>
        <a:stretch>
          <a:fillRect/>
        </a:stretch>
      </xdr:blipFill>
      <xdr:spPr>
        <a:xfrm>
          <a:off x="6254747" y="2530211"/>
          <a:ext cx="322677" cy="324000"/>
        </a:xfrm>
        <a:prstGeom prst="rect">
          <a:avLst/>
        </a:prstGeom>
        <a:noFill/>
        <a:ln w="95250" cap="sq" cmpd="sng" algn="ctr">
          <a:noFill/>
          <a:prstDash val="solid"/>
          <a:miter lim="800000"/>
        </a:ln>
        <a:effectLst/>
      </xdr:spPr>
    </xdr:pic>
    <xdr:clientData/>
  </xdr:twoCellAnchor>
  <xdr:twoCellAnchor editAs="oneCell">
    <xdr:from>
      <xdr:col>1</xdr:col>
      <xdr:colOff>113251</xdr:colOff>
      <xdr:row>6</xdr:row>
      <xdr:rowOff>136068</xdr:rowOff>
    </xdr:from>
    <xdr:to>
      <xdr:col>1</xdr:col>
      <xdr:colOff>437251</xdr:colOff>
      <xdr:row>8</xdr:row>
      <xdr:rowOff>56117</xdr:rowOff>
    </xdr:to>
    <xdr:pic>
      <xdr:nvPicPr>
        <xdr:cNvPr id="6" name="Elemento gráfico 8" descr="Alvo" title="Espaço Reservado para Ícone">
          <a:extLst>
            <a:ext uri="{FF2B5EF4-FFF2-40B4-BE49-F238E27FC236}">
              <a16:creationId xmlns:a16="http://schemas.microsoft.com/office/drawing/2014/main" id="{EAB11E51-C913-4FAA-A9EB-46B263C628B9}"/>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 uri="{96DAC541-7B7A-43D3-8B79-37D633B846F1}">
              <asvg:svgBlip xmlns:asvg="http://schemas.microsoft.com/office/drawing/2016/SVG/main" r:embed="rId4"/>
            </a:ext>
          </a:extLst>
        </a:blip>
        <a:stretch>
          <a:fillRect/>
        </a:stretch>
      </xdr:blipFill>
      <xdr:spPr>
        <a:xfrm>
          <a:off x="267465" y="1260925"/>
          <a:ext cx="324000" cy="324000"/>
        </a:xfrm>
        <a:prstGeom prst="rect">
          <a:avLst/>
        </a:prstGeom>
      </xdr:spPr>
    </xdr:pic>
    <xdr:clientData/>
  </xdr:twoCellAnchor>
  <xdr:twoCellAnchor editAs="oneCell">
    <xdr:from>
      <xdr:col>1</xdr:col>
      <xdr:colOff>113251</xdr:colOff>
      <xdr:row>12</xdr:row>
      <xdr:rowOff>160599</xdr:rowOff>
    </xdr:from>
    <xdr:to>
      <xdr:col>1</xdr:col>
      <xdr:colOff>437251</xdr:colOff>
      <xdr:row>14</xdr:row>
      <xdr:rowOff>96251</xdr:rowOff>
    </xdr:to>
    <xdr:pic>
      <xdr:nvPicPr>
        <xdr:cNvPr id="7" name="Gráfico 39" descr="Informações">
          <a:extLst>
            <a:ext uri="{FF2B5EF4-FFF2-40B4-BE49-F238E27FC236}">
              <a16:creationId xmlns:a16="http://schemas.microsoft.com/office/drawing/2014/main" id="{1C092D6A-B5FD-4765-9A15-859DA70B204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 uri="{96DAC541-7B7A-43D3-8B79-37D633B846F1}">
              <asvg:svgBlip xmlns:asvg="http://schemas.microsoft.com/office/drawing/2016/SVG/main" r:embed="rId6"/>
            </a:ext>
          </a:extLst>
        </a:blip>
        <a:stretch>
          <a:fillRect/>
        </a:stretch>
      </xdr:blipFill>
      <xdr:spPr>
        <a:xfrm>
          <a:off x="267465" y="2201670"/>
          <a:ext cx="324000" cy="324000"/>
        </a:xfrm>
        <a:prstGeom prst="rect">
          <a:avLst/>
        </a:prstGeom>
      </xdr:spPr>
    </xdr:pic>
    <xdr:clientData/>
  </xdr:twoCellAnchor>
  <xdr:twoCellAnchor editAs="oneCell">
    <xdr:from>
      <xdr:col>1</xdr:col>
      <xdr:colOff>95251</xdr:colOff>
      <xdr:row>20</xdr:row>
      <xdr:rowOff>133385</xdr:rowOff>
    </xdr:from>
    <xdr:to>
      <xdr:col>1</xdr:col>
      <xdr:colOff>455251</xdr:colOff>
      <xdr:row>22</xdr:row>
      <xdr:rowOff>92337</xdr:rowOff>
    </xdr:to>
    <xdr:pic>
      <xdr:nvPicPr>
        <xdr:cNvPr id="8" name="Gráfico 24" descr="Rótulo">
          <a:extLst>
            <a:ext uri="{FF2B5EF4-FFF2-40B4-BE49-F238E27FC236}">
              <a16:creationId xmlns:a16="http://schemas.microsoft.com/office/drawing/2014/main" id="{47E6AAA3-6050-4230-A750-6449C0046D08}"/>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 uri="{96DAC541-7B7A-43D3-8B79-37D633B846F1}">
              <asvg:svgBlip xmlns:asvg="http://schemas.microsoft.com/office/drawing/2016/SVG/main" r:embed="rId8"/>
            </a:ext>
          </a:extLst>
        </a:blip>
        <a:stretch>
          <a:fillRect/>
        </a:stretch>
      </xdr:blipFill>
      <xdr:spPr>
        <a:xfrm>
          <a:off x="249465" y="2156314"/>
          <a:ext cx="360000" cy="360000"/>
        </a:xfrm>
        <a:prstGeom prst="rect">
          <a:avLst/>
        </a:prstGeom>
      </xdr:spPr>
    </xdr:pic>
    <xdr:clientData/>
  </xdr:twoCellAnchor>
  <xdr:twoCellAnchor>
    <xdr:from>
      <xdr:col>1</xdr:col>
      <xdr:colOff>131251</xdr:colOff>
      <xdr:row>3</xdr:row>
      <xdr:rowOff>9071</xdr:rowOff>
    </xdr:from>
    <xdr:to>
      <xdr:col>1</xdr:col>
      <xdr:colOff>419251</xdr:colOff>
      <xdr:row>5</xdr:row>
      <xdr:rowOff>52143</xdr:rowOff>
    </xdr:to>
    <xdr:sp macro="" textlink="">
      <xdr:nvSpPr>
        <xdr:cNvPr id="9" name="Freeform 312">
          <a:extLst>
            <a:ext uri="{FF2B5EF4-FFF2-40B4-BE49-F238E27FC236}">
              <a16:creationId xmlns:a16="http://schemas.microsoft.com/office/drawing/2014/main" id="{02EB9A0F-07A7-4E02-9EEF-8146630630BE}"/>
            </a:ext>
          </a:extLst>
        </xdr:cNvPr>
        <xdr:cNvSpPr/>
      </xdr:nvSpPr>
      <xdr:spPr>
        <a:xfrm>
          <a:off x="285465" y="698500"/>
          <a:ext cx="288000" cy="288000"/>
        </a:xfrm>
        <a:custGeom>
          <a:avLst/>
          <a:gdLst>
            <a:gd name="connsiteX0" fmla="*/ 225369 w 432708"/>
            <a:gd name="connsiteY0" fmla="*/ 108177 h 432707"/>
            <a:gd name="connsiteX1" fmla="*/ 243399 w 432708"/>
            <a:gd name="connsiteY1" fmla="*/ 108177 h 432707"/>
            <a:gd name="connsiteX2" fmla="*/ 249878 w 432708"/>
            <a:gd name="connsiteY2" fmla="*/ 110712 h 432707"/>
            <a:gd name="connsiteX3" fmla="*/ 252414 w 432708"/>
            <a:gd name="connsiteY3" fmla="*/ 117191 h 432707"/>
            <a:gd name="connsiteX4" fmla="*/ 252414 w 432708"/>
            <a:gd name="connsiteY4" fmla="*/ 243398 h 432707"/>
            <a:gd name="connsiteX5" fmla="*/ 249878 w 432708"/>
            <a:gd name="connsiteY5" fmla="*/ 249877 h 432707"/>
            <a:gd name="connsiteX6" fmla="*/ 243399 w 432708"/>
            <a:gd name="connsiteY6" fmla="*/ 252412 h 432707"/>
            <a:gd name="connsiteX7" fmla="*/ 153252 w 432708"/>
            <a:gd name="connsiteY7" fmla="*/ 252412 h 432707"/>
            <a:gd name="connsiteX8" fmla="*/ 146772 w 432708"/>
            <a:gd name="connsiteY8" fmla="*/ 249877 h 432707"/>
            <a:gd name="connsiteX9" fmla="*/ 144237 w 432708"/>
            <a:gd name="connsiteY9" fmla="*/ 243398 h 432707"/>
            <a:gd name="connsiteX10" fmla="*/ 144237 w 432708"/>
            <a:gd name="connsiteY10" fmla="*/ 225368 h 432707"/>
            <a:gd name="connsiteX11" fmla="*/ 146772 w 432708"/>
            <a:gd name="connsiteY11" fmla="*/ 218889 h 432707"/>
            <a:gd name="connsiteX12" fmla="*/ 153252 w 432708"/>
            <a:gd name="connsiteY12" fmla="*/ 216354 h 432707"/>
            <a:gd name="connsiteX13" fmla="*/ 216355 w 432708"/>
            <a:gd name="connsiteY13" fmla="*/ 216354 h 432707"/>
            <a:gd name="connsiteX14" fmla="*/ 216355 w 432708"/>
            <a:gd name="connsiteY14" fmla="*/ 117191 h 432707"/>
            <a:gd name="connsiteX15" fmla="*/ 218890 w 432708"/>
            <a:gd name="connsiteY15" fmla="*/ 110712 h 432707"/>
            <a:gd name="connsiteX16" fmla="*/ 225369 w 432708"/>
            <a:gd name="connsiteY16" fmla="*/ 108177 h 432707"/>
            <a:gd name="connsiteX17" fmla="*/ 216354 w 432708"/>
            <a:gd name="connsiteY17" fmla="*/ 63103 h 432707"/>
            <a:gd name="connsiteX18" fmla="*/ 139447 w 432708"/>
            <a:gd name="connsiteY18" fmla="*/ 83668 h 432707"/>
            <a:gd name="connsiteX19" fmla="*/ 83668 w 432708"/>
            <a:gd name="connsiteY19" fmla="*/ 139447 h 432707"/>
            <a:gd name="connsiteX20" fmla="*/ 63103 w 432708"/>
            <a:gd name="connsiteY20" fmla="*/ 216354 h 432707"/>
            <a:gd name="connsiteX21" fmla="*/ 83668 w 432708"/>
            <a:gd name="connsiteY21" fmla="*/ 293260 h 432707"/>
            <a:gd name="connsiteX22" fmla="*/ 139447 w 432708"/>
            <a:gd name="connsiteY22" fmla="*/ 349039 h 432707"/>
            <a:gd name="connsiteX23" fmla="*/ 216354 w 432708"/>
            <a:gd name="connsiteY23" fmla="*/ 369604 h 432707"/>
            <a:gd name="connsiteX24" fmla="*/ 293261 w 432708"/>
            <a:gd name="connsiteY24" fmla="*/ 349039 h 432707"/>
            <a:gd name="connsiteX25" fmla="*/ 349039 w 432708"/>
            <a:gd name="connsiteY25" fmla="*/ 293260 h 432707"/>
            <a:gd name="connsiteX26" fmla="*/ 369604 w 432708"/>
            <a:gd name="connsiteY26" fmla="*/ 216354 h 432707"/>
            <a:gd name="connsiteX27" fmla="*/ 349039 w 432708"/>
            <a:gd name="connsiteY27" fmla="*/ 139447 h 432707"/>
            <a:gd name="connsiteX28" fmla="*/ 293261 w 432708"/>
            <a:gd name="connsiteY28" fmla="*/ 83668 h 432707"/>
            <a:gd name="connsiteX29" fmla="*/ 216354 w 432708"/>
            <a:gd name="connsiteY29" fmla="*/ 63103 h 432707"/>
            <a:gd name="connsiteX30" fmla="*/ 216354 w 432708"/>
            <a:gd name="connsiteY30" fmla="*/ 0 h 432707"/>
            <a:gd name="connsiteX31" fmla="*/ 324953 w 432708"/>
            <a:gd name="connsiteY31" fmla="*/ 29016 h 432707"/>
            <a:gd name="connsiteX32" fmla="*/ 403692 w 432708"/>
            <a:gd name="connsiteY32" fmla="*/ 107754 h 432707"/>
            <a:gd name="connsiteX33" fmla="*/ 432708 w 432708"/>
            <a:gd name="connsiteY33" fmla="*/ 216354 h 432707"/>
            <a:gd name="connsiteX34" fmla="*/ 403692 w 432708"/>
            <a:gd name="connsiteY34" fmla="*/ 324953 h 432707"/>
            <a:gd name="connsiteX35" fmla="*/ 324953 w 432708"/>
            <a:gd name="connsiteY35" fmla="*/ 403691 h 432707"/>
            <a:gd name="connsiteX36" fmla="*/ 216354 w 432708"/>
            <a:gd name="connsiteY36" fmla="*/ 432707 h 432707"/>
            <a:gd name="connsiteX37" fmla="*/ 107755 w 432708"/>
            <a:gd name="connsiteY37" fmla="*/ 403691 h 432707"/>
            <a:gd name="connsiteX38" fmla="*/ 29016 w 432708"/>
            <a:gd name="connsiteY38" fmla="*/ 324953 h 432707"/>
            <a:gd name="connsiteX39" fmla="*/ 0 w 432708"/>
            <a:gd name="connsiteY39" fmla="*/ 216354 h 432707"/>
            <a:gd name="connsiteX40" fmla="*/ 29016 w 432708"/>
            <a:gd name="connsiteY40" fmla="*/ 107754 h 432707"/>
            <a:gd name="connsiteX41" fmla="*/ 107755 w 432708"/>
            <a:gd name="connsiteY41" fmla="*/ 29016 h 432707"/>
            <a:gd name="connsiteX42" fmla="*/ 216354 w 432708"/>
            <a:gd name="connsiteY42" fmla="*/ 0 h 432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32708" h="432707">
              <a:moveTo>
                <a:pt x="225369" y="108177"/>
              </a:moveTo>
              <a:lnTo>
                <a:pt x="243399" y="108177"/>
              </a:lnTo>
              <a:cubicBezTo>
                <a:pt x="246028" y="108177"/>
                <a:pt x="248188" y="109022"/>
                <a:pt x="249878" y="110712"/>
              </a:cubicBezTo>
              <a:cubicBezTo>
                <a:pt x="251568" y="112402"/>
                <a:pt x="252414" y="114562"/>
                <a:pt x="252414" y="117191"/>
              </a:cubicBezTo>
              <a:lnTo>
                <a:pt x="252414" y="243398"/>
              </a:lnTo>
              <a:cubicBezTo>
                <a:pt x="252414" y="246027"/>
                <a:pt x="251568" y="248187"/>
                <a:pt x="249878" y="249877"/>
              </a:cubicBezTo>
              <a:cubicBezTo>
                <a:pt x="248188" y="251567"/>
                <a:pt x="246028" y="252412"/>
                <a:pt x="243399" y="252412"/>
              </a:cubicBezTo>
              <a:lnTo>
                <a:pt x="153252" y="252412"/>
              </a:lnTo>
              <a:cubicBezTo>
                <a:pt x="150623" y="252412"/>
                <a:pt x="148462" y="251567"/>
                <a:pt x="146772" y="249877"/>
              </a:cubicBezTo>
              <a:cubicBezTo>
                <a:pt x="145082" y="248187"/>
                <a:pt x="144237" y="246027"/>
                <a:pt x="144237" y="243398"/>
              </a:cubicBezTo>
              <a:lnTo>
                <a:pt x="144237" y="225368"/>
              </a:lnTo>
              <a:cubicBezTo>
                <a:pt x="144237" y="222739"/>
                <a:pt x="145082" y="220579"/>
                <a:pt x="146772" y="218889"/>
              </a:cubicBezTo>
              <a:cubicBezTo>
                <a:pt x="148462" y="217199"/>
                <a:pt x="150623" y="216354"/>
                <a:pt x="153252" y="216354"/>
              </a:cubicBezTo>
              <a:lnTo>
                <a:pt x="216355" y="216354"/>
              </a:lnTo>
              <a:lnTo>
                <a:pt x="216355" y="117191"/>
              </a:lnTo>
              <a:cubicBezTo>
                <a:pt x="216355" y="114562"/>
                <a:pt x="217200" y="112402"/>
                <a:pt x="218890" y="110712"/>
              </a:cubicBezTo>
              <a:cubicBezTo>
                <a:pt x="220581" y="109022"/>
                <a:pt x="222740" y="108177"/>
                <a:pt x="225369" y="108177"/>
              </a:cubicBezTo>
              <a:close/>
              <a:moveTo>
                <a:pt x="216354" y="63103"/>
              </a:moveTo>
              <a:cubicBezTo>
                <a:pt x="188558" y="63103"/>
                <a:pt x="162923" y="69958"/>
                <a:pt x="139447" y="83668"/>
              </a:cubicBezTo>
              <a:cubicBezTo>
                <a:pt x="115971" y="97378"/>
                <a:pt x="97378" y="115971"/>
                <a:pt x="83668" y="139447"/>
              </a:cubicBezTo>
              <a:cubicBezTo>
                <a:pt x="69958" y="162922"/>
                <a:pt x="63103" y="188558"/>
                <a:pt x="63103" y="216354"/>
              </a:cubicBezTo>
              <a:cubicBezTo>
                <a:pt x="63103" y="244149"/>
                <a:pt x="69958" y="269785"/>
                <a:pt x="83668" y="293260"/>
              </a:cubicBezTo>
              <a:cubicBezTo>
                <a:pt x="97378" y="316736"/>
                <a:pt x="115971" y="335329"/>
                <a:pt x="139447" y="349039"/>
              </a:cubicBezTo>
              <a:cubicBezTo>
                <a:pt x="162923" y="362749"/>
                <a:pt x="188558" y="369604"/>
                <a:pt x="216354" y="369604"/>
              </a:cubicBezTo>
              <a:cubicBezTo>
                <a:pt x="244150" y="369604"/>
                <a:pt x="269785" y="362749"/>
                <a:pt x="293261" y="349039"/>
              </a:cubicBezTo>
              <a:cubicBezTo>
                <a:pt x="316737" y="335329"/>
                <a:pt x="335330" y="316736"/>
                <a:pt x="349039" y="293260"/>
              </a:cubicBezTo>
              <a:cubicBezTo>
                <a:pt x="362750" y="269785"/>
                <a:pt x="369604" y="244149"/>
                <a:pt x="369604" y="216354"/>
              </a:cubicBezTo>
              <a:cubicBezTo>
                <a:pt x="369604" y="188558"/>
                <a:pt x="362750" y="162922"/>
                <a:pt x="349039" y="139447"/>
              </a:cubicBezTo>
              <a:cubicBezTo>
                <a:pt x="335330" y="115971"/>
                <a:pt x="316737" y="97378"/>
                <a:pt x="293261" y="83668"/>
              </a:cubicBezTo>
              <a:cubicBezTo>
                <a:pt x="269785" y="69958"/>
                <a:pt x="244150" y="63103"/>
                <a:pt x="216354" y="63103"/>
              </a:cubicBezTo>
              <a:close/>
              <a:moveTo>
                <a:pt x="216354" y="0"/>
              </a:moveTo>
              <a:cubicBezTo>
                <a:pt x="255606" y="0"/>
                <a:pt x="291806" y="9672"/>
                <a:pt x="324953" y="29016"/>
              </a:cubicBezTo>
              <a:cubicBezTo>
                <a:pt x="358101" y="48360"/>
                <a:pt x="384347" y="74606"/>
                <a:pt x="403692" y="107754"/>
              </a:cubicBezTo>
              <a:cubicBezTo>
                <a:pt x="423036" y="140902"/>
                <a:pt x="432708" y="177102"/>
                <a:pt x="432708" y="216354"/>
              </a:cubicBezTo>
              <a:cubicBezTo>
                <a:pt x="432708" y="255605"/>
                <a:pt x="423036" y="291805"/>
                <a:pt x="403692" y="324953"/>
              </a:cubicBezTo>
              <a:cubicBezTo>
                <a:pt x="384347" y="358101"/>
                <a:pt x="358101" y="384347"/>
                <a:pt x="324953" y="403691"/>
              </a:cubicBezTo>
              <a:cubicBezTo>
                <a:pt x="291806" y="423035"/>
                <a:pt x="255606" y="432707"/>
                <a:pt x="216354" y="432707"/>
              </a:cubicBezTo>
              <a:cubicBezTo>
                <a:pt x="177102" y="432707"/>
                <a:pt x="140902" y="423035"/>
                <a:pt x="107755" y="403691"/>
              </a:cubicBezTo>
              <a:cubicBezTo>
                <a:pt x="74607" y="384347"/>
                <a:pt x="48361" y="358101"/>
                <a:pt x="29016" y="324953"/>
              </a:cubicBezTo>
              <a:cubicBezTo>
                <a:pt x="9673" y="291805"/>
                <a:pt x="0" y="255605"/>
                <a:pt x="0" y="216354"/>
              </a:cubicBezTo>
              <a:cubicBezTo>
                <a:pt x="0" y="177102"/>
                <a:pt x="9673" y="140902"/>
                <a:pt x="29016" y="107754"/>
              </a:cubicBezTo>
              <a:cubicBezTo>
                <a:pt x="48361" y="74606"/>
                <a:pt x="74607" y="48360"/>
                <a:pt x="107755" y="29016"/>
              </a:cubicBezTo>
              <a:cubicBezTo>
                <a:pt x="140902" y="9672"/>
                <a:pt x="177102" y="0"/>
                <a:pt x="216354" y="0"/>
              </a:cubicBezTo>
              <a:close/>
            </a:path>
          </a:pathLst>
        </a:custGeom>
        <a:solidFill>
          <a:srgbClr val="0D0D38"/>
        </a:solidFill>
        <a:ln w="6350" cap="flat" cmpd="sng" algn="ctr">
          <a:noFill/>
          <a:prstDash val="solid"/>
          <a:miter lim="800000"/>
        </a:ln>
        <a:effectLst/>
      </xdr:spPr>
      <xdr:txBody>
        <a:bodyPr wrap="square" rtlCol="0" anchor="ctr">
          <a:noAutofit/>
        </a:bodyPr>
        <a:lstStyle>
          <a:defPPr>
            <a:defRPr lang="en-US"/>
          </a:defPPr>
          <a:lvl1pPr marL="0" algn="l" defTabSz="689275" rtl="0" eaLnBrk="1" latinLnBrk="0" hangingPunct="1">
            <a:defRPr sz="2714" kern="1200">
              <a:solidFill>
                <a:schemeClr val="tx1"/>
              </a:solidFill>
              <a:latin typeface="+mn-lt"/>
              <a:ea typeface="+mn-ea"/>
              <a:cs typeface="+mn-cs"/>
            </a:defRPr>
          </a:lvl1pPr>
          <a:lvl2pPr marL="689275" algn="l" defTabSz="689275" rtl="0" eaLnBrk="1" latinLnBrk="0" hangingPunct="1">
            <a:defRPr sz="2714" kern="1200">
              <a:solidFill>
                <a:schemeClr val="tx1"/>
              </a:solidFill>
              <a:latin typeface="+mn-lt"/>
              <a:ea typeface="+mn-ea"/>
              <a:cs typeface="+mn-cs"/>
            </a:defRPr>
          </a:lvl2pPr>
          <a:lvl3pPr marL="1378549" algn="l" defTabSz="689275" rtl="0" eaLnBrk="1" latinLnBrk="0" hangingPunct="1">
            <a:defRPr sz="2714" kern="1200">
              <a:solidFill>
                <a:schemeClr val="tx1"/>
              </a:solidFill>
              <a:latin typeface="+mn-lt"/>
              <a:ea typeface="+mn-ea"/>
              <a:cs typeface="+mn-cs"/>
            </a:defRPr>
          </a:lvl3pPr>
          <a:lvl4pPr marL="2067824" algn="l" defTabSz="689275" rtl="0" eaLnBrk="1" latinLnBrk="0" hangingPunct="1">
            <a:defRPr sz="2714" kern="1200">
              <a:solidFill>
                <a:schemeClr val="tx1"/>
              </a:solidFill>
              <a:latin typeface="+mn-lt"/>
              <a:ea typeface="+mn-ea"/>
              <a:cs typeface="+mn-cs"/>
            </a:defRPr>
          </a:lvl4pPr>
          <a:lvl5pPr marL="2757099" algn="l" defTabSz="689275" rtl="0" eaLnBrk="1" latinLnBrk="0" hangingPunct="1">
            <a:defRPr sz="2714" kern="1200">
              <a:solidFill>
                <a:schemeClr val="tx1"/>
              </a:solidFill>
              <a:latin typeface="+mn-lt"/>
              <a:ea typeface="+mn-ea"/>
              <a:cs typeface="+mn-cs"/>
            </a:defRPr>
          </a:lvl5pPr>
          <a:lvl6pPr marL="3446374" algn="l" defTabSz="689275" rtl="0" eaLnBrk="1" latinLnBrk="0" hangingPunct="1">
            <a:defRPr sz="2714" kern="1200">
              <a:solidFill>
                <a:schemeClr val="tx1"/>
              </a:solidFill>
              <a:latin typeface="+mn-lt"/>
              <a:ea typeface="+mn-ea"/>
              <a:cs typeface="+mn-cs"/>
            </a:defRPr>
          </a:lvl6pPr>
          <a:lvl7pPr marL="4135648" algn="l" defTabSz="689275" rtl="0" eaLnBrk="1" latinLnBrk="0" hangingPunct="1">
            <a:defRPr sz="2714" kern="1200">
              <a:solidFill>
                <a:schemeClr val="tx1"/>
              </a:solidFill>
              <a:latin typeface="+mn-lt"/>
              <a:ea typeface="+mn-ea"/>
              <a:cs typeface="+mn-cs"/>
            </a:defRPr>
          </a:lvl7pPr>
          <a:lvl8pPr marL="4824923" algn="l" defTabSz="689275" rtl="0" eaLnBrk="1" latinLnBrk="0" hangingPunct="1">
            <a:defRPr sz="2714" kern="1200">
              <a:solidFill>
                <a:schemeClr val="tx1"/>
              </a:solidFill>
              <a:latin typeface="+mn-lt"/>
              <a:ea typeface="+mn-ea"/>
              <a:cs typeface="+mn-cs"/>
            </a:defRPr>
          </a:lvl8pPr>
          <a:lvl9pPr marL="5514198" algn="l" defTabSz="689275" rtl="0" eaLnBrk="1" latinLnBrk="0" hangingPunct="1">
            <a:defRPr sz="2714" kern="1200">
              <a:solidFill>
                <a:schemeClr val="tx1"/>
              </a:solidFill>
              <a:latin typeface="+mn-lt"/>
              <a:ea typeface="+mn-ea"/>
              <a:cs typeface="+mn-cs"/>
            </a:defRPr>
          </a:lvl9pPr>
        </a:lstStyle>
        <a:p>
          <a:pPr algn="ctr" defTabSz="914400">
            <a:defRPr/>
          </a:pPr>
          <a:endParaRPr lang="en-US" sz="1350" kern="0">
            <a:solidFill>
              <a:sysClr val="windowText" lastClr="000000"/>
            </a:solidFill>
            <a:latin typeface="Arial" panose="020B0604020202020204"/>
          </a:endParaRPr>
        </a:p>
      </xdr:txBody>
    </xdr:sp>
    <xdr:clientData/>
  </xdr:twoCellAnchor>
  <xdr:twoCellAnchor editAs="oneCell">
    <xdr:from>
      <xdr:col>1</xdr:col>
      <xdr:colOff>90714</xdr:colOff>
      <xdr:row>27</xdr:row>
      <xdr:rowOff>97967</xdr:rowOff>
    </xdr:from>
    <xdr:to>
      <xdr:col>1</xdr:col>
      <xdr:colOff>402649</xdr:colOff>
      <xdr:row>29</xdr:row>
      <xdr:rowOff>59110</xdr:rowOff>
    </xdr:to>
    <xdr:pic>
      <xdr:nvPicPr>
        <xdr:cNvPr id="10" name="Gráfico 37" descr="Gráfico de barras com tendência ascendente">
          <a:extLst>
            <a:ext uri="{FF2B5EF4-FFF2-40B4-BE49-F238E27FC236}">
              <a16:creationId xmlns:a16="http://schemas.microsoft.com/office/drawing/2014/main" id="{1A39BE3D-DD08-4E29-A4F4-3362F350E9A6}"/>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 uri="{96DAC541-7B7A-43D3-8B79-37D633B846F1}">
              <asvg:svgBlip xmlns:asvg="http://schemas.microsoft.com/office/drawing/2016/SVG/main" r:embed="rId10"/>
            </a:ext>
          </a:extLst>
        </a:blip>
        <a:stretch>
          <a:fillRect/>
        </a:stretch>
      </xdr:blipFill>
      <xdr:spPr>
        <a:xfrm>
          <a:off x="244928" y="3744681"/>
          <a:ext cx="324000" cy="324000"/>
        </a:xfrm>
        <a:prstGeom prst="rect">
          <a:avLst/>
        </a:prstGeom>
      </xdr:spPr>
    </xdr:pic>
    <xdr:clientData/>
  </xdr:twoCellAnchor>
  <xdr:twoCellAnchor editAs="oneCell">
    <xdr:from>
      <xdr:col>3</xdr:col>
      <xdr:colOff>724322</xdr:colOff>
      <xdr:row>1</xdr:row>
      <xdr:rowOff>9070</xdr:rowOff>
    </xdr:from>
    <xdr:to>
      <xdr:col>6</xdr:col>
      <xdr:colOff>174307</xdr:colOff>
      <xdr:row>2</xdr:row>
      <xdr:rowOff>630377</xdr:rowOff>
    </xdr:to>
    <xdr:pic>
      <xdr:nvPicPr>
        <xdr:cNvPr id="16" name="Imagem 15">
          <a:extLst>
            <a:ext uri="{FF2B5EF4-FFF2-40B4-BE49-F238E27FC236}">
              <a16:creationId xmlns:a16="http://schemas.microsoft.com/office/drawing/2014/main" id="{A026FC5C-6793-4178-85F6-327CE2110D2C}"/>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tretch>
          <a:fillRect/>
        </a:stretch>
      </xdr:blipFill>
      <xdr:spPr>
        <a:xfrm>
          <a:off x="3225245" y="692916"/>
          <a:ext cx="1941139" cy="1296898"/>
        </a:xfrm>
        <a:prstGeom prst="rect">
          <a:avLst/>
        </a:prstGeom>
      </xdr:spPr>
    </xdr:pic>
    <xdr:clientData/>
  </xdr:twoCellAnchor>
  <xdr:twoCellAnchor editAs="oneCell">
    <xdr:from>
      <xdr:col>2</xdr:col>
      <xdr:colOff>1531682</xdr:colOff>
      <xdr:row>1</xdr:row>
      <xdr:rowOff>9070</xdr:rowOff>
    </xdr:from>
    <xdr:to>
      <xdr:col>3</xdr:col>
      <xdr:colOff>741164</xdr:colOff>
      <xdr:row>2</xdr:row>
      <xdr:rowOff>625638</xdr:rowOff>
    </xdr:to>
    <xdr:pic>
      <xdr:nvPicPr>
        <xdr:cNvPr id="17" name="Imagem 16">
          <a:extLst>
            <a:ext uri="{FF2B5EF4-FFF2-40B4-BE49-F238E27FC236}">
              <a16:creationId xmlns:a16="http://schemas.microsoft.com/office/drawing/2014/main" id="{E24F899E-19BD-4855-A80F-D784A4B97B3F}"/>
            </a:ext>
          </a:extLst>
        </xdr:cNvPr>
        <xdr:cNvPicPr>
          <a:picLocks noChangeAspect="1"/>
        </xdr:cNvPicPr>
      </xdr:nvPicPr>
      <xdr:blipFill>
        <a:blip xmlns:r="http://schemas.openxmlformats.org/officeDocument/2006/relationships" r:embed="rId12" cstate="screen">
          <a:extLst>
            <a:ext uri="{28A0092B-C50C-407E-A947-70E740481C1C}">
              <a14:useLocalDpi xmlns:a14="http://schemas.microsoft.com/office/drawing/2010/main"/>
            </a:ext>
          </a:extLst>
        </a:blip>
        <a:stretch>
          <a:fillRect/>
        </a:stretch>
      </xdr:blipFill>
      <xdr:spPr>
        <a:xfrm>
          <a:off x="2147144" y="692916"/>
          <a:ext cx="1110183" cy="1299144"/>
        </a:xfrm>
        <a:prstGeom prst="rect">
          <a:avLst/>
        </a:prstGeom>
      </xdr:spPr>
    </xdr:pic>
    <xdr:clientData/>
  </xdr:twoCellAnchor>
  <xdr:twoCellAnchor editAs="oneCell">
    <xdr:from>
      <xdr:col>9</xdr:col>
      <xdr:colOff>528505</xdr:colOff>
      <xdr:row>1</xdr:row>
      <xdr:rowOff>870</xdr:rowOff>
    </xdr:from>
    <xdr:to>
      <xdr:col>9</xdr:col>
      <xdr:colOff>2307773</xdr:colOff>
      <xdr:row>2</xdr:row>
      <xdr:rowOff>629450</xdr:rowOff>
    </xdr:to>
    <xdr:pic>
      <xdr:nvPicPr>
        <xdr:cNvPr id="14" name="Imagem 13">
          <a:extLst>
            <a:ext uri="{FF2B5EF4-FFF2-40B4-BE49-F238E27FC236}">
              <a16:creationId xmlns:a16="http://schemas.microsoft.com/office/drawing/2014/main" id="{CD480C57-782D-4C26-9A21-50C9AFC7355B}"/>
            </a:ext>
          </a:extLst>
        </xdr:cNvPr>
        <xdr:cNvPicPr>
          <a:picLocks noChangeAspect="1"/>
        </xdr:cNvPicPr>
      </xdr:nvPicPr>
      <xdr:blipFill>
        <a:blip xmlns:r="http://schemas.openxmlformats.org/officeDocument/2006/relationships" r:embed="rId13" cstate="screen">
          <a:extLst>
            <a:ext uri="{28A0092B-C50C-407E-A947-70E740481C1C}">
              <a14:useLocalDpi xmlns:a14="http://schemas.microsoft.com/office/drawing/2010/main"/>
            </a:ext>
          </a:extLst>
        </a:blip>
        <a:stretch>
          <a:fillRect/>
        </a:stretch>
      </xdr:blipFill>
      <xdr:spPr>
        <a:xfrm>
          <a:off x="7191120" y="684716"/>
          <a:ext cx="1655883" cy="1305441"/>
        </a:xfrm>
        <a:prstGeom prst="rect">
          <a:avLst/>
        </a:prstGeom>
      </xdr:spPr>
    </xdr:pic>
    <xdr:clientData/>
  </xdr:twoCellAnchor>
  <xdr:twoCellAnchor editAs="oneCell">
    <xdr:from>
      <xdr:col>1</xdr:col>
      <xdr:colOff>464634</xdr:colOff>
      <xdr:row>1</xdr:row>
      <xdr:rowOff>9070</xdr:rowOff>
    </xdr:from>
    <xdr:to>
      <xdr:col>2</xdr:col>
      <xdr:colOff>1527096</xdr:colOff>
      <xdr:row>2</xdr:row>
      <xdr:rowOff>629562</xdr:rowOff>
    </xdr:to>
    <xdr:pic>
      <xdr:nvPicPr>
        <xdr:cNvPr id="21" name="Imagem 20">
          <a:extLst>
            <a:ext uri="{FF2B5EF4-FFF2-40B4-BE49-F238E27FC236}">
              <a16:creationId xmlns:a16="http://schemas.microsoft.com/office/drawing/2014/main" id="{0B023F65-8E2C-4D17-B0DD-2713C269EC17}"/>
            </a:ext>
          </a:extLst>
        </xdr:cNvPr>
        <xdr:cNvPicPr>
          <a:picLocks noChangeAspect="1"/>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616414" y="693631"/>
          <a:ext cx="1527097" cy="1305053"/>
        </a:xfrm>
        <a:prstGeom prst="rect">
          <a:avLst/>
        </a:prstGeom>
      </xdr:spPr>
    </xdr:pic>
    <xdr:clientData/>
  </xdr:twoCellAnchor>
  <xdr:twoCellAnchor editAs="oneCell">
    <xdr:from>
      <xdr:col>6</xdr:col>
      <xdr:colOff>178059</xdr:colOff>
      <xdr:row>1</xdr:row>
      <xdr:rowOff>9203</xdr:rowOff>
    </xdr:from>
    <xdr:to>
      <xdr:col>9</xdr:col>
      <xdr:colOff>512467</xdr:colOff>
      <xdr:row>2</xdr:row>
      <xdr:rowOff>630073</xdr:rowOff>
    </xdr:to>
    <xdr:pic>
      <xdr:nvPicPr>
        <xdr:cNvPr id="18" name="Imagem 17">
          <a:extLst>
            <a:ext uri="{FF2B5EF4-FFF2-40B4-BE49-F238E27FC236}">
              <a16:creationId xmlns:a16="http://schemas.microsoft.com/office/drawing/2014/main" id="{F6784212-8564-4555-A27F-7CFEDA7A8724}"/>
            </a:ext>
          </a:extLst>
        </xdr:cNvPr>
        <xdr:cNvPicPr>
          <a:picLocks noChangeAspect="1"/>
        </xdr:cNvPicPr>
      </xdr:nvPicPr>
      <xdr:blipFill>
        <a:blip xmlns:r="http://schemas.openxmlformats.org/officeDocument/2006/relationships" r:embed="rId15" cstate="screen">
          <a:extLst>
            <a:ext uri="{28A0092B-C50C-407E-A947-70E740481C1C}">
              <a14:useLocalDpi xmlns:a14="http://schemas.microsoft.com/office/drawing/2010/main"/>
            </a:ext>
          </a:extLst>
        </a:blip>
        <a:stretch>
          <a:fillRect/>
        </a:stretch>
      </xdr:blipFill>
      <xdr:spPr>
        <a:xfrm>
          <a:off x="5170136" y="693049"/>
          <a:ext cx="2019551" cy="1296461"/>
        </a:xfrm>
        <a:prstGeom prst="rect">
          <a:avLst/>
        </a:prstGeom>
      </xdr:spPr>
    </xdr:pic>
    <xdr:clientData/>
  </xdr:twoCellAnchor>
  <xdr:twoCellAnchor>
    <xdr:from>
      <xdr:col>9</xdr:col>
      <xdr:colOff>2294938</xdr:colOff>
      <xdr:row>1</xdr:row>
      <xdr:rowOff>3109</xdr:rowOff>
    </xdr:from>
    <xdr:to>
      <xdr:col>12</xdr:col>
      <xdr:colOff>868392</xdr:colOff>
      <xdr:row>2</xdr:row>
      <xdr:rowOff>631081</xdr:rowOff>
    </xdr:to>
    <xdr:pic>
      <xdr:nvPicPr>
        <xdr:cNvPr id="23" name="Imagem 22">
          <a:extLst>
            <a:ext uri="{FF2B5EF4-FFF2-40B4-BE49-F238E27FC236}">
              <a16:creationId xmlns:a16="http://schemas.microsoft.com/office/drawing/2014/main" id="{D0258BAF-957B-41F5-873D-F0CB644F71E3}"/>
            </a:ext>
          </a:extLst>
        </xdr:cNvPr>
        <xdr:cNvPicPr>
          <a:picLocks noChangeAspect="1"/>
        </xdr:cNvPicPr>
      </xdr:nvPicPr>
      <xdr:blipFill>
        <a:blip xmlns:r="http://schemas.openxmlformats.org/officeDocument/2006/relationships" r:embed="rId16" cstate="screen">
          <a:extLst>
            <a:ext uri="{28A0092B-C50C-407E-A947-70E740481C1C}">
              <a14:useLocalDpi xmlns:a14="http://schemas.microsoft.com/office/drawing/2010/main"/>
            </a:ext>
          </a:extLst>
        </a:blip>
        <a:stretch>
          <a:fillRect/>
        </a:stretch>
      </xdr:blipFill>
      <xdr:spPr>
        <a:xfrm>
          <a:off x="8991013" y="688909"/>
          <a:ext cx="2469179" cy="1313772"/>
        </a:xfrm>
        <a:prstGeom prst="rect">
          <a:avLst/>
        </a:prstGeom>
      </xdr:spPr>
    </xdr:pic>
    <xdr:clientData/>
  </xdr:twoCellAnchor>
  <xdr:oneCellAnchor>
    <xdr:from>
      <xdr:col>14</xdr:col>
      <xdr:colOff>327479</xdr:colOff>
      <xdr:row>0</xdr:row>
      <xdr:rowOff>47625</xdr:rowOff>
    </xdr:from>
    <xdr:ext cx="1977571" cy="767003"/>
    <xdr:pic>
      <xdr:nvPicPr>
        <xdr:cNvPr id="15" name="Imagem 14">
          <a:extLst>
            <a:ext uri="{FF2B5EF4-FFF2-40B4-BE49-F238E27FC236}">
              <a16:creationId xmlns:a16="http://schemas.microsoft.com/office/drawing/2014/main" id="{CB5556D3-18A1-4488-8613-EF60AEA7F955}"/>
            </a:ext>
          </a:extLst>
        </xdr:cNvPr>
        <xdr:cNvPicPr>
          <a:picLocks noChangeAspect="1"/>
        </xdr:cNvPicPr>
      </xdr:nvPicPr>
      <xdr:blipFill rotWithShape="1">
        <a:blip xmlns:r="http://schemas.openxmlformats.org/officeDocument/2006/relationships" r:embed="rId17" cstate="screen">
          <a:extLst>
            <a:ext uri="{28A0092B-C50C-407E-A947-70E740481C1C}">
              <a14:useLocalDpi xmlns:a14="http://schemas.microsoft.com/office/drawing/2010/main"/>
            </a:ext>
          </a:extLst>
        </a:blip>
        <a:srcRect t="15471" b="16945"/>
        <a:stretch/>
      </xdr:blipFill>
      <xdr:spPr>
        <a:xfrm>
          <a:off x="12186104" y="47625"/>
          <a:ext cx="1977571" cy="767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19</xdr:col>
      <xdr:colOff>988786</xdr:colOff>
      <xdr:row>0</xdr:row>
      <xdr:rowOff>149981</xdr:rowOff>
    </xdr:from>
    <xdr:ext cx="1977571" cy="767003"/>
    <xdr:pic>
      <xdr:nvPicPr>
        <xdr:cNvPr id="2" name="Imagem 4">
          <a:extLst>
            <a:ext uri="{FF2B5EF4-FFF2-40B4-BE49-F238E27FC236}">
              <a16:creationId xmlns:a16="http://schemas.microsoft.com/office/drawing/2014/main" id="{AB8B72E7-7039-494D-B619-3B72BB23FC4F}"/>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23726322" y="149981"/>
          <a:ext cx="1977571" cy="767003"/>
        </a:xfrm>
        <a:prstGeom prst="rect">
          <a:avLst/>
        </a:prstGeom>
      </xdr:spPr>
    </xdr:pic>
    <xdr:clientData/>
  </xdr:oneCellAnchor>
  <xdr:twoCellAnchor>
    <xdr:from>
      <xdr:col>14</xdr:col>
      <xdr:colOff>162955</xdr:colOff>
      <xdr:row>5</xdr:row>
      <xdr:rowOff>31413</xdr:rowOff>
    </xdr:from>
    <xdr:to>
      <xdr:col>16</xdr:col>
      <xdr:colOff>924098</xdr:colOff>
      <xdr:row>31</xdr:row>
      <xdr:rowOff>135787</xdr:rowOff>
    </xdr:to>
    <xdr:graphicFrame macro="">
      <xdr:nvGraphicFramePr>
        <xdr:cNvPr id="4" name="Chart 3">
          <a:extLst>
            <a:ext uri="{FF2B5EF4-FFF2-40B4-BE49-F238E27FC236}">
              <a16:creationId xmlns:a16="http://schemas.microsoft.com/office/drawing/2014/main" id="{C3B33A06-35B5-FE63-C30C-86C98AB4DE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322987</xdr:colOff>
      <xdr:row>5</xdr:row>
      <xdr:rowOff>44393</xdr:rowOff>
    </xdr:from>
    <xdr:to>
      <xdr:col>8</xdr:col>
      <xdr:colOff>787680</xdr:colOff>
      <xdr:row>31</xdr:row>
      <xdr:rowOff>132961</xdr:rowOff>
    </xdr:to>
    <xdr:graphicFrame macro="">
      <xdr:nvGraphicFramePr>
        <xdr:cNvPr id="5" name="Chart 4">
          <a:extLst>
            <a:ext uri="{FF2B5EF4-FFF2-40B4-BE49-F238E27FC236}">
              <a16:creationId xmlns:a16="http://schemas.microsoft.com/office/drawing/2014/main" id="{4B1402FC-1A33-068B-DCDA-658040163B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493809</xdr:colOff>
      <xdr:row>5</xdr:row>
      <xdr:rowOff>38584</xdr:rowOff>
    </xdr:from>
    <xdr:to>
      <xdr:col>13</xdr:col>
      <xdr:colOff>650250</xdr:colOff>
      <xdr:row>31</xdr:row>
      <xdr:rowOff>63465</xdr:rowOff>
    </xdr:to>
    <xdr:graphicFrame macro="">
      <xdr:nvGraphicFramePr>
        <xdr:cNvPr id="6" name="Chart 5">
          <a:extLst>
            <a:ext uri="{FF2B5EF4-FFF2-40B4-BE49-F238E27FC236}">
              <a16:creationId xmlns:a16="http://schemas.microsoft.com/office/drawing/2014/main" id="{9279BBCA-E973-ABA2-F716-5EACF006D7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133555</xdr:colOff>
      <xdr:row>5</xdr:row>
      <xdr:rowOff>20311</xdr:rowOff>
    </xdr:from>
    <xdr:to>
      <xdr:col>22</xdr:col>
      <xdr:colOff>37720</xdr:colOff>
      <xdr:row>31</xdr:row>
      <xdr:rowOff>36302</xdr:rowOff>
    </xdr:to>
    <xdr:graphicFrame macro="">
      <xdr:nvGraphicFramePr>
        <xdr:cNvPr id="7" name="Chart 6">
          <a:extLst>
            <a:ext uri="{FF2B5EF4-FFF2-40B4-BE49-F238E27FC236}">
              <a16:creationId xmlns:a16="http://schemas.microsoft.com/office/drawing/2014/main" id="{99DC86B1-C196-F1BC-D0AE-FAFFBFFFDD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46111</xdr:colOff>
      <xdr:row>5</xdr:row>
      <xdr:rowOff>17623</xdr:rowOff>
    </xdr:from>
    <xdr:to>
      <xdr:col>4</xdr:col>
      <xdr:colOff>2528</xdr:colOff>
      <xdr:row>30</xdr:row>
      <xdr:rowOff>130176</xdr:rowOff>
    </xdr:to>
    <xdr:graphicFrame macro="">
      <xdr:nvGraphicFramePr>
        <xdr:cNvPr id="3" name="Chart 2">
          <a:extLst>
            <a:ext uri="{FF2B5EF4-FFF2-40B4-BE49-F238E27FC236}">
              <a16:creationId xmlns:a16="http://schemas.microsoft.com/office/drawing/2014/main" id="{995707BA-F83F-8A4D-C3D4-C53B113E68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72</xdr:col>
      <xdr:colOff>260804</xdr:colOff>
      <xdr:row>0</xdr:row>
      <xdr:rowOff>38331</xdr:rowOff>
    </xdr:from>
    <xdr:ext cx="1977571" cy="767003"/>
    <xdr:pic>
      <xdr:nvPicPr>
        <xdr:cNvPr id="3" name="Imagem 2">
          <a:extLst>
            <a:ext uri="{FF2B5EF4-FFF2-40B4-BE49-F238E27FC236}">
              <a16:creationId xmlns:a16="http://schemas.microsoft.com/office/drawing/2014/main" id="{A24BAFD9-5A22-48E4-BD38-764F89313971}"/>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19329854" y="38331"/>
          <a:ext cx="1977571" cy="76700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74</xdr:col>
      <xdr:colOff>801997</xdr:colOff>
      <xdr:row>0</xdr:row>
      <xdr:rowOff>29153</xdr:rowOff>
    </xdr:from>
    <xdr:ext cx="1977571" cy="767003"/>
    <xdr:pic>
      <xdr:nvPicPr>
        <xdr:cNvPr id="2" name="Imagem 3">
          <a:extLst>
            <a:ext uri="{FF2B5EF4-FFF2-40B4-BE49-F238E27FC236}">
              <a16:creationId xmlns:a16="http://schemas.microsoft.com/office/drawing/2014/main" id="{A4D4FF20-6CC2-4819-A905-89FEDD68B752}"/>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17366838" y="29153"/>
          <a:ext cx="1977571" cy="76700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48</xdr:row>
      <xdr:rowOff>2882</xdr:rowOff>
    </xdr:from>
    <xdr:to>
      <xdr:col>26</xdr:col>
      <xdr:colOff>19050</xdr:colOff>
      <xdr:row>67</xdr:row>
      <xdr:rowOff>158749</xdr:rowOff>
    </xdr:to>
    <xdr:graphicFrame macro="">
      <xdr:nvGraphicFramePr>
        <xdr:cNvPr id="9" name="Chart 1">
          <a:extLst>
            <a:ext uri="{FF2B5EF4-FFF2-40B4-BE49-F238E27FC236}">
              <a16:creationId xmlns:a16="http://schemas.microsoft.com/office/drawing/2014/main" id="{DB9B0CF8-E3DB-449D-8FD8-00EC2C8CF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342900</xdr:colOff>
      <xdr:row>48</xdr:row>
      <xdr:rowOff>91440</xdr:rowOff>
    </xdr:from>
    <xdr:to>
      <xdr:col>5</xdr:col>
      <xdr:colOff>573240</xdr:colOff>
      <xdr:row>54</xdr:row>
      <xdr:rowOff>37796</xdr:rowOff>
    </xdr:to>
    <xdr:sp macro="" textlink="">
      <xdr:nvSpPr>
        <xdr:cNvPr id="3" name="Retângulo: Cantos Arredondados 2">
          <a:extLst>
            <a:ext uri="{FF2B5EF4-FFF2-40B4-BE49-F238E27FC236}">
              <a16:creationId xmlns:a16="http://schemas.microsoft.com/office/drawing/2014/main" id="{1D8A690B-5DAF-4312-A1E6-CAE77F6B2FE2}"/>
            </a:ext>
          </a:extLst>
        </xdr:cNvPr>
        <xdr:cNvSpPr/>
      </xdr:nvSpPr>
      <xdr:spPr>
        <a:xfrm>
          <a:off x="2713567" y="8716857"/>
          <a:ext cx="2177673" cy="962356"/>
        </a:xfrm>
        <a:prstGeom prst="roundRect">
          <a:avLst/>
        </a:prstGeom>
        <a:noFill/>
        <a:ln>
          <a:solidFill>
            <a:srgbClr val="0D0D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23</xdr:col>
      <xdr:colOff>544591</xdr:colOff>
      <xdr:row>0</xdr:row>
      <xdr:rowOff>167772</xdr:rowOff>
    </xdr:from>
    <xdr:ext cx="1977571" cy="767003"/>
    <xdr:pic>
      <xdr:nvPicPr>
        <xdr:cNvPr id="7" name="Imagem 6">
          <a:extLst>
            <a:ext uri="{FF2B5EF4-FFF2-40B4-BE49-F238E27FC236}">
              <a16:creationId xmlns:a16="http://schemas.microsoft.com/office/drawing/2014/main" id="{3A18CB50-0A95-464B-BB4E-858F4FCEF315}"/>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t="15471" b="16945"/>
        <a:stretch/>
      </xdr:blipFill>
      <xdr:spPr>
        <a:xfrm>
          <a:off x="18525674" y="167772"/>
          <a:ext cx="1977571" cy="767003"/>
        </a:xfrm>
        <a:prstGeom prst="rect">
          <a:avLst/>
        </a:prstGeom>
      </xdr:spPr>
    </xdr:pic>
    <xdr:clientData/>
  </xdr:oneCellAnchor>
  <xdr:twoCellAnchor>
    <xdr:from>
      <xdr:col>1</xdr:col>
      <xdr:colOff>0</xdr:colOff>
      <xdr:row>71</xdr:row>
      <xdr:rowOff>64768</xdr:rowOff>
    </xdr:from>
    <xdr:to>
      <xdr:col>26</xdr:col>
      <xdr:colOff>11430</xdr:colOff>
      <xdr:row>91</xdr:row>
      <xdr:rowOff>63500</xdr:rowOff>
    </xdr:to>
    <xdr:graphicFrame macro="">
      <xdr:nvGraphicFramePr>
        <xdr:cNvPr id="8" name="Gráfico 7">
          <a:extLst>
            <a:ext uri="{FF2B5EF4-FFF2-40B4-BE49-F238E27FC236}">
              <a16:creationId xmlns:a16="http://schemas.microsoft.com/office/drawing/2014/main" id="{53B6D65C-41E4-4CF2-9D03-2738121E6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xdr:row>
      <xdr:rowOff>75294</xdr:rowOff>
    </xdr:from>
    <xdr:to>
      <xdr:col>25</xdr:col>
      <xdr:colOff>704849</xdr:colOff>
      <xdr:row>23</xdr:row>
      <xdr:rowOff>126058</xdr:rowOff>
    </xdr:to>
    <xdr:graphicFrame macro="">
      <xdr:nvGraphicFramePr>
        <xdr:cNvPr id="2" name="Gráfico 1">
          <a:extLst>
            <a:ext uri="{FF2B5EF4-FFF2-40B4-BE49-F238E27FC236}">
              <a16:creationId xmlns:a16="http://schemas.microsoft.com/office/drawing/2014/main" id="{588AAFA9-F622-48F8-948B-79B7ED0508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6487</xdr:colOff>
      <xdr:row>26</xdr:row>
      <xdr:rowOff>27213</xdr:rowOff>
    </xdr:from>
    <xdr:to>
      <xdr:col>25</xdr:col>
      <xdr:colOff>723899</xdr:colOff>
      <xdr:row>44</xdr:row>
      <xdr:rowOff>164784</xdr:rowOff>
    </xdr:to>
    <xdr:graphicFrame macro="">
      <xdr:nvGraphicFramePr>
        <xdr:cNvPr id="6" name="Gráfico 5">
          <a:extLst>
            <a:ext uri="{FF2B5EF4-FFF2-40B4-BE49-F238E27FC236}">
              <a16:creationId xmlns:a16="http://schemas.microsoft.com/office/drawing/2014/main" id="{57EE27F8-2C8D-42D4-8864-7AE75DF0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57</xdr:col>
      <xdr:colOff>622754</xdr:colOff>
      <xdr:row>0</xdr:row>
      <xdr:rowOff>67945</xdr:rowOff>
    </xdr:from>
    <xdr:ext cx="1977571" cy="767003"/>
    <xdr:pic>
      <xdr:nvPicPr>
        <xdr:cNvPr id="8" name="Imagem 7">
          <a:extLst>
            <a:ext uri="{FF2B5EF4-FFF2-40B4-BE49-F238E27FC236}">
              <a16:creationId xmlns:a16="http://schemas.microsoft.com/office/drawing/2014/main" id="{5D26235E-D9A4-4BA0-86A1-A8724CE22C2B}"/>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5471" b="16945"/>
        <a:stretch/>
      </xdr:blipFill>
      <xdr:spPr>
        <a:xfrm>
          <a:off x="42037454" y="67945"/>
          <a:ext cx="1977571" cy="767003"/>
        </a:xfrm>
        <a:prstGeom prst="rect">
          <a:avLst/>
        </a:prstGeom>
      </xdr:spPr>
    </xdr:pic>
    <xdr:clientData/>
  </xdr:oneCellAnchor>
  <xdr:twoCellAnchor>
    <xdr:from>
      <xdr:col>1</xdr:col>
      <xdr:colOff>6984</xdr:colOff>
      <xdr:row>7</xdr:row>
      <xdr:rowOff>8890</xdr:rowOff>
    </xdr:from>
    <xdr:to>
      <xdr:col>60</xdr:col>
      <xdr:colOff>180975</xdr:colOff>
      <xdr:row>28</xdr:row>
      <xdr:rowOff>8255</xdr:rowOff>
    </xdr:to>
    <xdr:graphicFrame macro="">
      <xdr:nvGraphicFramePr>
        <xdr:cNvPr id="2" name="Chart 1">
          <a:extLst>
            <a:ext uri="{FF2B5EF4-FFF2-40B4-BE49-F238E27FC236}">
              <a16:creationId xmlns:a16="http://schemas.microsoft.com/office/drawing/2014/main" id="{A8E39D03-2ECA-E540-D676-429FEEFE61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AFC1-31A5-4E55-95BE-7810E3400D7E}">
  <sheetPr>
    <pageSetUpPr fitToPage="1"/>
  </sheetPr>
  <dimension ref="A1:Y44"/>
  <sheetViews>
    <sheetView showGridLines="0" tabSelected="1" zoomScaleNormal="100" workbookViewId="0">
      <selection activeCell="D36" sqref="D36"/>
    </sheetView>
  </sheetViews>
  <sheetFormatPr defaultColWidth="0" defaultRowHeight="13" zeroHeight="1" x14ac:dyDescent="0.3"/>
  <cols>
    <col min="1" max="1" width="2.3984375" style="33" customWidth="1"/>
    <col min="2" max="2" width="7.296875" style="33" customWidth="1"/>
    <col min="3" max="3" width="29.69921875" style="33" customWidth="1"/>
    <col min="4" max="4" width="21.69921875" style="33" customWidth="1"/>
    <col min="5" max="9" width="8.8984375" style="33" customWidth="1"/>
    <col min="10" max="10" width="42.3984375" style="33" customWidth="1"/>
    <col min="11" max="11" width="12.8984375" style="33" customWidth="1"/>
    <col min="12" max="12" width="6" style="33" customWidth="1"/>
    <col min="13" max="13" width="13.8984375" style="33" customWidth="1"/>
    <col min="14" max="14" width="6" style="33" customWidth="1"/>
    <col min="15" max="15" width="13.8984375" style="33" customWidth="1"/>
    <col min="16" max="16" width="6" style="33" customWidth="1"/>
    <col min="17" max="17" width="13.8984375" style="33" customWidth="1"/>
    <col min="18" max="18" width="2.3984375" style="33" customWidth="1"/>
    <col min="19" max="20" width="8.8984375" style="33" hidden="1" customWidth="1"/>
    <col min="21" max="25" width="0" style="33" hidden="1" customWidth="1"/>
    <col min="26" max="16384" width="8.8984375" style="33" hidden="1"/>
  </cols>
  <sheetData>
    <row r="1" spans="2:22" ht="54" customHeight="1" x14ac:dyDescent="0.3">
      <c r="B1" s="6" t="s">
        <v>209</v>
      </c>
    </row>
    <row r="2" spans="2:22" ht="54" customHeight="1" x14ac:dyDescent="0.3">
      <c r="B2" s="93"/>
    </row>
    <row r="3" spans="2:22" ht="54" customHeight="1" x14ac:dyDescent="0.3">
      <c r="B3" s="6"/>
    </row>
    <row r="4" spans="2:22" ht="4" customHeight="1" x14ac:dyDescent="0.3">
      <c r="C4" s="94"/>
      <c r="D4" s="94"/>
    </row>
    <row r="5" spans="2:22" ht="15.5" x14ac:dyDescent="0.3">
      <c r="C5" s="78" t="s">
        <v>0</v>
      </c>
      <c r="D5" s="95" t="s">
        <v>253</v>
      </c>
    </row>
    <row r="6" spans="2:22" ht="15.5" x14ac:dyDescent="0.3">
      <c r="C6" s="78"/>
      <c r="D6" s="96"/>
    </row>
    <row r="7" spans="2:22" ht="15.5" x14ac:dyDescent="0.3">
      <c r="C7" s="78"/>
      <c r="D7" s="96"/>
    </row>
    <row r="8" spans="2:22" ht="18" customHeight="1" x14ac:dyDescent="0.3">
      <c r="C8" s="78" t="s">
        <v>3</v>
      </c>
      <c r="D8" s="97"/>
      <c r="E8" s="97"/>
      <c r="F8" s="97"/>
      <c r="G8" s="97"/>
      <c r="H8" s="97"/>
      <c r="I8" s="97"/>
      <c r="J8" s="97"/>
      <c r="K8" s="97"/>
      <c r="L8" s="97"/>
      <c r="M8" s="97"/>
      <c r="N8" s="97"/>
      <c r="O8" s="97"/>
      <c r="P8" s="97"/>
      <c r="Q8" s="97"/>
    </row>
    <row r="9" spans="2:22" ht="19.5" customHeight="1" x14ac:dyDescent="0.3">
      <c r="C9" s="119" t="s">
        <v>46</v>
      </c>
      <c r="D9" s="119"/>
      <c r="E9" s="119"/>
      <c r="F9" s="119"/>
      <c r="G9" s="119"/>
      <c r="H9" s="119"/>
      <c r="I9" s="119"/>
      <c r="J9" s="119"/>
      <c r="K9" s="119"/>
      <c r="L9" s="119"/>
      <c r="M9" s="119"/>
      <c r="N9" s="119"/>
      <c r="O9" s="119"/>
      <c r="P9" s="119"/>
      <c r="Q9" s="119"/>
      <c r="S9" s="98"/>
      <c r="T9" s="98"/>
      <c r="U9" s="98"/>
      <c r="V9" s="98"/>
    </row>
    <row r="10" spans="2:22" ht="19.5" customHeight="1" x14ac:dyDescent="0.3">
      <c r="C10" s="120"/>
      <c r="D10" s="120"/>
      <c r="E10" s="120"/>
      <c r="F10" s="120"/>
      <c r="G10" s="120"/>
      <c r="H10" s="120"/>
      <c r="I10" s="120"/>
      <c r="J10" s="120"/>
      <c r="K10" s="120"/>
      <c r="L10" s="120"/>
      <c r="M10" s="120"/>
      <c r="N10" s="120"/>
      <c r="O10" s="120"/>
      <c r="P10" s="120"/>
      <c r="Q10" s="120"/>
      <c r="S10" s="98"/>
      <c r="T10" s="98"/>
      <c r="U10" s="98"/>
      <c r="V10" s="98"/>
    </row>
    <row r="11" spans="2:22" ht="19.5" customHeight="1" x14ac:dyDescent="0.3">
      <c r="C11" s="120"/>
      <c r="D11" s="120"/>
      <c r="E11" s="120"/>
      <c r="F11" s="120"/>
      <c r="G11" s="120"/>
      <c r="H11" s="120"/>
      <c r="I11" s="120"/>
      <c r="J11" s="120"/>
      <c r="K11" s="120"/>
      <c r="L11" s="120"/>
      <c r="M11" s="120"/>
      <c r="N11" s="120"/>
      <c r="O11" s="120"/>
      <c r="P11" s="120"/>
      <c r="Q11" s="120"/>
      <c r="S11" s="98"/>
      <c r="T11" s="98"/>
      <c r="U11" s="98"/>
      <c r="V11" s="98"/>
    </row>
    <row r="12" spans="2:22" ht="13.75" customHeight="1" x14ac:dyDescent="0.3">
      <c r="C12" s="99"/>
      <c r="D12" s="99"/>
      <c r="E12" s="99"/>
      <c r="F12" s="99"/>
      <c r="G12" s="99"/>
      <c r="H12" s="99"/>
      <c r="I12" s="99"/>
      <c r="J12" s="99"/>
      <c r="K12" s="99"/>
      <c r="L12" s="99"/>
      <c r="M12" s="99"/>
      <c r="N12" s="99"/>
      <c r="O12" s="99"/>
      <c r="P12" s="99"/>
      <c r="Q12" s="99"/>
      <c r="S12" s="98"/>
      <c r="T12" s="98"/>
      <c r="U12" s="98"/>
      <c r="V12" s="98"/>
    </row>
    <row r="13" spans="2:22" x14ac:dyDescent="0.3">
      <c r="C13" s="100"/>
      <c r="D13" s="100"/>
      <c r="E13" s="100"/>
      <c r="F13" s="100"/>
      <c r="G13" s="100"/>
      <c r="H13" s="100"/>
      <c r="I13" s="100"/>
      <c r="J13" s="100"/>
      <c r="K13" s="100"/>
      <c r="L13" s="100"/>
      <c r="M13" s="100"/>
      <c r="N13" s="100"/>
      <c r="O13" s="100"/>
      <c r="P13" s="100"/>
      <c r="Q13" s="100"/>
      <c r="S13" s="98"/>
      <c r="T13" s="98"/>
      <c r="U13" s="98"/>
      <c r="V13" s="98"/>
    </row>
    <row r="14" spans="2:22" ht="18" customHeight="1" x14ac:dyDescent="0.3">
      <c r="C14" s="92" t="s">
        <v>2</v>
      </c>
      <c r="D14" s="97"/>
      <c r="E14" s="97"/>
      <c r="F14" s="97"/>
      <c r="G14" s="97"/>
      <c r="H14" s="97"/>
      <c r="I14" s="97"/>
      <c r="J14" s="97"/>
      <c r="K14" s="97"/>
      <c r="L14" s="97"/>
      <c r="M14" s="97"/>
      <c r="N14" s="97"/>
      <c r="O14" s="97"/>
      <c r="P14" s="97"/>
      <c r="Q14" s="97"/>
    </row>
    <row r="15" spans="2:22" ht="14" x14ac:dyDescent="0.3">
      <c r="C15" s="101" t="s">
        <v>1</v>
      </c>
      <c r="D15" s="101" t="s">
        <v>44</v>
      </c>
    </row>
    <row r="16" spans="2:22" ht="14" x14ac:dyDescent="0.3">
      <c r="C16" s="102" t="s">
        <v>5</v>
      </c>
      <c r="D16" s="101" t="s">
        <v>254</v>
      </c>
    </row>
    <row r="17" spans="3:17" ht="14" x14ac:dyDescent="0.3">
      <c r="C17" s="101" t="s">
        <v>6</v>
      </c>
      <c r="D17" s="101" t="s">
        <v>37</v>
      </c>
    </row>
    <row r="18" spans="3:17" ht="14" x14ac:dyDescent="0.3">
      <c r="C18" s="102" t="s">
        <v>23</v>
      </c>
      <c r="D18" s="101" t="s">
        <v>45</v>
      </c>
    </row>
    <row r="19" spans="3:17" ht="14" x14ac:dyDescent="0.3">
      <c r="C19" s="101" t="s">
        <v>64</v>
      </c>
      <c r="D19" s="101" t="s">
        <v>67</v>
      </c>
    </row>
    <row r="20" spans="3:17" x14ac:dyDescent="0.3">
      <c r="D20" s="103"/>
    </row>
    <row r="21" spans="3:17" x14ac:dyDescent="0.3"/>
    <row r="22" spans="3:17" ht="18" customHeight="1" x14ac:dyDescent="0.3">
      <c r="C22" s="92" t="s">
        <v>22</v>
      </c>
      <c r="D22" s="97"/>
      <c r="E22" s="97"/>
      <c r="F22" s="97"/>
      <c r="G22" s="97"/>
      <c r="J22" s="92" t="s">
        <v>29</v>
      </c>
      <c r="K22" s="97"/>
      <c r="L22" s="97"/>
      <c r="M22" s="97"/>
      <c r="N22" s="97"/>
      <c r="O22" s="97"/>
      <c r="P22" s="97"/>
      <c r="Q22" s="97"/>
    </row>
    <row r="23" spans="3:17" ht="14" x14ac:dyDescent="0.3">
      <c r="C23" s="101" t="s">
        <v>25</v>
      </c>
      <c r="D23" s="101" t="s">
        <v>47</v>
      </c>
      <c r="J23" s="102" t="s">
        <v>220</v>
      </c>
      <c r="K23" s="101" t="s">
        <v>221</v>
      </c>
      <c r="M23" s="104"/>
      <c r="O23" s="104"/>
    </row>
    <row r="24" spans="3:17" ht="14" x14ac:dyDescent="0.3">
      <c r="C24" s="102" t="s">
        <v>26</v>
      </c>
      <c r="D24" s="101" t="s">
        <v>28</v>
      </c>
      <c r="J24" s="102" t="s">
        <v>62</v>
      </c>
      <c r="K24" s="101" t="s">
        <v>63</v>
      </c>
      <c r="M24" s="104"/>
      <c r="O24" s="104"/>
    </row>
    <row r="25" spans="3:17" ht="14" x14ac:dyDescent="0.3">
      <c r="C25" s="101" t="s">
        <v>27</v>
      </c>
      <c r="D25" s="101" t="s">
        <v>166</v>
      </c>
      <c r="J25" s="102" t="s">
        <v>38</v>
      </c>
      <c r="K25" s="101" t="s">
        <v>48</v>
      </c>
      <c r="M25" s="104"/>
      <c r="O25" s="104"/>
    </row>
    <row r="26" spans="3:17" ht="14" x14ac:dyDescent="0.3">
      <c r="C26" s="102"/>
      <c r="D26" s="101"/>
      <c r="M26" s="104"/>
      <c r="O26" s="104"/>
    </row>
    <row r="27" spans="3:17" ht="14" x14ac:dyDescent="0.3">
      <c r="C27" s="101"/>
      <c r="D27" s="101"/>
      <c r="M27" s="104"/>
      <c r="O27" s="104"/>
    </row>
    <row r="28" spans="3:17" x14ac:dyDescent="0.3">
      <c r="D28" s="105"/>
    </row>
    <row r="29" spans="3:17" ht="15.5" x14ac:dyDescent="0.3">
      <c r="C29" s="92" t="str">
        <f>_xlfn.CONCAT("Performance "&amp;$D$5)</f>
        <v>Performance Novembro-24</v>
      </c>
      <c r="D29" s="97"/>
      <c r="E29" s="97"/>
      <c r="F29" s="97"/>
      <c r="G29" s="97"/>
    </row>
    <row r="30" spans="3:17" ht="14" x14ac:dyDescent="0.3">
      <c r="C30" s="102" t="s">
        <v>30</v>
      </c>
      <c r="D30" s="106">
        <v>772110848.89034009</v>
      </c>
    </row>
    <row r="31" spans="3:17" ht="14" x14ac:dyDescent="0.3">
      <c r="C31" s="102" t="s">
        <v>33</v>
      </c>
      <c r="D31" s="107">
        <v>10276012</v>
      </c>
    </row>
    <row r="32" spans="3:17" ht="14" x14ac:dyDescent="0.3">
      <c r="C32" s="102" t="s">
        <v>34</v>
      </c>
      <c r="D32" s="108">
        <v>75.137207789397294</v>
      </c>
    </row>
    <row r="33" spans="3:19" ht="14" x14ac:dyDescent="0.3">
      <c r="C33" s="102" t="s">
        <v>35</v>
      </c>
      <c r="D33" s="108">
        <v>65.400000000000006</v>
      </c>
      <c r="K33" s="109"/>
    </row>
    <row r="34" spans="3:19" ht="14" x14ac:dyDescent="0.3">
      <c r="C34" s="102" t="s">
        <v>31</v>
      </c>
      <c r="D34" s="106">
        <v>672051184.80000007</v>
      </c>
    </row>
    <row r="35" spans="3:19" ht="14" x14ac:dyDescent="0.3">
      <c r="C35" s="102" t="s">
        <v>65</v>
      </c>
      <c r="D35" s="110">
        <v>0.87040764388410885</v>
      </c>
    </row>
    <row r="36" spans="3:19" ht="14" x14ac:dyDescent="0.3">
      <c r="C36" s="102" t="s">
        <v>66</v>
      </c>
      <c r="D36" s="111">
        <v>0.75</v>
      </c>
    </row>
    <row r="37" spans="3:19" x14ac:dyDescent="0.3"/>
    <row r="38" spans="3:19" x14ac:dyDescent="0.3">
      <c r="D38" s="98"/>
      <c r="E38" s="98"/>
      <c r="F38" s="98"/>
      <c r="G38" s="98"/>
      <c r="H38" s="98"/>
      <c r="I38" s="98"/>
      <c r="S38" s="98"/>
    </row>
    <row r="39" spans="3:19" x14ac:dyDescent="0.3">
      <c r="C39" s="112" t="s">
        <v>24</v>
      </c>
      <c r="D39" s="113"/>
      <c r="E39" s="113"/>
      <c r="F39" s="113"/>
      <c r="G39" s="113"/>
      <c r="H39" s="113"/>
      <c r="I39" s="113"/>
      <c r="J39" s="113"/>
      <c r="K39" s="113"/>
      <c r="L39" s="113"/>
      <c r="M39" s="113"/>
      <c r="N39" s="113"/>
      <c r="O39" s="113"/>
      <c r="P39" s="113"/>
      <c r="Q39" s="113"/>
    </row>
    <row r="40" spans="3:19" ht="13.5" customHeight="1" x14ac:dyDescent="0.3">
      <c r="C40" s="118" t="s">
        <v>4</v>
      </c>
      <c r="D40" s="118"/>
      <c r="E40" s="118"/>
      <c r="F40" s="118"/>
      <c r="G40" s="118"/>
      <c r="H40" s="118"/>
      <c r="I40" s="118"/>
      <c r="J40" s="118"/>
      <c r="K40" s="118"/>
      <c r="L40" s="118"/>
      <c r="M40" s="118"/>
      <c r="N40" s="118"/>
      <c r="O40" s="118"/>
      <c r="P40" s="118"/>
      <c r="Q40" s="118"/>
      <c r="S40" s="114"/>
    </row>
    <row r="41" spans="3:19" x14ac:dyDescent="0.3">
      <c r="C41" s="118"/>
      <c r="D41" s="118"/>
      <c r="E41" s="118"/>
      <c r="F41" s="118"/>
      <c r="G41" s="118"/>
      <c r="H41" s="118"/>
      <c r="I41" s="118"/>
      <c r="J41" s="118"/>
      <c r="K41" s="118"/>
      <c r="L41" s="118"/>
      <c r="M41" s="118"/>
      <c r="N41" s="118"/>
      <c r="O41" s="118"/>
      <c r="P41" s="118"/>
      <c r="Q41" s="118"/>
      <c r="S41" s="114"/>
    </row>
    <row r="42" spans="3:19" x14ac:dyDescent="0.3">
      <c r="C42" s="118"/>
      <c r="D42" s="118"/>
      <c r="E42" s="118"/>
      <c r="F42" s="118"/>
      <c r="G42" s="118"/>
      <c r="H42" s="118"/>
      <c r="I42" s="118"/>
      <c r="J42" s="118"/>
      <c r="K42" s="118"/>
      <c r="L42" s="118"/>
      <c r="M42" s="118"/>
      <c r="N42" s="118"/>
      <c r="O42" s="118"/>
      <c r="P42" s="118"/>
      <c r="Q42" s="118"/>
      <c r="S42" s="114"/>
    </row>
    <row r="43" spans="3:19" ht="13" customHeight="1" x14ac:dyDescent="0.3">
      <c r="C43" s="114"/>
      <c r="D43" s="114"/>
      <c r="E43" s="114"/>
      <c r="F43" s="114"/>
      <c r="G43" s="114"/>
      <c r="H43" s="114"/>
      <c r="I43" s="114"/>
      <c r="J43" s="114"/>
      <c r="K43" s="114"/>
      <c r="L43" s="114"/>
      <c r="M43" s="114"/>
      <c r="N43" s="114"/>
      <c r="O43" s="114"/>
      <c r="P43" s="114"/>
      <c r="Q43" s="114"/>
      <c r="S43" s="114"/>
    </row>
    <row r="44" spans="3:19" x14ac:dyDescent="0.3"/>
  </sheetData>
  <mergeCells count="2">
    <mergeCell ref="C40:Q42"/>
    <mergeCell ref="C9:Q11"/>
  </mergeCells>
  <pageMargins left="0.511811024" right="0.511811024" top="0.78740157499999996" bottom="0.78740157499999996" header="0.31496062000000002" footer="0.31496062000000002"/>
  <pageSetup paperSize="9" scale="73"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D0CA9-20E5-44C9-915A-855B1076AA50}">
  <dimension ref="A1:W148"/>
  <sheetViews>
    <sheetView showGridLines="0" zoomScaleNormal="100" workbookViewId="0">
      <selection activeCell="D36" sqref="D36"/>
    </sheetView>
  </sheetViews>
  <sheetFormatPr defaultColWidth="0" defaultRowHeight="13" zeroHeight="1" x14ac:dyDescent="0.3"/>
  <cols>
    <col min="1" max="1" width="2.59765625" style="16" customWidth="1"/>
    <col min="2" max="2" width="32" style="16" customWidth="1"/>
    <col min="3" max="3" width="20.09765625" style="16" customWidth="1"/>
    <col min="4" max="4" width="18.19921875" style="16" customWidth="1"/>
    <col min="5" max="5" width="23.09765625" style="16" customWidth="1"/>
    <col min="6" max="6" width="24" style="16" customWidth="1"/>
    <col min="7" max="7" width="18.796875" style="16" customWidth="1"/>
    <col min="8" max="8" width="18.296875" style="16" customWidth="1"/>
    <col min="9" max="9" width="15.296875" style="16" customWidth="1"/>
    <col min="10" max="10" width="16.19921875" style="16" customWidth="1"/>
    <col min="11" max="11" width="16" style="16" customWidth="1"/>
    <col min="12" max="12" width="19.59765625" style="16" customWidth="1"/>
    <col min="13" max="13" width="14.19921875" style="16" customWidth="1"/>
    <col min="14" max="14" width="16" style="16" customWidth="1"/>
    <col min="15" max="15" width="37.59765625" style="16" customWidth="1"/>
    <col min="16" max="16" width="37.8984375" style="16" customWidth="1"/>
    <col min="17" max="17" width="19.796875" style="16" customWidth="1"/>
    <col min="18" max="18" width="8.8984375" style="16" customWidth="1"/>
    <col min="19" max="21" width="17.3984375" style="16" customWidth="1"/>
    <col min="22" max="22" width="8.8984375" style="16" customWidth="1"/>
    <col min="23" max="23" width="3.19921875" style="16" customWidth="1"/>
    <col min="24" max="54" width="8.8984375" style="16" hidden="1" customWidth="1"/>
    <col min="55" max="16384" width="8.8984375" style="16" hidden="1"/>
  </cols>
  <sheetData>
    <row r="1" spans="1:22" ht="54" customHeight="1" x14ac:dyDescent="0.3">
      <c r="B1" s="6" t="s">
        <v>209</v>
      </c>
      <c r="C1" s="45"/>
      <c r="D1" s="45"/>
    </row>
    <row r="2" spans="1:22" ht="4" customHeight="1" x14ac:dyDescent="0.3">
      <c r="A2" s="18"/>
      <c r="B2" s="78"/>
      <c r="C2" s="68"/>
      <c r="D2" s="45"/>
    </row>
    <row r="3" spans="1:22" ht="23.15" customHeight="1" x14ac:dyDescent="0.3">
      <c r="B3" s="5" t="s">
        <v>9</v>
      </c>
      <c r="C3" s="69"/>
      <c r="D3" s="69"/>
      <c r="E3" s="19"/>
      <c r="F3" s="19"/>
      <c r="G3" s="19"/>
      <c r="H3" s="19"/>
      <c r="I3" s="19"/>
      <c r="J3" s="19"/>
      <c r="K3" s="19"/>
      <c r="L3" s="19"/>
      <c r="M3" s="19"/>
      <c r="N3" s="19"/>
      <c r="O3" s="19"/>
      <c r="P3" s="19"/>
      <c r="Q3" s="19"/>
      <c r="R3" s="19"/>
      <c r="S3" s="19"/>
      <c r="T3" s="19"/>
      <c r="U3" s="19"/>
      <c r="V3" s="19"/>
    </row>
    <row r="4" spans="1:22" x14ac:dyDescent="0.3"/>
    <row r="5" spans="1:22" ht="33.65" customHeight="1" x14ac:dyDescent="0.3">
      <c r="B5" s="121" t="s">
        <v>212</v>
      </c>
      <c r="C5" s="121"/>
      <c r="D5" s="121"/>
      <c r="F5" s="121" t="s">
        <v>202</v>
      </c>
      <c r="G5" s="121"/>
      <c r="H5" s="121"/>
      <c r="I5" s="121"/>
      <c r="K5" s="121" t="s">
        <v>210</v>
      </c>
      <c r="L5" s="121"/>
      <c r="M5" s="121"/>
      <c r="O5" s="121" t="s">
        <v>203</v>
      </c>
      <c r="P5" s="121"/>
      <c r="Q5" s="121"/>
      <c r="S5" s="121" t="s">
        <v>211</v>
      </c>
      <c r="T5" s="121"/>
      <c r="U5" s="121"/>
    </row>
    <row r="6" spans="1:22" x14ac:dyDescent="0.3">
      <c r="B6" s="70" t="s">
        <v>99</v>
      </c>
      <c r="C6" s="30">
        <v>483654960.52825105</v>
      </c>
      <c r="D6" s="71">
        <f>C6/$C$10</f>
        <v>0.61952356424504018</v>
      </c>
      <c r="G6" s="16" t="s">
        <v>81</v>
      </c>
      <c r="H6" s="72">
        <v>0.25659947254455878</v>
      </c>
      <c r="K6" s="70" t="s">
        <v>207</v>
      </c>
      <c r="L6" s="73">
        <v>0.91664665852763105</v>
      </c>
      <c r="O6" s="70" t="s">
        <v>192</v>
      </c>
      <c r="P6" s="74">
        <v>0.26646234605356672</v>
      </c>
      <c r="S6" s="70" t="s">
        <v>201</v>
      </c>
      <c r="T6" s="75">
        <v>0.77275252081455514</v>
      </c>
    </row>
    <row r="7" spans="1:22" x14ac:dyDescent="0.3">
      <c r="B7" s="70" t="s">
        <v>100</v>
      </c>
      <c r="C7" s="30">
        <v>189143074.64208624</v>
      </c>
      <c r="D7" s="71">
        <f>C7/$C$10</f>
        <v>0.24227724580049326</v>
      </c>
      <c r="G7" s="16" t="s">
        <v>145</v>
      </c>
      <c r="H7" s="72">
        <v>0.23656970757309859</v>
      </c>
      <c r="K7" s="70" t="s">
        <v>208</v>
      </c>
      <c r="L7" s="73">
        <v>8.3353341472368891E-2</v>
      </c>
      <c r="O7" s="70" t="s">
        <v>85</v>
      </c>
      <c r="P7" s="74">
        <v>0.13657992209362521</v>
      </c>
      <c r="S7" s="70" t="s">
        <v>200</v>
      </c>
      <c r="T7" s="75">
        <v>0.22724747918544494</v>
      </c>
    </row>
    <row r="8" spans="1:22" x14ac:dyDescent="0.3">
      <c r="B8" s="70" t="s">
        <v>76</v>
      </c>
      <c r="C8" s="30">
        <v>103069431.01776044</v>
      </c>
      <c r="D8" s="71">
        <f>C8/$C$10</f>
        <v>0.13202374932553068</v>
      </c>
      <c r="G8" s="16" t="s">
        <v>79</v>
      </c>
      <c r="H8" s="72">
        <v>0.17915899218763848</v>
      </c>
      <c r="L8" s="73">
        <f>SUM(L6:L7)</f>
        <v>1</v>
      </c>
      <c r="O8" s="70" t="s">
        <v>194</v>
      </c>
      <c r="P8" s="74">
        <v>0.12472263028906748</v>
      </c>
      <c r="T8" s="75">
        <f>SUM(T6:T7)</f>
        <v>1</v>
      </c>
    </row>
    <row r="9" spans="1:22" x14ac:dyDescent="0.3">
      <c r="B9" s="70" t="s">
        <v>57</v>
      </c>
      <c r="C9" s="30">
        <v>4821095.8646461014</v>
      </c>
      <c r="D9" s="71">
        <f>C9/$C$10</f>
        <v>6.1754406289359536E-3</v>
      </c>
      <c r="G9" s="16" t="s">
        <v>71</v>
      </c>
      <c r="H9" s="72">
        <v>9.3240797922540919E-2</v>
      </c>
      <c r="O9" s="70" t="s">
        <v>195</v>
      </c>
      <c r="P9" s="74">
        <v>9.7669661849731693E-2</v>
      </c>
    </row>
    <row r="10" spans="1:22" x14ac:dyDescent="0.3">
      <c r="B10" s="70" t="s">
        <v>10</v>
      </c>
      <c r="C10" s="16">
        <f>SUM(C6:C9)</f>
        <v>780688562.05274379</v>
      </c>
      <c r="D10" s="76">
        <f>SUM(D6:D9)</f>
        <v>1.0000000000000002</v>
      </c>
      <c r="G10" s="16" t="s">
        <v>80</v>
      </c>
      <c r="H10" s="72">
        <v>7.8328395024455974E-2</v>
      </c>
      <c r="O10" s="70" t="s">
        <v>191</v>
      </c>
      <c r="P10" s="74">
        <v>8.7931560671010184E-2</v>
      </c>
    </row>
    <row r="11" spans="1:22" x14ac:dyDescent="0.3">
      <c r="G11" s="16" t="s">
        <v>194</v>
      </c>
      <c r="H11" s="72">
        <v>5.7987919748329869E-2</v>
      </c>
      <c r="O11" s="70" t="s">
        <v>193</v>
      </c>
      <c r="P11" s="74">
        <v>8.682574927375912E-2</v>
      </c>
    </row>
    <row r="12" spans="1:22" x14ac:dyDescent="0.3">
      <c r="G12" s="16" t="s">
        <v>147</v>
      </c>
      <c r="H12" s="72">
        <v>4.9120641355190078E-2</v>
      </c>
      <c r="O12" s="70" t="s">
        <v>71</v>
      </c>
      <c r="P12" s="74">
        <v>6.3235723268279267E-2</v>
      </c>
    </row>
    <row r="13" spans="1:22" x14ac:dyDescent="0.3">
      <c r="G13" s="16" t="s">
        <v>146</v>
      </c>
      <c r="H13" s="72">
        <v>3.711037665809877E-2</v>
      </c>
      <c r="O13" s="70" t="s">
        <v>196</v>
      </c>
      <c r="P13" s="74">
        <v>4.7662891926016408E-2</v>
      </c>
    </row>
    <row r="14" spans="1:22" x14ac:dyDescent="0.3">
      <c r="G14" s="16" t="s">
        <v>96</v>
      </c>
      <c r="H14" s="72">
        <v>1.1883696986088498E-2</v>
      </c>
      <c r="O14" s="70" t="s">
        <v>199</v>
      </c>
      <c r="P14" s="74">
        <v>3.936076767559283E-2</v>
      </c>
    </row>
    <row r="15" spans="1:22" x14ac:dyDescent="0.3">
      <c r="H15" s="75">
        <f>SUM(H6:H14)</f>
        <v>1</v>
      </c>
      <c r="O15" s="70" t="s">
        <v>197</v>
      </c>
      <c r="P15" s="74">
        <v>2.6426253856631922E-2</v>
      </c>
    </row>
    <row r="16" spans="1:22" x14ac:dyDescent="0.3">
      <c r="O16" s="70" t="s">
        <v>198</v>
      </c>
      <c r="P16" s="74">
        <v>2.3122493042719273E-2</v>
      </c>
    </row>
    <row r="17" spans="2:16" x14ac:dyDescent="0.3">
      <c r="P17" s="77">
        <f>SUM(P6:P16)</f>
        <v>1</v>
      </c>
    </row>
    <row r="18" spans="2:16" x14ac:dyDescent="0.3"/>
    <row r="19" spans="2:16" x14ac:dyDescent="0.3"/>
    <row r="20" spans="2:16" x14ac:dyDescent="0.3"/>
    <row r="21" spans="2:16" x14ac:dyDescent="0.3"/>
    <row r="22" spans="2:16" x14ac:dyDescent="0.3"/>
    <row r="23" spans="2:16" x14ac:dyDescent="0.3"/>
    <row r="24" spans="2:16" x14ac:dyDescent="0.3"/>
    <row r="25" spans="2:16" x14ac:dyDescent="0.3"/>
    <row r="26" spans="2:16" x14ac:dyDescent="0.3"/>
    <row r="27" spans="2:16" x14ac:dyDescent="0.3"/>
    <row r="28" spans="2:16" x14ac:dyDescent="0.3"/>
    <row r="29" spans="2:16" x14ac:dyDescent="0.3"/>
    <row r="30" spans="2:16" x14ac:dyDescent="0.3"/>
    <row r="31" spans="2:16" x14ac:dyDescent="0.3"/>
    <row r="32" spans="2:16" x14ac:dyDescent="0.3">
      <c r="B32" s="33" t="s">
        <v>205</v>
      </c>
    </row>
    <row r="33" spans="2:22" x14ac:dyDescent="0.3">
      <c r="B33" s="33" t="s">
        <v>206</v>
      </c>
    </row>
    <row r="34" spans="2:22" x14ac:dyDescent="0.3"/>
    <row r="35" spans="2:22" ht="15.5" x14ac:dyDescent="0.3">
      <c r="B35" s="5" t="s">
        <v>168</v>
      </c>
      <c r="C35" s="69"/>
      <c r="D35" s="69"/>
      <c r="E35" s="69"/>
      <c r="F35" s="69"/>
      <c r="G35" s="69"/>
      <c r="H35" s="69"/>
      <c r="I35" s="69"/>
      <c r="J35" s="69"/>
      <c r="K35" s="69"/>
      <c r="L35" s="69"/>
      <c r="M35" s="69"/>
      <c r="N35" s="69"/>
      <c r="O35" s="69"/>
      <c r="P35" s="69"/>
      <c r="Q35" s="69"/>
      <c r="R35" s="69"/>
      <c r="S35" s="69"/>
      <c r="T35" s="69"/>
      <c r="U35" s="69"/>
      <c r="V35" s="69"/>
    </row>
    <row r="36" spans="2:22" x14ac:dyDescent="0.3"/>
    <row r="37" spans="2:22" ht="51.65" customHeight="1" x14ac:dyDescent="0.3">
      <c r="B37" s="79" t="s">
        <v>11</v>
      </c>
      <c r="C37" s="79" t="s">
        <v>68</v>
      </c>
      <c r="D37" s="79" t="s">
        <v>174</v>
      </c>
      <c r="E37" s="79" t="s">
        <v>172</v>
      </c>
      <c r="F37" s="79" t="s">
        <v>42</v>
      </c>
      <c r="G37" s="79" t="s">
        <v>204</v>
      </c>
    </row>
    <row r="38" spans="2:22" ht="24.65" customHeight="1" x14ac:dyDescent="0.3">
      <c r="B38" s="80" t="s">
        <v>78</v>
      </c>
      <c r="C38" s="81">
        <v>64.491168799999997</v>
      </c>
      <c r="D38" s="82">
        <v>8.3525790231655489E-2</v>
      </c>
      <c r="E38" s="82" t="s">
        <v>99</v>
      </c>
      <c r="F38" s="82" t="s">
        <v>145</v>
      </c>
      <c r="G38" s="82" t="s">
        <v>207</v>
      </c>
    </row>
    <row r="39" spans="2:22" ht="24.65" customHeight="1" x14ac:dyDescent="0.3">
      <c r="B39" s="80" t="s">
        <v>77</v>
      </c>
      <c r="C39" s="81">
        <v>52.548136140000004</v>
      </c>
      <c r="D39" s="82">
        <v>6.8057761674403319E-2</v>
      </c>
      <c r="E39" s="82" t="s">
        <v>99</v>
      </c>
      <c r="F39" s="82" t="s">
        <v>79</v>
      </c>
      <c r="G39" s="82" t="s">
        <v>207</v>
      </c>
    </row>
    <row r="40" spans="2:22" ht="24.65" customHeight="1" x14ac:dyDescent="0.3">
      <c r="B40" s="80" t="s">
        <v>161</v>
      </c>
      <c r="C40" s="81">
        <v>31.8075626400787</v>
      </c>
      <c r="D40" s="82">
        <v>4.1195590873760929E-2</v>
      </c>
      <c r="E40" s="82" t="s">
        <v>100</v>
      </c>
      <c r="F40" s="82" t="s">
        <v>147</v>
      </c>
      <c r="G40" s="82" t="s">
        <v>207</v>
      </c>
    </row>
    <row r="41" spans="2:22" ht="24.65" customHeight="1" x14ac:dyDescent="0.3">
      <c r="B41" s="80" t="s">
        <v>215</v>
      </c>
      <c r="C41" s="81">
        <v>29.709508639999999</v>
      </c>
      <c r="D41" s="82">
        <v>3.8478294512630955E-2</v>
      </c>
      <c r="E41" s="82" t="s">
        <v>99</v>
      </c>
      <c r="F41" s="82" t="s">
        <v>145</v>
      </c>
      <c r="G41" s="82" t="s">
        <v>207</v>
      </c>
    </row>
    <row r="42" spans="2:22" ht="24.65" customHeight="1" x14ac:dyDescent="0.3">
      <c r="B42" s="80" t="s">
        <v>159</v>
      </c>
      <c r="C42" s="81">
        <v>26.6701851505</v>
      </c>
      <c r="D42" s="82">
        <v>3.4541912199303734E-2</v>
      </c>
      <c r="E42" s="82" t="s">
        <v>100</v>
      </c>
      <c r="F42" s="82" t="s">
        <v>80</v>
      </c>
      <c r="G42" s="82" t="s">
        <v>207</v>
      </c>
    </row>
    <row r="43" spans="2:22" ht="24.65" customHeight="1" x14ac:dyDescent="0.3">
      <c r="B43" s="80" t="s">
        <v>153</v>
      </c>
      <c r="C43" s="81">
        <v>25.510181879999998</v>
      </c>
      <c r="D43" s="82">
        <v>3.3039533010917596E-2</v>
      </c>
      <c r="E43" s="82" t="s">
        <v>99</v>
      </c>
      <c r="F43" s="82" t="s">
        <v>81</v>
      </c>
      <c r="G43" s="82" t="s">
        <v>207</v>
      </c>
    </row>
    <row r="44" spans="2:22" ht="24.65" customHeight="1" x14ac:dyDescent="0.3">
      <c r="B44" s="80" t="s">
        <v>136</v>
      </c>
      <c r="C44" s="81">
        <v>23.304613804074002</v>
      </c>
      <c r="D44" s="82">
        <v>3.0182989706163118E-2</v>
      </c>
      <c r="E44" s="82" t="s">
        <v>100</v>
      </c>
      <c r="F44" s="82" t="s">
        <v>81</v>
      </c>
      <c r="G44" s="82" t="s">
        <v>207</v>
      </c>
    </row>
    <row r="45" spans="2:22" ht="24.65" customHeight="1" x14ac:dyDescent="0.3">
      <c r="B45" s="80" t="s">
        <v>223</v>
      </c>
      <c r="C45" s="81">
        <v>22.844902688251</v>
      </c>
      <c r="D45" s="82">
        <v>2.9587594476988853E-2</v>
      </c>
      <c r="E45" s="82" t="s">
        <v>99</v>
      </c>
      <c r="F45" s="82" t="s">
        <v>145</v>
      </c>
      <c r="G45" s="82" t="s">
        <v>207</v>
      </c>
    </row>
    <row r="46" spans="2:22" ht="24.65" customHeight="1" x14ac:dyDescent="0.3">
      <c r="B46" s="80" t="s">
        <v>121</v>
      </c>
      <c r="C46" s="81">
        <v>22.530339999999999</v>
      </c>
      <c r="D46" s="82">
        <v>2.9180188352980772E-2</v>
      </c>
      <c r="E46" s="82" t="s">
        <v>99</v>
      </c>
      <c r="F46" s="82" t="s">
        <v>71</v>
      </c>
      <c r="G46" s="82" t="s">
        <v>207</v>
      </c>
    </row>
    <row r="47" spans="2:22" ht="24.65" customHeight="1" x14ac:dyDescent="0.3">
      <c r="B47" s="80" t="s">
        <v>169</v>
      </c>
      <c r="C47" s="81">
        <v>22.352581156940996</v>
      </c>
      <c r="D47" s="82">
        <v>2.8949963841416824E-2</v>
      </c>
      <c r="E47" s="82" t="s">
        <v>100</v>
      </c>
      <c r="F47" s="82" t="s">
        <v>79</v>
      </c>
      <c r="G47" s="82" t="s">
        <v>208</v>
      </c>
    </row>
    <row r="48" spans="2:22" ht="24.65" customHeight="1" x14ac:dyDescent="0.3">
      <c r="B48" s="80" t="s">
        <v>160</v>
      </c>
      <c r="C48" s="81">
        <v>22.157867227751002</v>
      </c>
      <c r="D48" s="82">
        <v>2.8697779936126759E-2</v>
      </c>
      <c r="E48" s="82" t="s">
        <v>100</v>
      </c>
      <c r="F48" s="82" t="s">
        <v>145</v>
      </c>
      <c r="G48" s="82" t="s">
        <v>208</v>
      </c>
    </row>
    <row r="49" spans="2:7" ht="24.65" customHeight="1" x14ac:dyDescent="0.3">
      <c r="B49" s="80" t="s">
        <v>255</v>
      </c>
      <c r="C49" s="81">
        <v>22.062482500000002</v>
      </c>
      <c r="D49" s="82">
        <v>2.8574242327649834E-2</v>
      </c>
      <c r="E49" s="82" t="s">
        <v>99</v>
      </c>
      <c r="F49" s="82" t="s">
        <v>81</v>
      </c>
      <c r="G49" s="82" t="s">
        <v>207</v>
      </c>
    </row>
    <row r="50" spans="2:7" ht="24.65" customHeight="1" x14ac:dyDescent="0.3">
      <c r="B50" s="80" t="s">
        <v>154</v>
      </c>
      <c r="C50" s="81">
        <v>17.378451999999999</v>
      </c>
      <c r="D50" s="82">
        <v>2.2507716379035356E-2</v>
      </c>
      <c r="E50" s="82" t="s">
        <v>99</v>
      </c>
      <c r="F50" s="82" t="s">
        <v>71</v>
      </c>
      <c r="G50" s="82" t="s">
        <v>207</v>
      </c>
    </row>
    <row r="51" spans="2:7" ht="24.65" customHeight="1" x14ac:dyDescent="0.3">
      <c r="B51" s="80" t="s">
        <v>125</v>
      </c>
      <c r="C51" s="81">
        <v>15.733000000000001</v>
      </c>
      <c r="D51" s="82">
        <v>2.0376607869985384E-2</v>
      </c>
      <c r="E51" s="82" t="s">
        <v>99</v>
      </c>
      <c r="F51" s="82" t="s">
        <v>81</v>
      </c>
      <c r="G51" s="82" t="s">
        <v>207</v>
      </c>
    </row>
    <row r="52" spans="2:7" ht="24.65" customHeight="1" x14ac:dyDescent="0.3">
      <c r="B52" s="80" t="s">
        <v>165</v>
      </c>
      <c r="C52" s="81">
        <v>13.94</v>
      </c>
      <c r="D52" s="82">
        <v>1.8054402447568566E-2</v>
      </c>
      <c r="E52" s="82" t="s">
        <v>99</v>
      </c>
      <c r="F52" s="82" t="s">
        <v>79</v>
      </c>
      <c r="G52" s="82" t="s">
        <v>207</v>
      </c>
    </row>
    <row r="53" spans="2:7" ht="24.65" customHeight="1" x14ac:dyDescent="0.3">
      <c r="B53" s="80" t="s">
        <v>216</v>
      </c>
      <c r="C53" s="81">
        <v>12.772393900000001</v>
      </c>
      <c r="D53" s="82">
        <v>1.6542176448312039E-2</v>
      </c>
      <c r="E53" s="82" t="s">
        <v>100</v>
      </c>
      <c r="F53" s="82" t="s">
        <v>146</v>
      </c>
      <c r="G53" s="82" t="s">
        <v>207</v>
      </c>
    </row>
    <row r="54" spans="2:7" ht="24.65" customHeight="1" x14ac:dyDescent="0.3">
      <c r="B54" s="80" t="s">
        <v>122</v>
      </c>
      <c r="C54" s="81">
        <v>12.4486881</v>
      </c>
      <c r="D54" s="82">
        <v>1.6122928615613895E-2</v>
      </c>
      <c r="E54" s="82" t="s">
        <v>99</v>
      </c>
      <c r="F54" s="82" t="s">
        <v>145</v>
      </c>
      <c r="G54" s="82" t="s">
        <v>207</v>
      </c>
    </row>
    <row r="55" spans="2:7" ht="24.65" customHeight="1" x14ac:dyDescent="0.3">
      <c r="B55" s="80" t="s">
        <v>156</v>
      </c>
      <c r="C55" s="81">
        <v>11.599902960000001</v>
      </c>
      <c r="D55" s="82">
        <v>1.502362384451807E-2</v>
      </c>
      <c r="E55" s="82" t="s">
        <v>99</v>
      </c>
      <c r="F55" s="82" t="s">
        <v>81</v>
      </c>
      <c r="G55" s="82" t="s">
        <v>207</v>
      </c>
    </row>
    <row r="56" spans="2:7" ht="24.65" customHeight="1" x14ac:dyDescent="0.3">
      <c r="B56" s="80" t="s">
        <v>70</v>
      </c>
      <c r="C56" s="81">
        <v>10.624150800000001</v>
      </c>
      <c r="D56" s="82">
        <v>1.3759877633203556E-2</v>
      </c>
      <c r="E56" s="82" t="s">
        <v>99</v>
      </c>
      <c r="F56" s="82" t="s">
        <v>79</v>
      </c>
      <c r="G56" s="82" t="s">
        <v>207</v>
      </c>
    </row>
    <row r="57" spans="2:7" ht="24.65" customHeight="1" x14ac:dyDescent="0.3">
      <c r="B57" s="80" t="s">
        <v>53</v>
      </c>
      <c r="C57" s="81">
        <v>10.422082919999999</v>
      </c>
      <c r="D57" s="82">
        <v>1.3498169252482822E-2</v>
      </c>
      <c r="E57" s="82" t="s">
        <v>99</v>
      </c>
      <c r="F57" s="82" t="s">
        <v>71</v>
      </c>
      <c r="G57" s="82" t="s">
        <v>207</v>
      </c>
    </row>
    <row r="58" spans="2:7" ht="24.65" customHeight="1" x14ac:dyDescent="0.3">
      <c r="B58" s="80" t="s">
        <v>123</v>
      </c>
      <c r="C58" s="81">
        <v>10.269265630000001</v>
      </c>
      <c r="D58" s="82">
        <v>1.3300247813845322E-2</v>
      </c>
      <c r="E58" s="82" t="s">
        <v>99</v>
      </c>
      <c r="F58" s="82" t="s">
        <v>71</v>
      </c>
      <c r="G58" s="82" t="s">
        <v>207</v>
      </c>
    </row>
    <row r="59" spans="2:7" ht="24.65" customHeight="1" x14ac:dyDescent="0.3">
      <c r="B59" s="80" t="s">
        <v>126</v>
      </c>
      <c r="C59" s="81">
        <v>8.706603359999999</v>
      </c>
      <c r="D59" s="82">
        <v>1.1276364491592016E-2</v>
      </c>
      <c r="E59" s="82" t="s">
        <v>99</v>
      </c>
      <c r="F59" s="82" t="s">
        <v>81</v>
      </c>
      <c r="G59" s="82" t="s">
        <v>207</v>
      </c>
    </row>
    <row r="60" spans="2:7" ht="24.65" customHeight="1" x14ac:dyDescent="0.3">
      <c r="B60" s="80" t="s">
        <v>54</v>
      </c>
      <c r="C60" s="81">
        <v>8.6893028300000008</v>
      </c>
      <c r="D60" s="82">
        <v>1.1253957695955271E-2</v>
      </c>
      <c r="E60" s="82" t="s">
        <v>99</v>
      </c>
      <c r="F60" s="82" t="s">
        <v>81</v>
      </c>
      <c r="G60" s="82" t="s">
        <v>207</v>
      </c>
    </row>
    <row r="61" spans="2:7" ht="24.65" customHeight="1" x14ac:dyDescent="0.3">
      <c r="B61" s="80" t="s">
        <v>151</v>
      </c>
      <c r="C61" s="81">
        <v>8.6692680000000006</v>
      </c>
      <c r="D61" s="82">
        <v>1.1228009569428111E-2</v>
      </c>
      <c r="E61" s="82" t="s">
        <v>99</v>
      </c>
      <c r="F61" s="82" t="s">
        <v>194</v>
      </c>
      <c r="G61" s="82" t="s">
        <v>207</v>
      </c>
    </row>
    <row r="62" spans="2:7" ht="24.65" customHeight="1" x14ac:dyDescent="0.3">
      <c r="B62" s="80" t="s">
        <v>157</v>
      </c>
      <c r="C62" s="81">
        <v>8.4466333599999999</v>
      </c>
      <c r="D62" s="82">
        <v>1.0939664132603895E-2</v>
      </c>
      <c r="E62" s="82" t="s">
        <v>99</v>
      </c>
      <c r="F62" s="82" t="s">
        <v>81</v>
      </c>
      <c r="G62" s="82" t="s">
        <v>207</v>
      </c>
    </row>
    <row r="63" spans="2:7" ht="24.65" customHeight="1" x14ac:dyDescent="0.3">
      <c r="B63" s="80" t="s">
        <v>129</v>
      </c>
      <c r="C63" s="81">
        <v>7.7597240599999999</v>
      </c>
      <c r="D63" s="82">
        <v>1.0050012988616979E-2</v>
      </c>
      <c r="E63" s="82" t="s">
        <v>100</v>
      </c>
      <c r="F63" s="82" t="s">
        <v>80</v>
      </c>
      <c r="G63" s="82" t="s">
        <v>207</v>
      </c>
    </row>
    <row r="64" spans="2:7" ht="24.65" customHeight="1" x14ac:dyDescent="0.3">
      <c r="B64" s="80" t="s">
        <v>118</v>
      </c>
      <c r="C64" s="81">
        <v>7.04395857</v>
      </c>
      <c r="D64" s="82">
        <v>9.1229887264547768E-3</v>
      </c>
      <c r="E64" s="82" t="s">
        <v>100</v>
      </c>
      <c r="F64" s="82" t="s">
        <v>96</v>
      </c>
      <c r="G64" s="82" t="s">
        <v>208</v>
      </c>
    </row>
    <row r="65" spans="2:7" ht="24.65" customHeight="1" x14ac:dyDescent="0.3">
      <c r="B65" s="80" t="s">
        <v>152</v>
      </c>
      <c r="C65" s="81">
        <v>6.9930000000000003</v>
      </c>
      <c r="D65" s="82">
        <v>9.0569896926719507E-3</v>
      </c>
      <c r="E65" s="82" t="s">
        <v>100</v>
      </c>
      <c r="F65" s="82" t="s">
        <v>146</v>
      </c>
      <c r="G65" s="82" t="s">
        <v>207</v>
      </c>
    </row>
    <row r="66" spans="2:7" ht="24.65" customHeight="1" x14ac:dyDescent="0.3">
      <c r="B66" s="80" t="s">
        <v>158</v>
      </c>
      <c r="C66" s="81">
        <v>6.93908980029153</v>
      </c>
      <c r="D66" s="82">
        <v>8.987167853248313E-3</v>
      </c>
      <c r="E66" s="82" t="s">
        <v>100</v>
      </c>
      <c r="F66" s="82" t="s">
        <v>194</v>
      </c>
      <c r="G66" s="82" t="s">
        <v>207</v>
      </c>
    </row>
    <row r="67" spans="2:7" ht="24.65" customHeight="1" x14ac:dyDescent="0.3">
      <c r="B67" s="80" t="s">
        <v>137</v>
      </c>
      <c r="C67" s="81">
        <v>6.8173969999999997</v>
      </c>
      <c r="D67" s="82">
        <v>8.8295573230162561E-3</v>
      </c>
      <c r="E67" s="82" t="s">
        <v>99</v>
      </c>
      <c r="F67" s="82" t="s">
        <v>194</v>
      </c>
      <c r="G67" s="82" t="s">
        <v>207</v>
      </c>
    </row>
    <row r="68" spans="2:7" ht="24.65" customHeight="1" x14ac:dyDescent="0.3">
      <c r="B68" s="80" t="s">
        <v>82</v>
      </c>
      <c r="C68" s="81">
        <v>6.7855462500000003</v>
      </c>
      <c r="D68" s="82">
        <v>8.7883057979978273E-3</v>
      </c>
      <c r="E68" s="82" t="s">
        <v>99</v>
      </c>
      <c r="F68" s="82" t="s">
        <v>81</v>
      </c>
      <c r="G68" s="82" t="s">
        <v>207</v>
      </c>
    </row>
    <row r="69" spans="2:7" ht="24.65" customHeight="1" x14ac:dyDescent="0.3">
      <c r="B69" s="80" t="s">
        <v>83</v>
      </c>
      <c r="C69" s="81">
        <v>6.4566374400000006</v>
      </c>
      <c r="D69" s="82">
        <v>8.362319282625456E-3</v>
      </c>
      <c r="E69" s="82" t="s">
        <v>99</v>
      </c>
      <c r="F69" s="82" t="s">
        <v>79</v>
      </c>
      <c r="G69" s="82" t="s">
        <v>207</v>
      </c>
    </row>
    <row r="70" spans="2:7" ht="24.65" customHeight="1" x14ac:dyDescent="0.3">
      <c r="B70" s="80" t="s">
        <v>218</v>
      </c>
      <c r="C70" s="81">
        <v>6.4320000000000004</v>
      </c>
      <c r="D70" s="82">
        <v>8.3304100819771177E-3</v>
      </c>
      <c r="E70" s="82" t="s">
        <v>100</v>
      </c>
      <c r="F70" s="82" t="s">
        <v>194</v>
      </c>
      <c r="G70" s="82" t="s">
        <v>207</v>
      </c>
    </row>
    <row r="71" spans="2:7" ht="24.65" customHeight="1" x14ac:dyDescent="0.3">
      <c r="B71" s="80" t="s">
        <v>155</v>
      </c>
      <c r="C71" s="81">
        <v>6.3009259999999996</v>
      </c>
      <c r="D71" s="82">
        <v>8.1606494832387674E-3</v>
      </c>
      <c r="E71" s="82" t="s">
        <v>99</v>
      </c>
      <c r="F71" s="82" t="s">
        <v>81</v>
      </c>
      <c r="G71" s="82" t="s">
        <v>207</v>
      </c>
    </row>
    <row r="72" spans="2:7" ht="24.65" customHeight="1" x14ac:dyDescent="0.3">
      <c r="B72" s="80" t="s">
        <v>128</v>
      </c>
      <c r="C72" s="81">
        <v>6.2478213</v>
      </c>
      <c r="D72" s="82">
        <v>8.0918708874240328E-3</v>
      </c>
      <c r="E72" s="82" t="s">
        <v>99</v>
      </c>
      <c r="F72" s="82" t="s">
        <v>79</v>
      </c>
      <c r="G72" s="82" t="s">
        <v>207</v>
      </c>
    </row>
    <row r="73" spans="2:7" ht="24.65" customHeight="1" x14ac:dyDescent="0.3">
      <c r="B73" s="80" t="s">
        <v>115</v>
      </c>
      <c r="C73" s="81">
        <v>5.5575000000000001</v>
      </c>
      <c r="D73" s="82">
        <v>7.1978006888351728E-3</v>
      </c>
      <c r="E73" s="82" t="s">
        <v>99</v>
      </c>
      <c r="F73" s="82" t="s">
        <v>80</v>
      </c>
      <c r="G73" s="82" t="s">
        <v>207</v>
      </c>
    </row>
    <row r="74" spans="2:7" ht="24.65" customHeight="1" x14ac:dyDescent="0.3">
      <c r="B74" s="80" t="s">
        <v>117</v>
      </c>
      <c r="C74" s="81">
        <v>5.54028016</v>
      </c>
      <c r="D74" s="82">
        <v>7.1754983989181899E-3</v>
      </c>
      <c r="E74" s="82" t="s">
        <v>99</v>
      </c>
      <c r="F74" s="82" t="s">
        <v>81</v>
      </c>
      <c r="G74" s="82" t="s">
        <v>207</v>
      </c>
    </row>
    <row r="75" spans="2:7" ht="24.65" customHeight="1" x14ac:dyDescent="0.3">
      <c r="B75" s="80" t="s">
        <v>213</v>
      </c>
      <c r="C75" s="81">
        <v>5.2450000000000001</v>
      </c>
      <c r="D75" s="82">
        <v>6.7930660572092638E-3</v>
      </c>
      <c r="E75" s="82" t="s">
        <v>100</v>
      </c>
      <c r="F75" s="82" t="s">
        <v>81</v>
      </c>
      <c r="G75" s="82" t="s">
        <v>207</v>
      </c>
    </row>
    <row r="76" spans="2:7" ht="24.65" customHeight="1" x14ac:dyDescent="0.3">
      <c r="B76" s="80" t="s">
        <v>124</v>
      </c>
      <c r="C76" s="81">
        <v>5.1403416900000005</v>
      </c>
      <c r="D76" s="82">
        <v>6.6575177610670557E-3</v>
      </c>
      <c r="E76" s="82" t="s">
        <v>99</v>
      </c>
      <c r="F76" s="82" t="s">
        <v>194</v>
      </c>
      <c r="G76" s="82" t="s">
        <v>207</v>
      </c>
    </row>
    <row r="77" spans="2:7" ht="24.65" customHeight="1" x14ac:dyDescent="0.3">
      <c r="B77" s="80" t="s">
        <v>127</v>
      </c>
      <c r="C77" s="81">
        <v>5.1337937699999996</v>
      </c>
      <c r="D77" s="82">
        <v>6.6490372171018833E-3</v>
      </c>
      <c r="E77" s="82" t="s">
        <v>99</v>
      </c>
      <c r="F77" s="82" t="s">
        <v>79</v>
      </c>
      <c r="G77" s="82" t="s">
        <v>207</v>
      </c>
    </row>
    <row r="78" spans="2:7" ht="24.65" customHeight="1" x14ac:dyDescent="0.3">
      <c r="B78" s="80" t="s">
        <v>104</v>
      </c>
      <c r="C78" s="81">
        <v>4.8146941700000001</v>
      </c>
      <c r="D78" s="82">
        <v>6.2357551081163639E-3</v>
      </c>
      <c r="E78" s="82" t="s">
        <v>99</v>
      </c>
      <c r="F78" s="82" t="s">
        <v>80</v>
      </c>
      <c r="G78" s="82" t="s">
        <v>207</v>
      </c>
    </row>
    <row r="79" spans="2:7" ht="24.65" customHeight="1" x14ac:dyDescent="0.3">
      <c r="B79" s="80" t="s">
        <v>132</v>
      </c>
      <c r="C79" s="81">
        <v>4.5668047000000005</v>
      </c>
      <c r="D79" s="82">
        <v>5.9147008574783099E-3</v>
      </c>
      <c r="E79" s="82" t="s">
        <v>99</v>
      </c>
      <c r="F79" s="82" t="s">
        <v>146</v>
      </c>
      <c r="G79" s="82" t="s">
        <v>207</v>
      </c>
    </row>
    <row r="80" spans="2:7" ht="24.65" customHeight="1" x14ac:dyDescent="0.3">
      <c r="B80" s="80" t="s">
        <v>217</v>
      </c>
      <c r="C80" s="81">
        <v>4.5519350999999997</v>
      </c>
      <c r="D80" s="82">
        <v>5.89544248282735E-3</v>
      </c>
      <c r="E80" s="82" t="s">
        <v>99</v>
      </c>
      <c r="F80" s="82" t="s">
        <v>81</v>
      </c>
      <c r="G80" s="82" t="s">
        <v>207</v>
      </c>
    </row>
    <row r="81" spans="2:7" ht="24.65" customHeight="1" x14ac:dyDescent="0.3">
      <c r="B81" s="80" t="s">
        <v>131</v>
      </c>
      <c r="C81" s="81">
        <v>4.3228988899999994</v>
      </c>
      <c r="D81" s="82">
        <v>5.598806047360648E-3</v>
      </c>
      <c r="E81" s="82" t="s">
        <v>99</v>
      </c>
      <c r="F81" s="82" t="s">
        <v>80</v>
      </c>
      <c r="G81" s="82" t="s">
        <v>207</v>
      </c>
    </row>
    <row r="82" spans="2:7" ht="24.65" customHeight="1" x14ac:dyDescent="0.3">
      <c r="B82" s="80" t="s">
        <v>114</v>
      </c>
      <c r="C82" s="81">
        <v>4.1630159999999998</v>
      </c>
      <c r="D82" s="82">
        <v>5.3917335910808536E-3</v>
      </c>
      <c r="E82" s="82" t="s">
        <v>100</v>
      </c>
      <c r="F82" s="82" t="s">
        <v>145</v>
      </c>
      <c r="G82" s="82" t="s">
        <v>207</v>
      </c>
    </row>
    <row r="83" spans="2:7" ht="24.65" customHeight="1" x14ac:dyDescent="0.3">
      <c r="B83" s="80" t="s">
        <v>84</v>
      </c>
      <c r="C83" s="81">
        <v>4.12506357</v>
      </c>
      <c r="D83" s="82">
        <v>5.3425794701997082E-3</v>
      </c>
      <c r="E83" s="82" t="s">
        <v>99</v>
      </c>
      <c r="F83" s="82" t="s">
        <v>81</v>
      </c>
      <c r="G83" s="82" t="s">
        <v>207</v>
      </c>
    </row>
    <row r="84" spans="2:7" ht="24.65" customHeight="1" x14ac:dyDescent="0.3">
      <c r="B84" s="80" t="s">
        <v>133</v>
      </c>
      <c r="C84" s="81">
        <v>4.0655495799999999</v>
      </c>
      <c r="D84" s="82">
        <v>5.265499877178146E-3</v>
      </c>
      <c r="E84" s="82" t="s">
        <v>99</v>
      </c>
      <c r="F84" s="82" t="s">
        <v>81</v>
      </c>
      <c r="G84" s="82" t="s">
        <v>207</v>
      </c>
    </row>
    <row r="85" spans="2:7" ht="24.65" customHeight="1" x14ac:dyDescent="0.3">
      <c r="B85" s="80" t="s">
        <v>164</v>
      </c>
      <c r="C85" s="81">
        <v>3.5741879999999999</v>
      </c>
      <c r="D85" s="82">
        <v>4.6291125233335869E-3</v>
      </c>
      <c r="E85" s="82" t="s">
        <v>100</v>
      </c>
      <c r="F85" s="82" t="s">
        <v>80</v>
      </c>
      <c r="G85" s="82" t="s">
        <v>208</v>
      </c>
    </row>
    <row r="86" spans="2:7" ht="24.65" customHeight="1" x14ac:dyDescent="0.3">
      <c r="B86" s="80" t="s">
        <v>134</v>
      </c>
      <c r="C86" s="81">
        <v>3.1897152000000002</v>
      </c>
      <c r="D86" s="82">
        <v>4.1311622606834053E-3</v>
      </c>
      <c r="E86" s="82" t="s">
        <v>99</v>
      </c>
      <c r="F86" s="82" t="s">
        <v>194</v>
      </c>
      <c r="G86" s="82" t="s">
        <v>207</v>
      </c>
    </row>
    <row r="87" spans="2:7" ht="24.65" customHeight="1" x14ac:dyDescent="0.3">
      <c r="B87" s="80" t="s">
        <v>55</v>
      </c>
      <c r="C87" s="81">
        <v>2.9964879</v>
      </c>
      <c r="D87" s="82">
        <v>3.8809037644095836E-3</v>
      </c>
      <c r="E87" s="82" t="s">
        <v>99</v>
      </c>
      <c r="F87" s="82" t="s">
        <v>81</v>
      </c>
      <c r="G87" s="82" t="s">
        <v>207</v>
      </c>
    </row>
    <row r="88" spans="2:7" ht="24.65" customHeight="1" x14ac:dyDescent="0.3">
      <c r="B88" s="80" t="s">
        <v>138</v>
      </c>
      <c r="C88" s="81">
        <v>2.3595875799999999</v>
      </c>
      <c r="D88" s="82">
        <v>3.0560217919371872E-3</v>
      </c>
      <c r="E88" s="82" t="s">
        <v>99</v>
      </c>
      <c r="F88" s="82" t="s">
        <v>145</v>
      </c>
      <c r="G88" s="82" t="s">
        <v>207</v>
      </c>
    </row>
    <row r="89" spans="2:7" ht="24.65" customHeight="1" x14ac:dyDescent="0.3">
      <c r="B89" s="80" t="s">
        <v>56</v>
      </c>
      <c r="C89" s="81">
        <v>2.1320850899999999</v>
      </c>
      <c r="D89" s="82">
        <v>2.7613717551879802E-3</v>
      </c>
      <c r="E89" s="82" t="s">
        <v>99</v>
      </c>
      <c r="F89" s="82" t="s">
        <v>71</v>
      </c>
      <c r="G89" s="82" t="s">
        <v>207</v>
      </c>
    </row>
    <row r="90" spans="2:7" ht="24.65" customHeight="1" x14ac:dyDescent="0.3">
      <c r="B90" s="80" t="s">
        <v>214</v>
      </c>
      <c r="C90" s="81">
        <v>2.10291972</v>
      </c>
      <c r="D90" s="82">
        <v>2.723598202281794E-3</v>
      </c>
      <c r="E90" s="82" t="s">
        <v>99</v>
      </c>
      <c r="F90" s="82" t="s">
        <v>81</v>
      </c>
      <c r="G90" s="82" t="s">
        <v>207</v>
      </c>
    </row>
    <row r="91" spans="2:7" ht="24.65" customHeight="1" x14ac:dyDescent="0.3">
      <c r="B91" s="80" t="s">
        <v>139</v>
      </c>
      <c r="C91" s="81">
        <v>2.0746560000000001</v>
      </c>
      <c r="D91" s="82">
        <v>2.6869924221135447E-3</v>
      </c>
      <c r="E91" s="82" t="s">
        <v>99</v>
      </c>
      <c r="F91" s="82" t="s">
        <v>81</v>
      </c>
      <c r="G91" s="82" t="s">
        <v>207</v>
      </c>
    </row>
    <row r="92" spans="2:7" ht="24.65" customHeight="1" x14ac:dyDescent="0.3">
      <c r="B92" s="80" t="s">
        <v>116</v>
      </c>
      <c r="C92" s="81">
        <v>1.8263467799999999</v>
      </c>
      <c r="D92" s="82">
        <v>2.3653945319182905E-3</v>
      </c>
      <c r="E92" s="82" t="s">
        <v>99</v>
      </c>
      <c r="F92" s="82" t="s">
        <v>194</v>
      </c>
      <c r="G92" s="82" t="s">
        <v>207</v>
      </c>
    </row>
    <row r="93" spans="2:7" ht="24.65" customHeight="1" x14ac:dyDescent="0.3">
      <c r="B93" s="80" t="s">
        <v>163</v>
      </c>
      <c r="C93" s="81">
        <v>1.4504351200000001</v>
      </c>
      <c r="D93" s="82">
        <v>1.8785322367695415E-3</v>
      </c>
      <c r="E93" s="82" t="s">
        <v>99</v>
      </c>
      <c r="F93" s="82" t="s">
        <v>79</v>
      </c>
      <c r="G93" s="82" t="s">
        <v>207</v>
      </c>
    </row>
    <row r="94" spans="2:7" ht="24.65" customHeight="1" x14ac:dyDescent="0.3">
      <c r="B94" s="80" t="s">
        <v>140</v>
      </c>
      <c r="C94" s="81">
        <v>1.4502056799999998</v>
      </c>
      <c r="D94" s="82">
        <v>1.8782350773651245E-3</v>
      </c>
      <c r="E94" s="82" t="s">
        <v>99</v>
      </c>
      <c r="F94" s="82" t="s">
        <v>81</v>
      </c>
      <c r="G94" s="82" t="s">
        <v>207</v>
      </c>
    </row>
    <row r="95" spans="2:7" ht="24.65" customHeight="1" x14ac:dyDescent="0.3">
      <c r="B95" s="80" t="s">
        <v>135</v>
      </c>
      <c r="C95" s="81">
        <v>1.24070835</v>
      </c>
      <c r="D95" s="82">
        <v>1.6069044383758076E-3</v>
      </c>
      <c r="E95" s="82" t="s">
        <v>99</v>
      </c>
      <c r="F95" s="82" t="s">
        <v>147</v>
      </c>
      <c r="G95" s="82" t="s">
        <v>207</v>
      </c>
    </row>
    <row r="96" spans="2:7" ht="24.65" customHeight="1" x14ac:dyDescent="0.3">
      <c r="B96" s="80" t="s">
        <v>141</v>
      </c>
      <c r="C96" s="81">
        <v>1.0479799999999999</v>
      </c>
      <c r="D96" s="82">
        <v>1.3572921576042256E-3</v>
      </c>
      <c r="E96" s="82" t="s">
        <v>99</v>
      </c>
      <c r="F96" s="82" t="s">
        <v>81</v>
      </c>
      <c r="G96" s="82" t="s">
        <v>207</v>
      </c>
    </row>
    <row r="97" spans="2:15" ht="24.65" customHeight="1" x14ac:dyDescent="0.3">
      <c r="B97" s="80" t="s">
        <v>52</v>
      </c>
      <c r="C97" s="81">
        <v>0.98889539999999998</v>
      </c>
      <c r="D97" s="82">
        <v>1.2807686893937802E-3</v>
      </c>
      <c r="E97" s="82" t="s">
        <v>99</v>
      </c>
      <c r="F97" s="82" t="s">
        <v>145</v>
      </c>
      <c r="G97" s="82" t="s">
        <v>207</v>
      </c>
    </row>
    <row r="98" spans="2:15" ht="24.65" customHeight="1" x14ac:dyDescent="0.3">
      <c r="B98" s="80" t="s">
        <v>170</v>
      </c>
      <c r="C98" s="81">
        <v>0.95136941280000009</v>
      </c>
      <c r="D98" s="82">
        <v>1.2321668762552505E-3</v>
      </c>
      <c r="E98" s="82" t="s">
        <v>100</v>
      </c>
      <c r="F98" s="82" t="s">
        <v>96</v>
      </c>
      <c r="G98" s="82" t="s">
        <v>208</v>
      </c>
    </row>
    <row r="99" spans="2:15" ht="24.65" customHeight="1" x14ac:dyDescent="0.3">
      <c r="B99" s="80" t="s">
        <v>142</v>
      </c>
      <c r="C99" s="81">
        <v>0.89514359999999993</v>
      </c>
      <c r="D99" s="82">
        <v>1.1593459686345291E-3</v>
      </c>
      <c r="E99" s="82" t="s">
        <v>99</v>
      </c>
      <c r="F99" s="82" t="s">
        <v>81</v>
      </c>
      <c r="G99" s="82" t="s">
        <v>207</v>
      </c>
    </row>
    <row r="100" spans="2:15" ht="24.65" customHeight="1" x14ac:dyDescent="0.3">
      <c r="B100" s="80" t="s">
        <v>130</v>
      </c>
      <c r="C100" s="81">
        <v>0.87331580000000009</v>
      </c>
      <c r="D100" s="82">
        <v>1.1310756755394764E-3</v>
      </c>
      <c r="E100" s="82" t="s">
        <v>99</v>
      </c>
      <c r="F100" s="82" t="s">
        <v>79</v>
      </c>
      <c r="G100" s="82" t="s">
        <v>207</v>
      </c>
    </row>
    <row r="101" spans="2:15" ht="24.65" customHeight="1" x14ac:dyDescent="0.3">
      <c r="B101" s="80" t="s">
        <v>150</v>
      </c>
      <c r="C101" s="81">
        <v>0.81916500000000003</v>
      </c>
      <c r="D101" s="82">
        <v>1.0609422224506818E-3</v>
      </c>
      <c r="E101" s="82" t="s">
        <v>100</v>
      </c>
      <c r="F101" s="82" t="s">
        <v>79</v>
      </c>
      <c r="G101" s="82" t="s">
        <v>207</v>
      </c>
    </row>
    <row r="102" spans="2:15" ht="24.65" customHeight="1" x14ac:dyDescent="0.3">
      <c r="B102" s="80" t="s">
        <v>103</v>
      </c>
      <c r="C102" s="81">
        <v>0.77049280000000009</v>
      </c>
      <c r="D102" s="82">
        <v>9.9790438265092958E-4</v>
      </c>
      <c r="E102" s="82" t="s">
        <v>99</v>
      </c>
      <c r="F102" s="82" t="s">
        <v>81</v>
      </c>
      <c r="G102" s="82" t="s">
        <v>207</v>
      </c>
    </row>
    <row r="103" spans="2:15" ht="24.65" customHeight="1" x14ac:dyDescent="0.3">
      <c r="B103" s="80" t="s">
        <v>162</v>
      </c>
      <c r="C103" s="81">
        <v>0.63558990000000004</v>
      </c>
      <c r="D103" s="82">
        <v>8.2318478093327554E-4</v>
      </c>
      <c r="E103" s="82" t="s">
        <v>99</v>
      </c>
      <c r="F103" s="82" t="s">
        <v>146</v>
      </c>
      <c r="G103" s="82" t="s">
        <v>207</v>
      </c>
    </row>
    <row r="104" spans="2:15" ht="24.65" customHeight="1" x14ac:dyDescent="0.3">
      <c r="B104" s="80" t="s">
        <v>143</v>
      </c>
      <c r="C104" s="81">
        <v>0.41694790000000004</v>
      </c>
      <c r="D104" s="82">
        <v>5.4001041508382891E-4</v>
      </c>
      <c r="E104" s="82" t="s">
        <v>99</v>
      </c>
      <c r="F104" s="82" t="s">
        <v>81</v>
      </c>
      <c r="G104" s="82" t="s">
        <v>207</v>
      </c>
    </row>
    <row r="105" spans="2:15" ht="24.65" customHeight="1" x14ac:dyDescent="0.3">
      <c r="B105" s="80" t="s">
        <v>98</v>
      </c>
      <c r="C105" s="81">
        <v>0.15735991964999999</v>
      </c>
      <c r="D105" s="82">
        <v>2.0380482915912144E-4</v>
      </c>
      <c r="E105" s="82" t="s">
        <v>100</v>
      </c>
      <c r="F105" s="82" t="s">
        <v>81</v>
      </c>
      <c r="G105" s="82" t="s">
        <v>207</v>
      </c>
    </row>
    <row r="106" spans="2:15" ht="24.65" customHeight="1" x14ac:dyDescent="0.3">
      <c r="B106" s="80" t="s">
        <v>171</v>
      </c>
      <c r="C106" s="81">
        <v>9.1781399999999999E-2</v>
      </c>
      <c r="D106" s="82">
        <v>1.1887075558115277E-4</v>
      </c>
      <c r="E106" s="82" t="s">
        <v>99</v>
      </c>
      <c r="F106" s="82" t="s">
        <v>79</v>
      </c>
      <c r="G106" s="82" t="s">
        <v>207</v>
      </c>
    </row>
    <row r="107" spans="2:15" ht="24.65" customHeight="1" x14ac:dyDescent="0.3">
      <c r="B107" s="80" t="s">
        <v>144</v>
      </c>
      <c r="C107" s="81">
        <v>6.0406080000000001E-2</v>
      </c>
      <c r="D107" s="82">
        <v>7.8234984117648684E-5</v>
      </c>
      <c r="E107" s="82" t="s">
        <v>99</v>
      </c>
      <c r="F107" s="82" t="s">
        <v>81</v>
      </c>
      <c r="G107" s="82" t="s">
        <v>207</v>
      </c>
    </row>
    <row r="108" spans="2:15" ht="47.4" customHeight="1" x14ac:dyDescent="0.3">
      <c r="B108" s="79" t="s">
        <v>10</v>
      </c>
      <c r="C108" s="84">
        <f>SUM(C38:C107)</f>
        <v>672.7980351703377</v>
      </c>
      <c r="D108" s="83">
        <f>SUM(D38:D107)</f>
        <v>0.87137492775456682</v>
      </c>
      <c r="E108" s="79"/>
      <c r="F108" s="79"/>
      <c r="G108" s="79"/>
    </row>
    <row r="109" spans="2:15" ht="48.65" customHeight="1" x14ac:dyDescent="0.3"/>
    <row r="110" spans="2:15" ht="15.5" x14ac:dyDescent="0.3">
      <c r="B110" s="5" t="s">
        <v>167</v>
      </c>
      <c r="C110" s="69"/>
      <c r="D110" s="69"/>
      <c r="E110" s="69"/>
      <c r="F110" s="69"/>
      <c r="G110" s="69"/>
      <c r="H110" s="69"/>
      <c r="I110" s="69"/>
      <c r="J110" s="69"/>
      <c r="K110" s="69"/>
      <c r="L110" s="69"/>
      <c r="M110" s="69"/>
      <c r="N110" s="69"/>
      <c r="O110" s="69"/>
    </row>
    <row r="111" spans="2:15" x14ac:dyDescent="0.3"/>
    <row r="112" spans="2:15" x14ac:dyDescent="0.3"/>
    <row r="113" spans="2:16" ht="61.75" customHeight="1" x14ac:dyDescent="0.3">
      <c r="B113" s="79" t="s">
        <v>173</v>
      </c>
      <c r="C113" s="79" t="s">
        <v>174</v>
      </c>
      <c r="D113" s="79" t="s">
        <v>175</v>
      </c>
      <c r="E113" s="79" t="s">
        <v>176</v>
      </c>
      <c r="F113" s="79" t="s">
        <v>177</v>
      </c>
      <c r="G113" s="79" t="s">
        <v>178</v>
      </c>
    </row>
    <row r="114" spans="2:16" ht="30.65" customHeight="1" x14ac:dyDescent="0.3">
      <c r="B114" s="85" t="s">
        <v>179</v>
      </c>
      <c r="C114" s="86">
        <v>3.0335370126616037E-2</v>
      </c>
      <c r="D114" s="86">
        <v>0.22724747918544494</v>
      </c>
      <c r="E114" s="87">
        <v>3.2357159654151175</v>
      </c>
      <c r="F114" s="86">
        <v>4.9221248656869429E-2</v>
      </c>
      <c r="G114" s="86">
        <v>4.6036206557233367E-2</v>
      </c>
    </row>
    <row r="115" spans="2:16" ht="30.65" customHeight="1" x14ac:dyDescent="0.3">
      <c r="B115" s="85" t="s">
        <v>180</v>
      </c>
      <c r="C115" s="86">
        <v>0.10315508809695312</v>
      </c>
      <c r="D115" s="86">
        <v>0.77275252081455514</v>
      </c>
      <c r="E115" s="87">
        <v>2.6538438475945307</v>
      </c>
      <c r="F115" s="86">
        <v>0.1183544687424859</v>
      </c>
      <c r="G115" s="86">
        <v>0.12791163911956796</v>
      </c>
    </row>
    <row r="116" spans="2:16" ht="49.75" customHeight="1" x14ac:dyDescent="0.3">
      <c r="B116" s="79" t="s">
        <v>10</v>
      </c>
      <c r="C116" s="83">
        <f>SUM(C114:C115)</f>
        <v>0.13349045822356914</v>
      </c>
      <c r="D116" s="83">
        <f>SUM(D114:D115)</f>
        <v>1</v>
      </c>
      <c r="E116" s="84">
        <v>1.3848815082388641</v>
      </c>
      <c r="F116" s="83">
        <v>5.1207894097872277E-2</v>
      </c>
      <c r="G116" s="83">
        <v>5.4490243750011345E-2</v>
      </c>
    </row>
    <row r="117" spans="2:16" ht="45" customHeight="1" x14ac:dyDescent="0.3"/>
    <row r="118" spans="2:16" ht="26" x14ac:dyDescent="0.3">
      <c r="B118" s="79" t="s">
        <v>11</v>
      </c>
      <c r="C118" s="79" t="s">
        <v>181</v>
      </c>
      <c r="D118" s="79" t="s">
        <v>174</v>
      </c>
      <c r="E118" s="79" t="s">
        <v>182</v>
      </c>
      <c r="F118" s="79" t="s">
        <v>42</v>
      </c>
      <c r="G118" s="79" t="s">
        <v>183</v>
      </c>
      <c r="H118" s="79" t="s">
        <v>184</v>
      </c>
      <c r="I118" s="79" t="s">
        <v>185</v>
      </c>
      <c r="J118" s="79" t="s">
        <v>173</v>
      </c>
      <c r="K118" s="79" t="s">
        <v>186</v>
      </c>
      <c r="L118" s="79" t="s">
        <v>252</v>
      </c>
      <c r="M118" s="79" t="s">
        <v>187</v>
      </c>
      <c r="N118" s="79" t="s">
        <v>188</v>
      </c>
      <c r="O118" s="79" t="s">
        <v>189</v>
      </c>
      <c r="P118" s="79" t="s">
        <v>190</v>
      </c>
    </row>
    <row r="119" spans="2:16" ht="34.75" customHeight="1" x14ac:dyDescent="0.3">
      <c r="B119" s="80" t="s">
        <v>224</v>
      </c>
      <c r="C119" s="81">
        <v>2.7238489127482501</v>
      </c>
      <c r="D119" s="82">
        <v>3.5277951561785499E-3</v>
      </c>
      <c r="E119" s="88">
        <v>2737</v>
      </c>
      <c r="F119" s="82" t="s">
        <v>192</v>
      </c>
      <c r="G119" s="82" t="s">
        <v>256</v>
      </c>
      <c r="H119" s="82" t="s">
        <v>257</v>
      </c>
      <c r="I119" s="82" t="s">
        <v>258</v>
      </c>
      <c r="J119" s="82" t="s">
        <v>200</v>
      </c>
      <c r="K119" s="82">
        <v>5.5E-2</v>
      </c>
      <c r="L119" s="82">
        <v>6.0531509999999997E-2</v>
      </c>
      <c r="M119" s="82">
        <v>6.025999999999998E-2</v>
      </c>
      <c r="N119" s="116">
        <v>1.7944610455576908</v>
      </c>
      <c r="O119" s="90">
        <v>46318</v>
      </c>
      <c r="P119" s="90" t="s">
        <v>259</v>
      </c>
    </row>
    <row r="120" spans="2:16" ht="34.75" customHeight="1" x14ac:dyDescent="0.3">
      <c r="B120" s="80" t="s">
        <v>225</v>
      </c>
      <c r="C120" s="81">
        <v>4.3777994475599602</v>
      </c>
      <c r="D120" s="82">
        <v>5.6699105495689288E-3</v>
      </c>
      <c r="E120" s="88">
        <v>4364</v>
      </c>
      <c r="F120" s="82" t="s">
        <v>192</v>
      </c>
      <c r="G120" s="82" t="s">
        <v>256</v>
      </c>
      <c r="H120" s="82" t="s">
        <v>257</v>
      </c>
      <c r="I120" s="82" t="s">
        <v>260</v>
      </c>
      <c r="J120" s="82" t="s">
        <v>200</v>
      </c>
      <c r="K120" s="82">
        <v>5.5E-2</v>
      </c>
      <c r="L120" s="82">
        <v>6.1238340000000002E-2</v>
      </c>
      <c r="M120" s="82">
        <v>5.4999999999999938E-2</v>
      </c>
      <c r="N120" s="116">
        <v>1.79501580238173</v>
      </c>
      <c r="O120" s="90">
        <v>46318</v>
      </c>
      <c r="P120" s="91" t="s">
        <v>261</v>
      </c>
    </row>
    <row r="121" spans="2:16" ht="34.75" customHeight="1" x14ac:dyDescent="0.3">
      <c r="B121" s="80" t="s">
        <v>226</v>
      </c>
      <c r="C121" s="81">
        <v>2.2864298253247002</v>
      </c>
      <c r="D121" s="82">
        <v>2.9612714658921119E-3</v>
      </c>
      <c r="E121" s="88">
        <v>8110</v>
      </c>
      <c r="F121" s="82" t="s">
        <v>192</v>
      </c>
      <c r="G121" s="82" t="s">
        <v>262</v>
      </c>
      <c r="H121" s="82" t="s">
        <v>257</v>
      </c>
      <c r="I121" s="82" t="s">
        <v>263</v>
      </c>
      <c r="J121" s="82" t="s">
        <v>201</v>
      </c>
      <c r="K121" s="82">
        <v>0.1152</v>
      </c>
      <c r="L121" s="82">
        <v>0.13083565999999999</v>
      </c>
      <c r="M121" s="82">
        <v>9.6760394206926614E-2</v>
      </c>
      <c r="N121" s="89">
        <v>0.23880289545864936</v>
      </c>
      <c r="O121" s="90">
        <v>45713</v>
      </c>
      <c r="P121" s="91" t="s">
        <v>259</v>
      </c>
    </row>
    <row r="122" spans="2:16" ht="34.75" customHeight="1" x14ac:dyDescent="0.3">
      <c r="B122" s="80" t="s">
        <v>227</v>
      </c>
      <c r="C122" s="81">
        <v>1.9154060727888</v>
      </c>
      <c r="D122" s="82">
        <v>2.4807397481094555E-3</v>
      </c>
      <c r="E122" s="88">
        <v>3163</v>
      </c>
      <c r="F122" s="82" t="s">
        <v>192</v>
      </c>
      <c r="G122" s="82" t="s">
        <v>264</v>
      </c>
      <c r="H122" s="82" t="s">
        <v>257</v>
      </c>
      <c r="I122" s="82" t="s">
        <v>265</v>
      </c>
      <c r="J122" s="82" t="s">
        <v>201</v>
      </c>
      <c r="K122" s="82">
        <v>0.1152</v>
      </c>
      <c r="L122" s="82">
        <v>0.18201723</v>
      </c>
      <c r="M122" s="82">
        <v>0.14538732931999987</v>
      </c>
      <c r="N122" s="89">
        <v>0.23878898361223941</v>
      </c>
      <c r="O122" s="90">
        <v>45713</v>
      </c>
      <c r="P122" s="91" t="s">
        <v>266</v>
      </c>
    </row>
    <row r="123" spans="2:16" ht="34.75" customHeight="1" x14ac:dyDescent="0.3">
      <c r="B123" s="80" t="s">
        <v>228</v>
      </c>
      <c r="C123" s="81">
        <v>9.5105682010999999</v>
      </c>
      <c r="D123" s="82">
        <v>1.2317620215760947E-2</v>
      </c>
      <c r="E123" s="88">
        <v>10000</v>
      </c>
      <c r="F123" s="82" t="s">
        <v>192</v>
      </c>
      <c r="G123" s="82" t="s">
        <v>267</v>
      </c>
      <c r="H123" s="82" t="s">
        <v>268</v>
      </c>
      <c r="I123" s="82" t="s">
        <v>269</v>
      </c>
      <c r="J123" s="82" t="s">
        <v>201</v>
      </c>
      <c r="K123" s="82">
        <v>0.1</v>
      </c>
      <c r="L123" s="82">
        <v>0.1298028</v>
      </c>
      <c r="M123" s="82">
        <v>0.14813115199999993</v>
      </c>
      <c r="N123" s="89">
        <v>1.5704873743622396</v>
      </c>
      <c r="O123" s="90">
        <v>46903</v>
      </c>
      <c r="P123" s="91" t="s">
        <v>270</v>
      </c>
    </row>
    <row r="124" spans="2:16" ht="34.75" customHeight="1" x14ac:dyDescent="0.3">
      <c r="B124" s="80" t="s">
        <v>229</v>
      </c>
      <c r="C124" s="81">
        <v>3.0730112811999999</v>
      </c>
      <c r="D124" s="82">
        <v>3.9800130844119871E-3</v>
      </c>
      <c r="E124" s="88">
        <v>4000</v>
      </c>
      <c r="F124" s="82" t="s">
        <v>192</v>
      </c>
      <c r="G124" s="82" t="s">
        <v>271</v>
      </c>
      <c r="H124" s="82" t="s">
        <v>257</v>
      </c>
      <c r="I124" s="82" t="s">
        <v>272</v>
      </c>
      <c r="J124" s="82" t="s">
        <v>201</v>
      </c>
      <c r="K124" s="82">
        <v>0.12</v>
      </c>
      <c r="L124" s="82">
        <v>0.19491722</v>
      </c>
      <c r="M124" s="82">
        <v>0.15990697237999996</v>
      </c>
      <c r="N124" s="89">
        <v>0.7990563427277948</v>
      </c>
      <c r="O124" s="90">
        <v>45643</v>
      </c>
      <c r="P124" s="91" t="s">
        <v>273</v>
      </c>
    </row>
    <row r="125" spans="2:16" ht="34.75" customHeight="1" x14ac:dyDescent="0.3">
      <c r="B125" s="80" t="s">
        <v>230</v>
      </c>
      <c r="C125" s="81">
        <v>2.4744623411169995</v>
      </c>
      <c r="D125" s="82">
        <v>3.2048019331333572E-3</v>
      </c>
      <c r="E125" s="88">
        <v>2420</v>
      </c>
      <c r="F125" s="82" t="s">
        <v>192</v>
      </c>
      <c r="G125" s="82" t="s">
        <v>256</v>
      </c>
      <c r="H125" s="82" t="s">
        <v>274</v>
      </c>
      <c r="I125" s="82" t="s">
        <v>275</v>
      </c>
      <c r="J125" s="82" t="s">
        <v>200</v>
      </c>
      <c r="K125" s="82">
        <v>4.2499999999999996E-2</v>
      </c>
      <c r="L125" s="82">
        <v>4.2552237933884296E-2</v>
      </c>
      <c r="M125" s="82">
        <v>3.7700000000000067E-2</v>
      </c>
      <c r="N125" s="89">
        <v>1.8409711868039431</v>
      </c>
      <c r="O125" s="90">
        <v>46335</v>
      </c>
      <c r="P125" s="91" t="s">
        <v>276</v>
      </c>
    </row>
    <row r="126" spans="2:16" ht="34.75" customHeight="1" x14ac:dyDescent="0.3">
      <c r="B126" s="80" t="s">
        <v>231</v>
      </c>
      <c r="C126" s="81">
        <v>1.1025963135599999</v>
      </c>
      <c r="D126" s="82">
        <v>1.4280285209625353E-3</v>
      </c>
      <c r="E126" s="88">
        <v>2000</v>
      </c>
      <c r="F126" s="82" t="s">
        <v>192</v>
      </c>
      <c r="G126" s="82" t="s">
        <v>256</v>
      </c>
      <c r="H126" s="82" t="s">
        <v>274</v>
      </c>
      <c r="I126" s="82" t="s">
        <v>277</v>
      </c>
      <c r="J126" s="82" t="s">
        <v>200</v>
      </c>
      <c r="K126" s="82">
        <v>4.2500000000000003E-2</v>
      </c>
      <c r="L126" s="82">
        <v>4.2800989999999997E-2</v>
      </c>
      <c r="M126" s="82">
        <v>4.7500000000000098E-2</v>
      </c>
      <c r="N126" s="89">
        <v>1.8398940882204295</v>
      </c>
      <c r="O126" s="90">
        <v>46335</v>
      </c>
      <c r="P126" s="91" t="s">
        <v>278</v>
      </c>
    </row>
    <row r="127" spans="2:16" ht="34.75" customHeight="1" x14ac:dyDescent="0.3">
      <c r="B127" s="80" t="s">
        <v>232</v>
      </c>
      <c r="C127" s="81">
        <v>8.604357478199999</v>
      </c>
      <c r="D127" s="82">
        <v>1.1143940653814131E-2</v>
      </c>
      <c r="E127" s="88">
        <v>10000</v>
      </c>
      <c r="F127" s="82" t="s">
        <v>194</v>
      </c>
      <c r="G127" s="82" t="s">
        <v>256</v>
      </c>
      <c r="H127" s="82" t="s">
        <v>279</v>
      </c>
      <c r="I127" s="82" t="s">
        <v>280</v>
      </c>
      <c r="J127" s="82" t="s">
        <v>201</v>
      </c>
      <c r="K127" s="82">
        <v>8.5000000000000006E-2</v>
      </c>
      <c r="L127" s="82">
        <v>9.3418180000000003E-2</v>
      </c>
      <c r="M127" s="82">
        <v>0.10978928899999985</v>
      </c>
      <c r="N127" s="89">
        <v>1.2390940823102934</v>
      </c>
      <c r="O127" s="90">
        <v>46528</v>
      </c>
      <c r="P127" s="91" t="s">
        <v>266</v>
      </c>
    </row>
    <row r="128" spans="2:16" ht="34.75" customHeight="1" x14ac:dyDescent="0.3">
      <c r="B128" s="80" t="s">
        <v>233</v>
      </c>
      <c r="C128" s="81">
        <v>4.23674599253268</v>
      </c>
      <c r="D128" s="82">
        <v>5.4872250514568389E-3</v>
      </c>
      <c r="E128" s="88">
        <v>8385</v>
      </c>
      <c r="F128" s="82" t="s">
        <v>194</v>
      </c>
      <c r="G128" s="82" t="s">
        <v>267</v>
      </c>
      <c r="H128" s="82" t="s">
        <v>279</v>
      </c>
      <c r="I128" s="82" t="s">
        <v>281</v>
      </c>
      <c r="J128" s="82" t="s">
        <v>201</v>
      </c>
      <c r="K128" s="82">
        <v>7.9999999999999988E-2</v>
      </c>
      <c r="L128" s="82">
        <v>0.1034150452653548</v>
      </c>
      <c r="M128" s="82">
        <v>0.11453173370419334</v>
      </c>
      <c r="N128" s="89">
        <v>4.8188005766152076</v>
      </c>
      <c r="O128" s="90">
        <v>50066</v>
      </c>
      <c r="P128" s="91" t="s">
        <v>266</v>
      </c>
    </row>
    <row r="129" spans="2:16" ht="34.75" customHeight="1" x14ac:dyDescent="0.3">
      <c r="B129" s="80" t="s">
        <v>234</v>
      </c>
      <c r="C129" s="81">
        <v>1.3987068199999999E-2</v>
      </c>
      <c r="D129" s="82">
        <v>1.8115362865451108E-5</v>
      </c>
      <c r="E129" s="88">
        <v>2300</v>
      </c>
      <c r="F129" s="82" t="s">
        <v>194</v>
      </c>
      <c r="G129" s="82" t="s">
        <v>267</v>
      </c>
      <c r="H129" s="82" t="s">
        <v>279</v>
      </c>
      <c r="I129" s="82" t="s">
        <v>282</v>
      </c>
      <c r="J129" s="82" t="s">
        <v>201</v>
      </c>
      <c r="K129" s="82">
        <v>0.105</v>
      </c>
      <c r="L129" s="82">
        <v>0</v>
      </c>
      <c r="M129" s="82">
        <v>0</v>
      </c>
      <c r="N129" s="89">
        <v>0</v>
      </c>
      <c r="O129" s="90">
        <v>50066</v>
      </c>
      <c r="P129" s="91" t="s">
        <v>266</v>
      </c>
    </row>
    <row r="130" spans="2:16" ht="34.75" customHeight="1" x14ac:dyDescent="0.3">
      <c r="B130" s="80" t="s">
        <v>235</v>
      </c>
      <c r="C130" s="81">
        <v>14.07721485864</v>
      </c>
      <c r="D130" s="82">
        <v>1.8232116384417404E-2</v>
      </c>
      <c r="E130" s="88">
        <v>12000</v>
      </c>
      <c r="F130" s="82" t="s">
        <v>85</v>
      </c>
      <c r="G130" s="82" t="s">
        <v>256</v>
      </c>
      <c r="H130" s="82" t="s">
        <v>283</v>
      </c>
      <c r="I130" s="82" t="s">
        <v>284</v>
      </c>
      <c r="J130" s="82" t="s">
        <v>201</v>
      </c>
      <c r="K130" s="82">
        <v>0.12</v>
      </c>
      <c r="L130" s="82">
        <v>0.12752968000000001</v>
      </c>
      <c r="M130" s="82">
        <v>0.13550192669999994</v>
      </c>
      <c r="N130" s="89">
        <v>3.0647744421264118</v>
      </c>
      <c r="O130" s="90">
        <v>48085</v>
      </c>
      <c r="P130" s="91" t="s">
        <v>285</v>
      </c>
    </row>
    <row r="131" spans="2:16" ht="34.75" customHeight="1" x14ac:dyDescent="0.3">
      <c r="B131" s="80" t="s">
        <v>236</v>
      </c>
      <c r="C131" s="81">
        <v>8.6866694361333519</v>
      </c>
      <c r="D131" s="82">
        <v>1.125054705372633E-2</v>
      </c>
      <c r="E131" s="88">
        <v>9505</v>
      </c>
      <c r="F131" s="82" t="s">
        <v>191</v>
      </c>
      <c r="G131" s="82" t="s">
        <v>286</v>
      </c>
      <c r="H131" s="82" t="s">
        <v>287</v>
      </c>
      <c r="I131" s="82" t="s">
        <v>288</v>
      </c>
      <c r="J131" s="82" t="s">
        <v>200</v>
      </c>
      <c r="K131" s="82">
        <v>4.4999999999999998E-2</v>
      </c>
      <c r="L131" s="82">
        <v>4.7879900000000003E-2</v>
      </c>
      <c r="M131" s="82">
        <v>4.3299999999999894E-2</v>
      </c>
      <c r="N131" s="89">
        <v>4.4936899621717767</v>
      </c>
      <c r="O131" s="90">
        <v>48310</v>
      </c>
      <c r="P131" s="91" t="s">
        <v>289</v>
      </c>
    </row>
    <row r="132" spans="2:16" ht="34.75" customHeight="1" x14ac:dyDescent="0.3">
      <c r="B132" s="80" t="s">
        <v>237</v>
      </c>
      <c r="C132" s="81">
        <v>0.37638649073135</v>
      </c>
      <c r="D132" s="82">
        <v>4.8747727256038945E-4</v>
      </c>
      <c r="E132" s="88">
        <v>893</v>
      </c>
      <c r="F132" s="82" t="s">
        <v>191</v>
      </c>
      <c r="G132" s="82" t="s">
        <v>290</v>
      </c>
      <c r="H132" s="82" t="s">
        <v>287</v>
      </c>
      <c r="I132" s="82" t="s">
        <v>291</v>
      </c>
      <c r="J132" s="82" t="s">
        <v>201</v>
      </c>
      <c r="K132" s="82">
        <v>5.7500000000000002E-2</v>
      </c>
      <c r="L132" s="82">
        <v>6.2525890000000001E-2</v>
      </c>
      <c r="M132" s="82">
        <v>8.9043234999999887E-2</v>
      </c>
      <c r="N132" s="89">
        <v>4.4662658381933644</v>
      </c>
      <c r="O132" s="90">
        <v>49439</v>
      </c>
      <c r="P132" s="91" t="s">
        <v>292</v>
      </c>
    </row>
    <row r="133" spans="2:16" ht="34.75" customHeight="1" x14ac:dyDescent="0.3">
      <c r="B133" s="80" t="s">
        <v>238</v>
      </c>
      <c r="C133" s="81">
        <v>8.9490805753370797</v>
      </c>
      <c r="D133" s="82">
        <v>1.159040905615883E-2</v>
      </c>
      <c r="E133" s="88">
        <v>8444</v>
      </c>
      <c r="F133" s="82" t="s">
        <v>193</v>
      </c>
      <c r="G133" s="82" t="s">
        <v>256</v>
      </c>
      <c r="H133" s="82" t="s">
        <v>293</v>
      </c>
      <c r="I133" s="82" t="s">
        <v>294</v>
      </c>
      <c r="J133" s="82" t="s">
        <v>201</v>
      </c>
      <c r="K133" s="82">
        <v>8.0804000000000001E-2</v>
      </c>
      <c r="L133" s="82">
        <v>8.0791059999999998E-2</v>
      </c>
      <c r="M133" s="82">
        <v>9.7373993796497471E-2</v>
      </c>
      <c r="N133" s="89">
        <v>2.6290583920706796</v>
      </c>
      <c r="O133" s="90">
        <v>48136</v>
      </c>
      <c r="P133" s="91" t="s">
        <v>261</v>
      </c>
    </row>
    <row r="134" spans="2:16" ht="34.75" customHeight="1" x14ac:dyDescent="0.3">
      <c r="B134" s="80" t="s">
        <v>239</v>
      </c>
      <c r="C134" s="81">
        <v>5.1071034077513602</v>
      </c>
      <c r="D134" s="82">
        <v>6.6144691725173541E-3</v>
      </c>
      <c r="E134" s="88">
        <v>5909</v>
      </c>
      <c r="F134" s="82" t="s">
        <v>195</v>
      </c>
      <c r="G134" s="82" t="s">
        <v>295</v>
      </c>
      <c r="H134" s="82" t="s">
        <v>293</v>
      </c>
      <c r="I134" s="82" t="s">
        <v>296</v>
      </c>
      <c r="J134" s="82" t="s">
        <v>201</v>
      </c>
      <c r="K134" s="82">
        <v>6.5000000000000002E-2</v>
      </c>
      <c r="L134" s="82">
        <v>8.2564589999999993E-2</v>
      </c>
      <c r="M134" s="82">
        <v>9.9955126329999811E-2</v>
      </c>
      <c r="N134" s="89">
        <v>3.6419230999522938</v>
      </c>
      <c r="O134" s="90">
        <v>48806</v>
      </c>
      <c r="P134" s="91" t="s">
        <v>297</v>
      </c>
    </row>
    <row r="135" spans="2:16" ht="34.75" customHeight="1" x14ac:dyDescent="0.3">
      <c r="B135" s="80" t="s">
        <v>240</v>
      </c>
      <c r="C135" s="81">
        <v>3.9344945364823998</v>
      </c>
      <c r="D135" s="82">
        <v>5.0957638299435433E-3</v>
      </c>
      <c r="E135" s="88">
        <v>4070</v>
      </c>
      <c r="F135" s="82" t="s">
        <v>195</v>
      </c>
      <c r="G135" s="82" t="s">
        <v>298</v>
      </c>
      <c r="H135" s="82" t="s">
        <v>299</v>
      </c>
      <c r="I135" s="82" t="s">
        <v>300</v>
      </c>
      <c r="J135" s="82" t="s">
        <v>201</v>
      </c>
      <c r="K135" s="82">
        <v>0.13</v>
      </c>
      <c r="L135" s="82">
        <v>0.13100786240786241</v>
      </c>
      <c r="M135" s="82">
        <v>0.14338138047058013</v>
      </c>
      <c r="N135" s="89">
        <v>4.54441485222877</v>
      </c>
      <c r="O135" s="90">
        <v>50763</v>
      </c>
      <c r="P135" s="91" t="s">
        <v>301</v>
      </c>
    </row>
    <row r="136" spans="2:16" ht="34.75" customHeight="1" x14ac:dyDescent="0.3">
      <c r="B136" s="80" t="s">
        <v>241</v>
      </c>
      <c r="C136" s="81">
        <v>1.02515853031515</v>
      </c>
      <c r="D136" s="82">
        <v>1.3277349124008349E-3</v>
      </c>
      <c r="E136" s="88">
        <v>1065</v>
      </c>
      <c r="F136" s="82" t="s">
        <v>195</v>
      </c>
      <c r="G136" s="82" t="s">
        <v>256</v>
      </c>
      <c r="H136" s="82" t="s">
        <v>279</v>
      </c>
      <c r="I136" s="82" t="s">
        <v>302</v>
      </c>
      <c r="J136" s="82" t="s">
        <v>201</v>
      </c>
      <c r="K136" s="82">
        <v>0.1905</v>
      </c>
      <c r="L136" s="82">
        <v>0.1905</v>
      </c>
      <c r="M136" s="82">
        <v>0.2070811196000002</v>
      </c>
      <c r="N136" s="89">
        <v>4.1098751782297809</v>
      </c>
      <c r="O136" s="90">
        <v>51119</v>
      </c>
      <c r="P136" s="91" t="s">
        <v>303</v>
      </c>
    </row>
    <row r="137" spans="2:16" ht="34.75" customHeight="1" x14ac:dyDescent="0.3">
      <c r="B137" s="80" t="s">
        <v>242</v>
      </c>
      <c r="C137" s="81">
        <v>1.7480077564079999</v>
      </c>
      <c r="D137" s="82">
        <v>2.2639336811808774E-3</v>
      </c>
      <c r="E137" s="88">
        <v>1900</v>
      </c>
      <c r="F137" s="82" t="s">
        <v>71</v>
      </c>
      <c r="G137" s="82" t="s">
        <v>256</v>
      </c>
      <c r="H137" s="82" t="s">
        <v>257</v>
      </c>
      <c r="I137" s="82" t="s">
        <v>304</v>
      </c>
      <c r="J137" s="82" t="s">
        <v>201</v>
      </c>
      <c r="K137" s="82">
        <v>0.13</v>
      </c>
      <c r="L137" s="82">
        <v>0.14214631999999999</v>
      </c>
      <c r="M137" s="82">
        <v>0.16007228000000007</v>
      </c>
      <c r="N137" s="89">
        <v>2.9250882088573111</v>
      </c>
      <c r="O137" s="90">
        <v>48173</v>
      </c>
      <c r="P137" s="91" t="s">
        <v>305</v>
      </c>
    </row>
    <row r="138" spans="2:16" ht="34.75" customHeight="1" x14ac:dyDescent="0.3">
      <c r="B138" s="80" t="s">
        <v>243</v>
      </c>
      <c r="C138" s="81">
        <v>4.7696622608501</v>
      </c>
      <c r="D138" s="82">
        <v>6.1774319940005352E-3</v>
      </c>
      <c r="E138" s="88">
        <v>5185</v>
      </c>
      <c r="F138" s="82" t="s">
        <v>71</v>
      </c>
      <c r="G138" s="82" t="s">
        <v>256</v>
      </c>
      <c r="H138" s="82" t="s">
        <v>257</v>
      </c>
      <c r="I138" s="82" t="s">
        <v>306</v>
      </c>
      <c r="J138" s="82" t="s">
        <v>201</v>
      </c>
      <c r="K138" s="82">
        <v>0.13</v>
      </c>
      <c r="L138" s="82">
        <v>0.14218792999999999</v>
      </c>
      <c r="M138" s="82">
        <v>0.16007228000000007</v>
      </c>
      <c r="N138" s="89">
        <v>2.9250882088573111</v>
      </c>
      <c r="O138" s="90">
        <v>48173</v>
      </c>
      <c r="P138" s="91" t="s">
        <v>305</v>
      </c>
    </row>
    <row r="139" spans="2:16" ht="34.75" customHeight="1" x14ac:dyDescent="0.3">
      <c r="B139" s="80" t="s">
        <v>244</v>
      </c>
      <c r="C139" s="81">
        <v>4.9125871514755195</v>
      </c>
      <c r="D139" s="82">
        <v>6.3625412834643841E-3</v>
      </c>
      <c r="E139" s="88">
        <v>6544</v>
      </c>
      <c r="F139" s="82" t="s">
        <v>196</v>
      </c>
      <c r="G139" s="82" t="s">
        <v>256</v>
      </c>
      <c r="H139" s="82" t="s">
        <v>307</v>
      </c>
      <c r="I139" s="82" t="s">
        <v>308</v>
      </c>
      <c r="J139" s="82" t="s">
        <v>201</v>
      </c>
      <c r="K139" s="82">
        <v>0.08</v>
      </c>
      <c r="L139" s="82">
        <v>0.13190014</v>
      </c>
      <c r="M139" s="82">
        <v>0.14969787800000001</v>
      </c>
      <c r="N139" s="89">
        <v>2.3177863357947612</v>
      </c>
      <c r="O139" s="90">
        <v>47509</v>
      </c>
      <c r="P139" s="91" t="s">
        <v>309</v>
      </c>
    </row>
    <row r="140" spans="2:16" ht="34.75" customHeight="1" x14ac:dyDescent="0.3">
      <c r="B140" s="80" t="s">
        <v>245</v>
      </c>
      <c r="C140" s="81">
        <v>1.09955429906561</v>
      </c>
      <c r="D140" s="82">
        <v>1.424088653392015E-3</v>
      </c>
      <c r="E140" s="88">
        <v>1131569</v>
      </c>
      <c r="F140" s="82" t="s">
        <v>199</v>
      </c>
      <c r="G140" s="82" t="s">
        <v>267</v>
      </c>
      <c r="H140" s="82" t="s">
        <v>299</v>
      </c>
      <c r="I140" s="82" t="s">
        <v>310</v>
      </c>
      <c r="J140" s="82" t="s">
        <v>200</v>
      </c>
      <c r="K140" s="82">
        <v>3.5000000000000003E-2</v>
      </c>
      <c r="L140" s="82">
        <v>3.5000000000000003E-2</v>
      </c>
      <c r="M140" s="82">
        <v>3.499999999999992E-2</v>
      </c>
      <c r="N140" s="89">
        <v>4.5767969440115479</v>
      </c>
      <c r="O140" s="90">
        <v>49152</v>
      </c>
      <c r="P140" s="91" t="s">
        <v>311</v>
      </c>
    </row>
    <row r="141" spans="2:16" ht="34.75" customHeight="1" x14ac:dyDescent="0.3">
      <c r="B141" s="80" t="s">
        <v>246</v>
      </c>
      <c r="C141" s="81">
        <v>1.88177808096</v>
      </c>
      <c r="D141" s="82">
        <v>2.43718642687698E-3</v>
      </c>
      <c r="E141" s="88">
        <v>1944000</v>
      </c>
      <c r="F141" s="82" t="s">
        <v>199</v>
      </c>
      <c r="G141" s="82" t="s">
        <v>267</v>
      </c>
      <c r="H141" s="82" t="s">
        <v>299</v>
      </c>
      <c r="I141" s="82" t="s">
        <v>312</v>
      </c>
      <c r="J141" s="82" t="s">
        <v>200</v>
      </c>
      <c r="K141" s="82">
        <v>3.5000000000000003E-2</v>
      </c>
      <c r="L141" s="82">
        <v>3.5000000000000003E-2</v>
      </c>
      <c r="M141" s="82">
        <v>3.499999999999992E-2</v>
      </c>
      <c r="N141" s="89">
        <v>4.1302724011900258</v>
      </c>
      <c r="O141" s="90">
        <v>48787</v>
      </c>
      <c r="P141" s="91" t="s">
        <v>311</v>
      </c>
    </row>
    <row r="142" spans="2:16" ht="34.75" customHeight="1" x14ac:dyDescent="0.3">
      <c r="B142" s="80" t="s">
        <v>247</v>
      </c>
      <c r="C142" s="81">
        <v>0.53898466528</v>
      </c>
      <c r="D142" s="82">
        <v>6.980664318531676E-4</v>
      </c>
      <c r="E142" s="88">
        <v>556000</v>
      </c>
      <c r="F142" s="82" t="s">
        <v>199</v>
      </c>
      <c r="G142" s="82" t="s">
        <v>267</v>
      </c>
      <c r="H142" s="82" t="s">
        <v>299</v>
      </c>
      <c r="I142" s="82" t="s">
        <v>313</v>
      </c>
      <c r="J142" s="82" t="s">
        <v>200</v>
      </c>
      <c r="K142" s="82">
        <v>4.6094999999999997E-2</v>
      </c>
      <c r="L142" s="82">
        <v>4.6094999999999997E-2</v>
      </c>
      <c r="M142" s="82">
        <v>4.6094999999999997E-2</v>
      </c>
      <c r="N142" s="89">
        <v>4.4962643071155091</v>
      </c>
      <c r="O142" s="90">
        <v>49152</v>
      </c>
      <c r="P142" s="91" t="s">
        <v>311</v>
      </c>
    </row>
    <row r="143" spans="2:16" ht="34.75" customHeight="1" x14ac:dyDescent="0.3">
      <c r="B143" s="80" t="s">
        <v>248</v>
      </c>
      <c r="C143" s="81">
        <v>0.53657488344000004</v>
      </c>
      <c r="D143" s="82">
        <v>6.9494540092417177E-4</v>
      </c>
      <c r="E143" s="88">
        <v>556000</v>
      </c>
      <c r="F143" s="82" t="s">
        <v>199</v>
      </c>
      <c r="G143" s="82" t="s">
        <v>267</v>
      </c>
      <c r="H143" s="82" t="s">
        <v>299</v>
      </c>
      <c r="I143" s="82" t="s">
        <v>314</v>
      </c>
      <c r="J143" s="82" t="s">
        <v>200</v>
      </c>
      <c r="K143" s="82">
        <v>4.1700000000000001E-2</v>
      </c>
      <c r="L143" s="82">
        <v>4.1689999999999998E-2</v>
      </c>
      <c r="M143" s="82">
        <v>4.1690000000000005E-2</v>
      </c>
      <c r="N143" s="89">
        <v>4.0895762209115167</v>
      </c>
      <c r="O143" s="90">
        <v>48787</v>
      </c>
      <c r="P143" s="91" t="s">
        <v>311</v>
      </c>
    </row>
    <row r="144" spans="2:16" ht="34.75" customHeight="1" x14ac:dyDescent="0.3">
      <c r="B144" s="80" t="s">
        <v>249</v>
      </c>
      <c r="C144" s="81">
        <v>0.98088562837665005</v>
      </c>
      <c r="D144" s="82">
        <v>1.2703948270981508E-3</v>
      </c>
      <c r="E144" s="88">
        <v>1545</v>
      </c>
      <c r="F144" s="82" t="s">
        <v>197</v>
      </c>
      <c r="G144" s="82" t="s">
        <v>315</v>
      </c>
      <c r="H144" s="82" t="s">
        <v>279</v>
      </c>
      <c r="I144" s="82" t="s">
        <v>316</v>
      </c>
      <c r="J144" s="82" t="s">
        <v>201</v>
      </c>
      <c r="K144" s="82">
        <v>0.08</v>
      </c>
      <c r="L144" s="82">
        <v>8.6541939999999998E-2</v>
      </c>
      <c r="M144" s="82">
        <v>0.10276630048099999</v>
      </c>
      <c r="N144" s="89">
        <v>4.6803551006341335</v>
      </c>
      <c r="O144" s="90">
        <v>50066</v>
      </c>
      <c r="P144" s="91" t="s">
        <v>317</v>
      </c>
    </row>
    <row r="145" spans="2:16" ht="34.75" customHeight="1" x14ac:dyDescent="0.3">
      <c r="B145" s="80" t="s">
        <v>250</v>
      </c>
      <c r="C145" s="81">
        <v>1.7428533205573</v>
      </c>
      <c r="D145" s="82">
        <v>2.2572579093560058E-3</v>
      </c>
      <c r="E145" s="88">
        <v>3010</v>
      </c>
      <c r="F145" s="82" t="s">
        <v>197</v>
      </c>
      <c r="G145" s="82" t="s">
        <v>315</v>
      </c>
      <c r="H145" s="82" t="s">
        <v>279</v>
      </c>
      <c r="I145" s="82" t="s">
        <v>318</v>
      </c>
      <c r="J145" s="82" t="s">
        <v>201</v>
      </c>
      <c r="K145" s="82">
        <v>7.4999999999999997E-2</v>
      </c>
      <c r="L145" s="82">
        <v>9.3552330000000003E-2</v>
      </c>
      <c r="M145" s="82">
        <v>9.1252160000000027E-2</v>
      </c>
      <c r="N145" s="89">
        <v>4.2919743845588227</v>
      </c>
      <c r="O145" s="90">
        <v>49699</v>
      </c>
      <c r="P145" s="91" t="s">
        <v>317</v>
      </c>
    </row>
    <row r="146" spans="2:16" ht="34.75" customHeight="1" x14ac:dyDescent="0.3">
      <c r="B146" s="80" t="s">
        <v>251</v>
      </c>
      <c r="C146" s="81">
        <v>2.3832222016252</v>
      </c>
      <c r="D146" s="82">
        <v>3.0866321915438851E-3</v>
      </c>
      <c r="E146" s="88">
        <v>2392</v>
      </c>
      <c r="F146" s="82" t="s">
        <v>198</v>
      </c>
      <c r="G146" s="82" t="s">
        <v>319</v>
      </c>
      <c r="H146" s="82" t="s">
        <v>299</v>
      </c>
      <c r="I146" s="82" t="s">
        <v>320</v>
      </c>
      <c r="J146" s="82" t="s">
        <v>201</v>
      </c>
      <c r="K146" s="82">
        <v>4.8152E-2</v>
      </c>
      <c r="L146" s="82">
        <v>8.6783330000000006E-2</v>
      </c>
      <c r="M146" s="82">
        <v>9.2358647409999772E-2</v>
      </c>
      <c r="N146" s="89">
        <v>4.3348853677360699</v>
      </c>
      <c r="O146" s="90">
        <v>49388</v>
      </c>
      <c r="P146" s="91" t="s">
        <v>321</v>
      </c>
    </row>
    <row r="147" spans="2:16" ht="43.75" customHeight="1" x14ac:dyDescent="0.3">
      <c r="B147" s="79" t="s">
        <v>10</v>
      </c>
      <c r="C147" s="84">
        <f>SUM(C119:C146)</f>
        <v>103.06943101776048</v>
      </c>
      <c r="D147" s="83">
        <f>SUM(D119:D146)</f>
        <v>0.13349045822356917</v>
      </c>
      <c r="E147" s="84"/>
      <c r="F147" s="83"/>
      <c r="G147" s="83"/>
      <c r="H147" s="83"/>
      <c r="I147" s="83"/>
      <c r="J147" s="83"/>
      <c r="K147" s="83"/>
      <c r="L147" s="83"/>
      <c r="M147" s="83"/>
      <c r="N147" s="83"/>
      <c r="O147" s="83"/>
      <c r="P147" s="83"/>
    </row>
    <row r="148" spans="2:16" ht="23" customHeight="1" x14ac:dyDescent="0.3"/>
  </sheetData>
  <mergeCells count="5">
    <mergeCell ref="F5:I5"/>
    <mergeCell ref="K5:M5"/>
    <mergeCell ref="O5:Q5"/>
    <mergeCell ref="B5:D5"/>
    <mergeCell ref="S5:U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30"/>
  <sheetViews>
    <sheetView showGridLines="0" zoomScaleNormal="100" workbookViewId="0">
      <pane xSplit="2" ySplit="7" topLeftCell="C8" activePane="bottomRight" state="frozen"/>
      <selection activeCell="D36" sqref="D36"/>
      <selection pane="topRight" activeCell="D36" sqref="D36"/>
      <selection pane="bottomLeft" activeCell="D36" sqref="D36"/>
      <selection pane="bottomRight" activeCell="D36" sqref="D36"/>
    </sheetView>
  </sheetViews>
  <sheetFormatPr defaultColWidth="0" defaultRowHeight="13" zeroHeight="1" outlineLevelCol="1" x14ac:dyDescent="0.3"/>
  <cols>
    <col min="1" max="1" width="2.3984375" style="16" customWidth="1"/>
    <col min="2" max="2" width="44.09765625" style="16" customWidth="1"/>
    <col min="3" max="3" width="1.8984375" style="16" customWidth="1"/>
    <col min="4" max="14" width="13.3984375" style="16" hidden="1" customWidth="1" outlineLevel="1"/>
    <col min="15" max="15" width="2.59765625" style="16" customWidth="1" collapsed="1"/>
    <col min="16" max="16" width="20.59765625" style="16" customWidth="1"/>
    <col min="17" max="17" width="2.59765625" style="16" customWidth="1" collapsed="1"/>
    <col min="18" max="29" width="13.3984375" style="16" hidden="1" customWidth="1" outlineLevel="1"/>
    <col min="30" max="30" width="3.59765625" style="16" customWidth="1" collapsed="1"/>
    <col min="31" max="31" width="20.59765625" style="16" customWidth="1"/>
    <col min="32" max="32" width="2.296875" style="16" customWidth="1" collapsed="1"/>
    <col min="33" max="44" width="13.3984375" style="16" hidden="1" customWidth="1" outlineLevel="1"/>
    <col min="45" max="45" width="3.3984375" style="16" customWidth="1" collapsed="1"/>
    <col min="46" max="46" width="18.59765625" style="16" customWidth="1"/>
    <col min="47" max="47" width="2" style="16" customWidth="1"/>
    <col min="48" max="59" width="14.796875" style="16" hidden="1" customWidth="1" outlineLevel="1"/>
    <col min="60" max="60" width="3.69921875" style="16" customWidth="1" collapsed="1"/>
    <col min="61" max="61" width="18" style="16" customWidth="1"/>
    <col min="62" max="62" width="2.59765625" style="16" customWidth="1"/>
    <col min="63" max="73" width="15.09765625" style="16" customWidth="1"/>
    <col min="74" max="74" width="2.59765625" style="16" customWidth="1"/>
    <col min="75" max="75" width="15.09765625" style="16" customWidth="1"/>
    <col min="76" max="76" width="2.3984375" style="16" customWidth="1"/>
    <col min="77" max="77" width="8.8984375" style="16" hidden="1" customWidth="1"/>
    <col min="78" max="16384" width="8.8984375" style="16" hidden="1"/>
  </cols>
  <sheetData>
    <row r="1" spans="1:77" ht="54" customHeight="1" x14ac:dyDescent="0.3">
      <c r="B1" s="6" t="s">
        <v>209</v>
      </c>
    </row>
    <row r="2" spans="1:77" s="18" customFormat="1" ht="4" customHeight="1" x14ac:dyDescent="0.3">
      <c r="B2" s="17"/>
      <c r="C2" s="17"/>
      <c r="BJ2" s="16"/>
      <c r="BV2" s="16"/>
      <c r="BX2" s="16"/>
      <c r="BY2" s="16"/>
    </row>
    <row r="3" spans="1:77" ht="15.5" x14ac:dyDescent="0.3">
      <c r="B3" s="5" t="s">
        <v>18</v>
      </c>
      <c r="C3" s="55"/>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56"/>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row>
    <row r="4" spans="1:77" x14ac:dyDescent="0.3"/>
    <row r="5" spans="1:77" x14ac:dyDescent="0.3">
      <c r="D5" s="23"/>
    </row>
    <row r="6" spans="1:77" x14ac:dyDescent="0.3">
      <c r="BJ6" s="57"/>
      <c r="BV6" s="57"/>
      <c r="BW6" s="46" t="s">
        <v>20</v>
      </c>
    </row>
    <row r="7" spans="1:77" ht="14.5" thickBot="1" x14ac:dyDescent="0.35">
      <c r="B7" s="50" t="s">
        <v>41</v>
      </c>
      <c r="D7" s="52">
        <v>43890</v>
      </c>
      <c r="E7" s="52">
        <f>EOMONTH(D7,1)</f>
        <v>43921</v>
      </c>
      <c r="F7" s="52">
        <f>EOMONTH(E7,1)</f>
        <v>43951</v>
      </c>
      <c r="G7" s="52">
        <f t="shared" ref="G7:N7" si="0">EOMONTH(F7,1)</f>
        <v>43982</v>
      </c>
      <c r="H7" s="52">
        <f t="shared" si="0"/>
        <v>44012</v>
      </c>
      <c r="I7" s="52">
        <f t="shared" si="0"/>
        <v>44043</v>
      </c>
      <c r="J7" s="52">
        <f t="shared" si="0"/>
        <v>44074</v>
      </c>
      <c r="K7" s="52">
        <f t="shared" si="0"/>
        <v>44104</v>
      </c>
      <c r="L7" s="52">
        <f t="shared" si="0"/>
        <v>44135</v>
      </c>
      <c r="M7" s="52">
        <f t="shared" si="0"/>
        <v>44165</v>
      </c>
      <c r="N7" s="52">
        <f t="shared" si="0"/>
        <v>44196</v>
      </c>
      <c r="P7" s="66" t="s">
        <v>86</v>
      </c>
      <c r="R7" s="52">
        <f>EOMONTH(N7,1)-2</f>
        <v>44225</v>
      </c>
      <c r="S7" s="52">
        <f>EOMONTH(R7,1)-2</f>
        <v>44253</v>
      </c>
      <c r="T7" s="52">
        <f t="shared" ref="T7:Y7" si="1">EOMONTH(S7,1)</f>
        <v>44286</v>
      </c>
      <c r="U7" s="52">
        <f t="shared" si="1"/>
        <v>44316</v>
      </c>
      <c r="V7" s="52">
        <f t="shared" si="1"/>
        <v>44347</v>
      </c>
      <c r="W7" s="52">
        <f t="shared" si="1"/>
        <v>44377</v>
      </c>
      <c r="X7" s="52">
        <f t="shared" si="1"/>
        <v>44408</v>
      </c>
      <c r="Y7" s="52">
        <f t="shared" si="1"/>
        <v>44439</v>
      </c>
      <c r="Z7" s="52">
        <f>EOMONTH(Y7,1)</f>
        <v>44469</v>
      </c>
      <c r="AA7" s="52">
        <f>EOMONTH(Z7,1)</f>
        <v>44500</v>
      </c>
      <c r="AB7" s="52">
        <f>EOMONTH(AA7,1)</f>
        <v>44530</v>
      </c>
      <c r="AC7" s="52">
        <f>EOMONTH(AB7,1)</f>
        <v>44561</v>
      </c>
      <c r="AE7" s="66">
        <v>2021</v>
      </c>
      <c r="AG7" s="52">
        <f>EOMONTH(AC7,1)</f>
        <v>44592</v>
      </c>
      <c r="AH7" s="52">
        <f t="shared" ref="AH7:AR7" si="2">EOMONTH(AG7,1)</f>
        <v>44620</v>
      </c>
      <c r="AI7" s="52">
        <f t="shared" si="2"/>
        <v>44651</v>
      </c>
      <c r="AJ7" s="52">
        <f t="shared" si="2"/>
        <v>44681</v>
      </c>
      <c r="AK7" s="52">
        <f t="shared" si="2"/>
        <v>44712</v>
      </c>
      <c r="AL7" s="52">
        <f t="shared" si="2"/>
        <v>44742</v>
      </c>
      <c r="AM7" s="52">
        <f t="shared" si="2"/>
        <v>44773</v>
      </c>
      <c r="AN7" s="52">
        <f t="shared" si="2"/>
        <v>44804</v>
      </c>
      <c r="AO7" s="52">
        <f t="shared" si="2"/>
        <v>44834</v>
      </c>
      <c r="AP7" s="52">
        <v>44865</v>
      </c>
      <c r="AQ7" s="52">
        <f t="shared" si="2"/>
        <v>44895</v>
      </c>
      <c r="AR7" s="52">
        <f t="shared" si="2"/>
        <v>44926</v>
      </c>
      <c r="AT7" s="66">
        <v>2022</v>
      </c>
      <c r="AV7" s="52">
        <f>EOMONTH(AR7,1)</f>
        <v>44957</v>
      </c>
      <c r="AW7" s="52">
        <f>EOMONTH(AV7,1)</f>
        <v>44985</v>
      </c>
      <c r="AX7" s="52">
        <f>EOMONTH(AW7,1)</f>
        <v>45016</v>
      </c>
      <c r="AY7" s="52">
        <f>EOMONTH(AX7,1)-2</f>
        <v>45044</v>
      </c>
      <c r="AZ7" s="52">
        <f t="shared" ref="AZ7:BG7" si="3">EOMONTH(AY7,1)</f>
        <v>45077</v>
      </c>
      <c r="BA7" s="52">
        <f t="shared" si="3"/>
        <v>45107</v>
      </c>
      <c r="BB7" s="52">
        <f t="shared" si="3"/>
        <v>45138</v>
      </c>
      <c r="BC7" s="52">
        <f t="shared" si="3"/>
        <v>45169</v>
      </c>
      <c r="BD7" s="52">
        <f t="shared" si="3"/>
        <v>45199</v>
      </c>
      <c r="BE7" s="52">
        <f t="shared" si="3"/>
        <v>45230</v>
      </c>
      <c r="BF7" s="52">
        <f t="shared" si="3"/>
        <v>45260</v>
      </c>
      <c r="BG7" s="52">
        <f t="shared" si="3"/>
        <v>45291</v>
      </c>
      <c r="BI7" s="66">
        <v>2023</v>
      </c>
      <c r="BJ7" s="58"/>
      <c r="BK7" s="52">
        <v>45322</v>
      </c>
      <c r="BL7" s="52">
        <v>45351</v>
      </c>
      <c r="BM7" s="52">
        <v>45382</v>
      </c>
      <c r="BN7" s="52">
        <v>45412</v>
      </c>
      <c r="BO7" s="52">
        <v>45443</v>
      </c>
      <c r="BP7" s="52">
        <v>45473</v>
      </c>
      <c r="BQ7" s="52">
        <v>45504</v>
      </c>
      <c r="BR7" s="52">
        <v>45535</v>
      </c>
      <c r="BS7" s="52">
        <v>45565</v>
      </c>
      <c r="BT7" s="52">
        <v>45596</v>
      </c>
      <c r="BU7" s="52">
        <v>45625</v>
      </c>
      <c r="BV7" s="58"/>
      <c r="BW7" s="66" t="s">
        <v>119</v>
      </c>
    </row>
    <row r="8" spans="1:77" ht="14" x14ac:dyDescent="0.3">
      <c r="B8" s="49" t="s">
        <v>75</v>
      </c>
      <c r="D8" s="53">
        <v>0</v>
      </c>
      <c r="E8" s="53">
        <v>130726.15000000001</v>
      </c>
      <c r="F8" s="53">
        <v>476098.95000000007</v>
      </c>
      <c r="G8" s="53">
        <v>561914.53</v>
      </c>
      <c r="H8" s="53">
        <v>555739.07000000007</v>
      </c>
      <c r="I8" s="53">
        <v>533854.76</v>
      </c>
      <c r="J8" s="53">
        <v>557285.34999999986</v>
      </c>
      <c r="K8" s="53">
        <v>600354.34000000008</v>
      </c>
      <c r="L8" s="53">
        <v>593978.97</v>
      </c>
      <c r="M8" s="53">
        <v>666681.92000000004</v>
      </c>
      <c r="N8" s="53">
        <v>753182.1399999999</v>
      </c>
      <c r="P8" s="53">
        <f>SUM(D8:N8)</f>
        <v>5429816.1799999988</v>
      </c>
      <c r="R8" s="53">
        <v>880682.58000000007</v>
      </c>
      <c r="S8" s="53">
        <v>790238.36999999988</v>
      </c>
      <c r="T8" s="53">
        <v>722403.77999999991</v>
      </c>
      <c r="U8" s="53">
        <v>675636.37000000023</v>
      </c>
      <c r="V8" s="53">
        <v>691044.58000000007</v>
      </c>
      <c r="W8" s="53">
        <v>706045.57000000018</v>
      </c>
      <c r="X8" s="53">
        <v>898725.27999999991</v>
      </c>
      <c r="Y8" s="53">
        <v>858365.12</v>
      </c>
      <c r="Z8" s="53">
        <v>840205.07000000007</v>
      </c>
      <c r="AA8" s="53">
        <v>920704.55</v>
      </c>
      <c r="AB8" s="53">
        <v>933289.40999999992</v>
      </c>
      <c r="AC8" s="53">
        <v>863327.65999999992</v>
      </c>
      <c r="AE8" s="53">
        <f>SUM(R8:AC8)</f>
        <v>9780668.3399999999</v>
      </c>
      <c r="AG8" s="53">
        <v>1050803.2</v>
      </c>
      <c r="AH8" s="53">
        <v>1038678.2599999999</v>
      </c>
      <c r="AI8" s="53">
        <v>946998.69</v>
      </c>
      <c r="AJ8" s="53">
        <v>1081888.8799999999</v>
      </c>
      <c r="AK8" s="53">
        <v>1055311.3599999999</v>
      </c>
      <c r="AL8" s="53">
        <v>1009713.5400000003</v>
      </c>
      <c r="AM8" s="53">
        <v>1040529.9600000002</v>
      </c>
      <c r="AN8" s="53">
        <v>979824.73999999987</v>
      </c>
      <c r="AO8" s="53">
        <v>903809.07999999984</v>
      </c>
      <c r="AP8" s="53">
        <v>887649.4600000002</v>
      </c>
      <c r="AQ8" s="53">
        <v>893205.92</v>
      </c>
      <c r="AR8" s="53">
        <v>1152287.98</v>
      </c>
      <c r="AT8" s="53">
        <f>SUM(AG8:AR8)</f>
        <v>12040701.07</v>
      </c>
      <c r="AV8" s="53">
        <v>1130559.8600000001</v>
      </c>
      <c r="AW8" s="53">
        <v>991436.91999999993</v>
      </c>
      <c r="AX8" s="53">
        <v>1051073.8299999998</v>
      </c>
      <c r="AY8" s="53">
        <v>1084002.3299999998</v>
      </c>
      <c r="AZ8" s="53">
        <v>1082726.0899999999</v>
      </c>
      <c r="BA8" s="53">
        <v>1096472.7899999998</v>
      </c>
      <c r="BB8" s="53">
        <v>1083863.01</v>
      </c>
      <c r="BC8" s="53">
        <v>972261.49</v>
      </c>
      <c r="BD8" s="53">
        <v>833661.04999999993</v>
      </c>
      <c r="BE8" s="53">
        <v>825263.66</v>
      </c>
      <c r="BF8" s="53">
        <v>899864.13</v>
      </c>
      <c r="BG8" s="53">
        <v>949154.9</v>
      </c>
      <c r="BI8" s="53">
        <f>SUM(AV8:BG8)</f>
        <v>12000340.060000002</v>
      </c>
      <c r="BJ8" s="29"/>
      <c r="BK8" s="53">
        <v>1138461.6399999999</v>
      </c>
      <c r="BL8" s="53">
        <v>2311219.48</v>
      </c>
      <c r="BM8" s="53">
        <v>2665997.9899999988</v>
      </c>
      <c r="BN8" s="53">
        <v>4958521.24</v>
      </c>
      <c r="BO8" s="53">
        <v>4868429.5200000005</v>
      </c>
      <c r="BP8" s="53">
        <v>5719137.0700000003</v>
      </c>
      <c r="BQ8" s="53">
        <v>5271276.9100000011</v>
      </c>
      <c r="BR8" s="53">
        <v>5797303.25</v>
      </c>
      <c r="BS8" s="53">
        <v>6066413.2200000007</v>
      </c>
      <c r="BT8" s="53">
        <v>6202295.3999999994</v>
      </c>
      <c r="BU8" s="53">
        <v>5951179.04</v>
      </c>
      <c r="BV8" s="29"/>
      <c r="BW8" s="53">
        <f>SUM(BK8:BV8)</f>
        <v>50950234.759999998</v>
      </c>
    </row>
    <row r="9" spans="1:77" ht="14" x14ac:dyDescent="0.3">
      <c r="B9" s="49" t="s">
        <v>74</v>
      </c>
      <c r="D9" s="53">
        <v>0</v>
      </c>
      <c r="E9" s="53">
        <v>0</v>
      </c>
      <c r="F9" s="53">
        <v>0</v>
      </c>
      <c r="G9" s="53">
        <v>0</v>
      </c>
      <c r="H9" s="53">
        <v>169627.11199999996</v>
      </c>
      <c r="I9" s="53">
        <v>402727.22000000009</v>
      </c>
      <c r="J9" s="53">
        <v>323461.75999999989</v>
      </c>
      <c r="K9" s="53">
        <v>343386.53999999992</v>
      </c>
      <c r="L9" s="53">
        <v>246023.66999999998</v>
      </c>
      <c r="M9" s="53">
        <v>420814.42999999993</v>
      </c>
      <c r="N9" s="53">
        <v>83313.870000000024</v>
      </c>
      <c r="P9" s="53">
        <f>SUM(D9:N9)</f>
        <v>1989354.6019999997</v>
      </c>
      <c r="R9" s="53">
        <v>191477.18</v>
      </c>
      <c r="S9" s="53">
        <v>675162.83792000054</v>
      </c>
      <c r="T9" s="53">
        <v>137746.15</v>
      </c>
      <c r="U9" s="53">
        <v>280984.8238400002</v>
      </c>
      <c r="V9" s="53">
        <v>61121.369999999995</v>
      </c>
      <c r="W9" s="53">
        <v>285197.96048000013</v>
      </c>
      <c r="X9" s="53">
        <v>722209.97823999997</v>
      </c>
      <c r="Y9" s="53">
        <v>18916.719999999998</v>
      </c>
      <c r="Z9" s="53">
        <v>0</v>
      </c>
      <c r="AA9" s="53">
        <v>0</v>
      </c>
      <c r="AB9" s="53">
        <v>-35642.479999999981</v>
      </c>
      <c r="AC9" s="53">
        <v>-106097.06</v>
      </c>
      <c r="AE9" s="53">
        <f>SUM(R9:AC9)</f>
        <v>2231077.4804800008</v>
      </c>
      <c r="AG9" s="53">
        <v>-14268.510000000033</v>
      </c>
      <c r="AH9" s="53">
        <v>1864.8489999999999</v>
      </c>
      <c r="AI9" s="53">
        <v>-9.8800000000000008</v>
      </c>
      <c r="AJ9" s="53">
        <v>-21162.208599999678</v>
      </c>
      <c r="AK9" s="53">
        <v>-81144.52</v>
      </c>
      <c r="AL9" s="53">
        <v>-47664.88</v>
      </c>
      <c r="AM9" s="53">
        <v>1938.8099999999226</v>
      </c>
      <c r="AN9" s="53">
        <v>-32999.910000000003</v>
      </c>
      <c r="AO9" s="53">
        <v>193642.48999999987</v>
      </c>
      <c r="AP9" s="53">
        <v>385686.11</v>
      </c>
      <c r="AQ9" s="53">
        <v>128372.33600000004</v>
      </c>
      <c r="AR9" s="53">
        <v>44572.656000000003</v>
      </c>
      <c r="AT9" s="53">
        <f>SUM(AG9:AR9)</f>
        <v>558827.34240000008</v>
      </c>
      <c r="AV9" s="53">
        <v>0</v>
      </c>
      <c r="AW9" s="53">
        <v>0</v>
      </c>
      <c r="AX9" s="53">
        <v>0</v>
      </c>
      <c r="AY9" s="53">
        <v>0</v>
      </c>
      <c r="AZ9" s="53">
        <v>0</v>
      </c>
      <c r="BA9" s="53">
        <v>0</v>
      </c>
      <c r="BB9" s="53">
        <v>0</v>
      </c>
      <c r="BC9" s="53">
        <v>2935.9280000002036</v>
      </c>
      <c r="BD9" s="53">
        <v>0</v>
      </c>
      <c r="BE9" s="53">
        <v>20.360000000000003</v>
      </c>
      <c r="BF9" s="53">
        <v>0</v>
      </c>
      <c r="BG9" s="53">
        <v>513660.69423184963</v>
      </c>
      <c r="BI9" s="53">
        <f>SUM(AV9:BG9)</f>
        <v>516616.9822318498</v>
      </c>
      <c r="BJ9" s="29"/>
      <c r="BK9" s="53">
        <v>0</v>
      </c>
      <c r="BL9" s="53">
        <v>-1484.8800000000722</v>
      </c>
      <c r="BM9" s="53">
        <v>-13117.719999999912</v>
      </c>
      <c r="BN9" s="53">
        <v>3055446.8680000021</v>
      </c>
      <c r="BO9" s="53">
        <v>10525.50399999995</v>
      </c>
      <c r="BP9" s="53">
        <v>-136763.50499999977</v>
      </c>
      <c r="BQ9" s="53">
        <v>1469.21</v>
      </c>
      <c r="BR9" s="53">
        <v>268178.49213389622</v>
      </c>
      <c r="BS9" s="53">
        <v>6889129.1200000001</v>
      </c>
      <c r="BT9" s="53">
        <v>-11836.086519278586</v>
      </c>
      <c r="BU9" s="53">
        <v>0</v>
      </c>
      <c r="BV9" s="29"/>
      <c r="BW9" s="53">
        <f>SUM(BK9:BV9)</f>
        <v>10061547.002614619</v>
      </c>
    </row>
    <row r="10" spans="1:77" ht="14" x14ac:dyDescent="0.3">
      <c r="B10" s="49" t="s">
        <v>40</v>
      </c>
      <c r="D10" s="53">
        <v>15470.090699999999</v>
      </c>
      <c r="E10" s="53">
        <v>89693.475600000966</v>
      </c>
      <c r="F10" s="53">
        <v>35851.844800000064</v>
      </c>
      <c r="G10" s="53">
        <v>27443.833299999998</v>
      </c>
      <c r="H10" s="53">
        <v>33005.533599999995</v>
      </c>
      <c r="I10" s="53">
        <v>36493.49</v>
      </c>
      <c r="J10" s="53">
        <v>42714.891499999991</v>
      </c>
      <c r="K10" s="53">
        <v>52825.114300000001</v>
      </c>
      <c r="L10" s="53">
        <v>145885.29310000036</v>
      </c>
      <c r="M10" s="53">
        <v>7360.9017000000003</v>
      </c>
      <c r="N10" s="53">
        <v>102056.71219999999</v>
      </c>
      <c r="P10" s="53">
        <f>SUM(D10:N10)</f>
        <v>588801.18080000137</v>
      </c>
      <c r="R10" s="53">
        <v>95651.930600000007</v>
      </c>
      <c r="S10" s="53">
        <v>115218.44059999997</v>
      </c>
      <c r="T10" s="53">
        <v>150818.58889999997</v>
      </c>
      <c r="U10" s="53">
        <v>255522.25620000012</v>
      </c>
      <c r="V10" s="53">
        <v>235502.8058</v>
      </c>
      <c r="W10" s="53">
        <v>195582.66200000001</v>
      </c>
      <c r="X10" s="53">
        <v>232698.43440000003</v>
      </c>
      <c r="Y10" s="53">
        <v>228327.06239999994</v>
      </c>
      <c r="Z10" s="53">
        <v>242302.70759999997</v>
      </c>
      <c r="AA10" s="53">
        <v>236300.13569999993</v>
      </c>
      <c r="AB10" s="53">
        <v>369885.65209999995</v>
      </c>
      <c r="AC10" s="53">
        <v>171267.95360000004</v>
      </c>
      <c r="AE10" s="53">
        <f>SUM(R10:AC10)</f>
        <v>2529078.6299000001</v>
      </c>
      <c r="AG10" s="53">
        <v>212199.13260000001</v>
      </c>
      <c r="AH10" s="53">
        <v>223354.86990000005</v>
      </c>
      <c r="AI10" s="53">
        <v>142803.4877</v>
      </c>
      <c r="AJ10" s="53">
        <v>317092.01639999996</v>
      </c>
      <c r="AK10" s="53">
        <v>367782.05849999998</v>
      </c>
      <c r="AL10" s="53">
        <v>156383.1</v>
      </c>
      <c r="AM10" s="53">
        <v>201715.89</v>
      </c>
      <c r="AN10" s="53">
        <v>253529.63999999996</v>
      </c>
      <c r="AO10" s="53">
        <v>168735.55000000002</v>
      </c>
      <c r="AP10" s="53">
        <v>115063.11000000057</v>
      </c>
      <c r="AQ10" s="53">
        <v>121125.4399999998</v>
      </c>
      <c r="AR10" s="53">
        <v>148205.73999999906</v>
      </c>
      <c r="AT10" s="53">
        <f>SUM(AG10:AR10)</f>
        <v>2427990.035099999</v>
      </c>
      <c r="AV10" s="53">
        <v>144862.05000000098</v>
      </c>
      <c r="AW10" s="53">
        <v>124854.74999999987</v>
      </c>
      <c r="AX10" s="53">
        <v>161405.65999999957</v>
      </c>
      <c r="AY10" s="53">
        <v>117785.01000000071</v>
      </c>
      <c r="AZ10" s="53">
        <v>136736.10999999929</v>
      </c>
      <c r="BA10" s="53">
        <v>117679.07000000007</v>
      </c>
      <c r="BB10" s="53">
        <v>102476.7899999998</v>
      </c>
      <c r="BC10" s="53">
        <v>108356.37000000011</v>
      </c>
      <c r="BD10" s="53">
        <v>112043.87000000081</v>
      </c>
      <c r="BE10" s="53">
        <v>137724.53999999957</v>
      </c>
      <c r="BF10" s="53">
        <v>128769.56000000052</v>
      </c>
      <c r="BG10" s="53">
        <v>131167.93000000028</v>
      </c>
      <c r="BI10" s="53">
        <f>SUM(AV10:BG10)</f>
        <v>1523861.7100000014</v>
      </c>
      <c r="BJ10" s="29"/>
      <c r="BK10" s="53">
        <v>152553.00000000023</v>
      </c>
      <c r="BL10" s="53">
        <v>179912.70000000019</v>
      </c>
      <c r="BM10" s="53">
        <v>2369715.1406582012</v>
      </c>
      <c r="BN10" s="53">
        <v>2722030.0999999992</v>
      </c>
      <c r="BO10" s="53">
        <v>2364191.5300000021</v>
      </c>
      <c r="BP10" s="53">
        <v>2332237.4716999978</v>
      </c>
      <c r="BQ10" s="53">
        <v>1642416.000000003</v>
      </c>
      <c r="BR10" s="53">
        <v>1359797.7799999965</v>
      </c>
      <c r="BS10" s="53">
        <v>1254624.1199999985</v>
      </c>
      <c r="BT10" s="53">
        <v>1302775.7599999995</v>
      </c>
      <c r="BU10" s="53">
        <v>1322876.3300000024</v>
      </c>
      <c r="BV10" s="29"/>
      <c r="BW10" s="53">
        <f>SUM(BK10:BV10)</f>
        <v>17003129.932358202</v>
      </c>
    </row>
    <row r="11" spans="1:77" ht="14" x14ac:dyDescent="0.3">
      <c r="B11" s="51" t="s">
        <v>49</v>
      </c>
      <c r="D11" s="54">
        <f>SUM(D8:D10)</f>
        <v>15470.090699999999</v>
      </c>
      <c r="E11" s="54">
        <f t="shared" ref="E11:R11" si="4">SUM(E8:E10)</f>
        <v>220419.62560000096</v>
      </c>
      <c r="F11" s="54">
        <f t="shared" si="4"/>
        <v>511950.79480000015</v>
      </c>
      <c r="G11" s="54">
        <f t="shared" si="4"/>
        <v>589358.36330000008</v>
      </c>
      <c r="H11" s="54">
        <f t="shared" si="4"/>
        <v>758371.7156</v>
      </c>
      <c r="I11" s="54">
        <f t="shared" si="4"/>
        <v>973075.47000000009</v>
      </c>
      <c r="J11" s="54">
        <f t="shared" si="4"/>
        <v>923462.00149999978</v>
      </c>
      <c r="K11" s="54">
        <f t="shared" si="4"/>
        <v>996565.99430000002</v>
      </c>
      <c r="L11" s="54">
        <f t="shared" si="4"/>
        <v>985887.93310000026</v>
      </c>
      <c r="M11" s="54">
        <f t="shared" si="4"/>
        <v>1094857.2517000001</v>
      </c>
      <c r="N11" s="54">
        <f t="shared" si="4"/>
        <v>938552.72219999984</v>
      </c>
      <c r="P11" s="54">
        <f t="shared" si="4"/>
        <v>8007971.9627999999</v>
      </c>
      <c r="R11" s="54">
        <f t="shared" si="4"/>
        <v>1167811.6906000001</v>
      </c>
      <c r="S11" s="54">
        <f t="shared" ref="S11:AC11" si="5">SUM(S8:S10)</f>
        <v>1580619.6485200003</v>
      </c>
      <c r="T11" s="54">
        <f t="shared" si="5"/>
        <v>1010968.5188999999</v>
      </c>
      <c r="U11" s="54">
        <f t="shared" si="5"/>
        <v>1212143.4500400005</v>
      </c>
      <c r="V11" s="54">
        <f t="shared" si="5"/>
        <v>987668.75580000004</v>
      </c>
      <c r="W11" s="54">
        <f t="shared" si="5"/>
        <v>1186826.1924800002</v>
      </c>
      <c r="X11" s="54">
        <f t="shared" si="5"/>
        <v>1853633.69264</v>
      </c>
      <c r="Y11" s="54">
        <f t="shared" si="5"/>
        <v>1105608.9024</v>
      </c>
      <c r="Z11" s="54">
        <f t="shared" si="5"/>
        <v>1082507.7776000001</v>
      </c>
      <c r="AA11" s="54">
        <f t="shared" si="5"/>
        <v>1157004.6857</v>
      </c>
      <c r="AB11" s="54">
        <f t="shared" si="5"/>
        <v>1267532.5820999998</v>
      </c>
      <c r="AC11" s="54">
        <f t="shared" si="5"/>
        <v>928498.55359999987</v>
      </c>
      <c r="AE11" s="54">
        <f>SUM(AE8:AE10)</f>
        <v>14540824.450380001</v>
      </c>
      <c r="AG11" s="54">
        <f t="shared" ref="AG11:AM11" si="6">SUM(AG8:AG10)</f>
        <v>1248733.8226000001</v>
      </c>
      <c r="AH11" s="54">
        <f t="shared" si="6"/>
        <v>1263897.9789</v>
      </c>
      <c r="AI11" s="54">
        <f t="shared" si="6"/>
        <v>1089792.2977</v>
      </c>
      <c r="AJ11" s="54">
        <f t="shared" si="6"/>
        <v>1377818.6878</v>
      </c>
      <c r="AK11" s="54">
        <f t="shared" si="6"/>
        <v>1341948.8984999999</v>
      </c>
      <c r="AL11" s="54">
        <f t="shared" si="6"/>
        <v>1118431.7600000002</v>
      </c>
      <c r="AM11" s="54">
        <f t="shared" si="6"/>
        <v>1244184.6600000001</v>
      </c>
      <c r="AN11" s="54">
        <f>SUM(AN8:AN10)</f>
        <v>1200354.4699999997</v>
      </c>
      <c r="AO11" s="54">
        <f>SUM(AO8:AO10)</f>
        <v>1266187.1199999999</v>
      </c>
      <c r="AP11" s="54">
        <f>SUM(AP8:AP10)</f>
        <v>1388398.6800000009</v>
      </c>
      <c r="AQ11" s="54">
        <f>SUM(AQ8:AQ10)</f>
        <v>1142703.6959999998</v>
      </c>
      <c r="AR11" s="54">
        <f>SUM(AR8:AR10)</f>
        <v>1345066.375999999</v>
      </c>
      <c r="AT11" s="54">
        <f>SUM(AT8:AT10)</f>
        <v>15027518.447499998</v>
      </c>
      <c r="AV11" s="54">
        <f>SUM(AV8:AV10)</f>
        <v>1275421.9100000011</v>
      </c>
      <c r="AW11" s="54">
        <f>SUM(AW8:AW10)</f>
        <v>1116291.6699999997</v>
      </c>
      <c r="AX11" s="54">
        <f>SUM(AX8:AX10)</f>
        <v>1212479.4899999993</v>
      </c>
      <c r="AY11" s="54">
        <v>1201787.3400000005</v>
      </c>
      <c r="AZ11" s="54">
        <f t="shared" ref="AZ11:BG11" si="7">SUM(AZ8:AZ10)</f>
        <v>1219462.1999999993</v>
      </c>
      <c r="BA11" s="54">
        <f t="shared" si="7"/>
        <v>1214151.8599999999</v>
      </c>
      <c r="BB11" s="54">
        <f t="shared" si="7"/>
        <v>1186339.7999999998</v>
      </c>
      <c r="BC11" s="54">
        <f t="shared" si="7"/>
        <v>1083553.7880000002</v>
      </c>
      <c r="BD11" s="54">
        <f t="shared" si="7"/>
        <v>945704.92000000074</v>
      </c>
      <c r="BE11" s="54">
        <f t="shared" si="7"/>
        <v>963008.55999999959</v>
      </c>
      <c r="BF11" s="54">
        <f t="shared" si="7"/>
        <v>1028633.6900000005</v>
      </c>
      <c r="BG11" s="54">
        <f t="shared" si="7"/>
        <v>1593983.5242318497</v>
      </c>
      <c r="BI11" s="54">
        <f>SUM(BI8:BI10)</f>
        <v>14040818.752231853</v>
      </c>
      <c r="BJ11" s="59"/>
      <c r="BK11" s="54">
        <f t="shared" ref="BK11:BR11" si="8">SUM(BK8:BK10)</f>
        <v>1291014.6400000001</v>
      </c>
      <c r="BL11" s="54">
        <f t="shared" si="8"/>
        <v>2489647.3000000003</v>
      </c>
      <c r="BM11" s="54">
        <f t="shared" si="8"/>
        <v>5022595.4106582003</v>
      </c>
      <c r="BN11" s="54">
        <f t="shared" si="8"/>
        <v>10735998.208000002</v>
      </c>
      <c r="BO11" s="54">
        <f t="shared" si="8"/>
        <v>7243146.5540000023</v>
      </c>
      <c r="BP11" s="54">
        <f t="shared" si="8"/>
        <v>7914611.0366999982</v>
      </c>
      <c r="BQ11" s="54">
        <f t="shared" si="8"/>
        <v>6915162.1200000038</v>
      </c>
      <c r="BR11" s="54">
        <f t="shared" si="8"/>
        <v>7425279.5221338924</v>
      </c>
      <c r="BS11" s="54">
        <f t="shared" ref="BS11:BW11" si="9">SUM(BS8:BS10)</f>
        <v>14210166.459999999</v>
      </c>
      <c r="BT11" s="54">
        <f t="shared" si="9"/>
        <v>7493235.0734807206</v>
      </c>
      <c r="BU11" s="54">
        <f t="shared" ref="BU11" si="10">SUM(BU8:BU10)</f>
        <v>7274055.3700000029</v>
      </c>
      <c r="BV11" s="59"/>
      <c r="BW11" s="54">
        <f t="shared" si="9"/>
        <v>78014911.694972813</v>
      </c>
    </row>
    <row r="12" spans="1:77" ht="14" x14ac:dyDescent="0.3">
      <c r="B12" s="49" t="s">
        <v>50</v>
      </c>
      <c r="D12" s="53">
        <v>-11064</v>
      </c>
      <c r="E12" s="53">
        <v>-92827.260000000009</v>
      </c>
      <c r="F12" s="53">
        <v>-116593.22</v>
      </c>
      <c r="G12" s="53">
        <v>-134680.54999999996</v>
      </c>
      <c r="H12" s="53">
        <v>-101315.43</v>
      </c>
      <c r="I12" s="53">
        <v>-136146.33999999997</v>
      </c>
      <c r="J12" s="53">
        <v>-117713.64</v>
      </c>
      <c r="K12" s="53">
        <v>-127843.03000000001</v>
      </c>
      <c r="L12" s="53">
        <v>-121606.83999999997</v>
      </c>
      <c r="M12" s="53">
        <v>-116320.27</v>
      </c>
      <c r="N12" s="53">
        <v>-112167.08</v>
      </c>
      <c r="P12" s="53">
        <f>SUM(D12:N12)</f>
        <v>-1188277.6599999999</v>
      </c>
      <c r="R12" s="53">
        <v>-173866.19</v>
      </c>
      <c r="S12" s="53">
        <v>-163735.81</v>
      </c>
      <c r="T12" s="53">
        <v>-169663.2699999999</v>
      </c>
      <c r="U12" s="53">
        <v>-185301.86000000002</v>
      </c>
      <c r="V12" s="53">
        <v>-170680.06999999998</v>
      </c>
      <c r="W12" s="53">
        <v>-175595.47</v>
      </c>
      <c r="X12" s="53">
        <v>-118343.31999999998</v>
      </c>
      <c r="Y12" s="53">
        <v>-120445.66999999998</v>
      </c>
      <c r="Z12" s="53">
        <v>-114895.13999999997</v>
      </c>
      <c r="AA12" s="53">
        <v>-150282.91999999995</v>
      </c>
      <c r="AB12" s="53">
        <v>-103083.04999999987</v>
      </c>
      <c r="AC12" s="53">
        <v>-95202.84000000004</v>
      </c>
      <c r="AE12" s="53">
        <f>SUM(R12:AC12)</f>
        <v>-1741095.6099999994</v>
      </c>
      <c r="AG12" s="53">
        <v>-112514.58999999998</v>
      </c>
      <c r="AH12" s="53">
        <v>-342872.93000000005</v>
      </c>
      <c r="AI12" s="53">
        <v>-195629.05000000005</v>
      </c>
      <c r="AJ12" s="53">
        <v>-204924.69997538175</v>
      </c>
      <c r="AK12" s="53">
        <v>-197198.84999999992</v>
      </c>
      <c r="AL12" s="53">
        <v>-211703.10202461807</v>
      </c>
      <c r="AM12" s="53">
        <v>-228358.88</v>
      </c>
      <c r="AN12" s="53">
        <v>-229337.91000000003</v>
      </c>
      <c r="AO12" s="53">
        <v>-236413.4300000002</v>
      </c>
      <c r="AP12" s="53">
        <v>-280025.25999999989</v>
      </c>
      <c r="AQ12" s="53">
        <v>-228914.19</v>
      </c>
      <c r="AR12" s="53">
        <v>-225876.14</v>
      </c>
      <c r="AT12" s="53">
        <f>SUM(AG12:AR12)</f>
        <v>-2693769.0320000001</v>
      </c>
      <c r="AV12" s="53">
        <v>-127161.79000000014</v>
      </c>
      <c r="AW12" s="53">
        <v>-115313.76999999999</v>
      </c>
      <c r="AX12" s="53">
        <v>-104041.56000000001</v>
      </c>
      <c r="AY12" s="53">
        <v>-119376.67000000006</v>
      </c>
      <c r="AZ12" s="53">
        <v>-113885.78000000039</v>
      </c>
      <c r="BA12" s="53">
        <v>-125595.66999999971</v>
      </c>
      <c r="BB12" s="53">
        <v>-155919.35000000003</v>
      </c>
      <c r="BC12" s="53">
        <v>-114844.47</v>
      </c>
      <c r="BD12" s="53">
        <v>-124212.27</v>
      </c>
      <c r="BE12" s="53">
        <v>-111516.93999999999</v>
      </c>
      <c r="BF12" s="53">
        <v>-113634.83000000002</v>
      </c>
      <c r="BG12" s="53">
        <v>-121303.78</v>
      </c>
      <c r="BI12" s="53">
        <f>SUM(AV12:BG12)</f>
        <v>-1446806.8800000004</v>
      </c>
      <c r="BJ12" s="29"/>
      <c r="BK12" s="53">
        <v>-107895.49999999975</v>
      </c>
      <c r="BL12" s="53">
        <v>-199543.07265260402</v>
      </c>
      <c r="BM12" s="53">
        <v>-106119.80000001378</v>
      </c>
      <c r="BN12" s="53">
        <v>-281361.51</v>
      </c>
      <c r="BO12" s="53">
        <v>-716484.81000000017</v>
      </c>
      <c r="BP12" s="53">
        <v>-668555.6800000004</v>
      </c>
      <c r="BQ12" s="53">
        <v>-1192392.371195487</v>
      </c>
      <c r="BR12" s="53">
        <v>-1030375.4099999992</v>
      </c>
      <c r="BS12" s="53">
        <v>-992427.74000000115</v>
      </c>
      <c r="BT12" s="53">
        <v>-989000.40999998897</v>
      </c>
      <c r="BU12" s="53">
        <v>-977737.35000001057</v>
      </c>
      <c r="BV12" s="29"/>
      <c r="BW12" s="53">
        <f>SUM(BK12:BV12)</f>
        <v>-7261893.6538481051</v>
      </c>
    </row>
    <row r="13" spans="1:77" ht="14" x14ac:dyDescent="0.3">
      <c r="B13" s="49" t="s">
        <v>51</v>
      </c>
      <c r="D13" s="53">
        <v>0</v>
      </c>
      <c r="E13" s="53">
        <v>0</v>
      </c>
      <c r="F13" s="53">
        <v>0</v>
      </c>
      <c r="G13" s="53">
        <v>0</v>
      </c>
      <c r="H13" s="53">
        <v>0</v>
      </c>
      <c r="I13" s="53">
        <v>0</v>
      </c>
      <c r="J13" s="53">
        <v>0</v>
      </c>
      <c r="K13" s="53">
        <v>0</v>
      </c>
      <c r="L13" s="53">
        <v>0</v>
      </c>
      <c r="M13" s="53">
        <v>0</v>
      </c>
      <c r="N13" s="53">
        <v>0</v>
      </c>
      <c r="P13" s="53">
        <f>SUM(D13:N13)</f>
        <v>0</v>
      </c>
      <c r="R13" s="53">
        <v>0</v>
      </c>
      <c r="S13" s="53">
        <v>0</v>
      </c>
      <c r="T13" s="53">
        <v>0</v>
      </c>
      <c r="U13" s="53">
        <v>0</v>
      </c>
      <c r="V13" s="53">
        <v>0</v>
      </c>
      <c r="W13" s="53">
        <v>0</v>
      </c>
      <c r="X13" s="53">
        <v>0</v>
      </c>
      <c r="Y13" s="53">
        <v>0</v>
      </c>
      <c r="Z13" s="53">
        <v>0</v>
      </c>
      <c r="AA13" s="53">
        <v>0</v>
      </c>
      <c r="AB13" s="53">
        <v>0</v>
      </c>
      <c r="AC13" s="53">
        <v>0</v>
      </c>
      <c r="AE13" s="53">
        <f>SUM(R13:AC13)</f>
        <v>0</v>
      </c>
      <c r="AG13" s="53">
        <v>0</v>
      </c>
      <c r="AH13" s="53">
        <v>0</v>
      </c>
      <c r="AI13" s="53">
        <v>0</v>
      </c>
      <c r="AJ13" s="53">
        <v>0</v>
      </c>
      <c r="AK13" s="53">
        <v>0</v>
      </c>
      <c r="AL13" s="53">
        <v>0</v>
      </c>
      <c r="AM13" s="53">
        <v>0</v>
      </c>
      <c r="AN13" s="53">
        <v>0</v>
      </c>
      <c r="AO13" s="53">
        <v>0</v>
      </c>
      <c r="AP13" s="53">
        <v>0</v>
      </c>
      <c r="AQ13" s="53">
        <v>0</v>
      </c>
      <c r="AR13" s="53">
        <v>0</v>
      </c>
      <c r="AT13" s="53">
        <f>SUM(AG13:AR13)</f>
        <v>0</v>
      </c>
      <c r="AV13" s="53">
        <v>0</v>
      </c>
      <c r="AW13" s="53">
        <v>0</v>
      </c>
      <c r="AX13" s="53">
        <v>0</v>
      </c>
      <c r="AY13" s="53">
        <v>0</v>
      </c>
      <c r="AZ13" s="53">
        <v>0</v>
      </c>
      <c r="BA13" s="53">
        <v>0</v>
      </c>
      <c r="BB13" s="53">
        <v>0</v>
      </c>
      <c r="BC13" s="53">
        <v>0</v>
      </c>
      <c r="BD13" s="53">
        <v>0</v>
      </c>
      <c r="BE13" s="53">
        <v>0</v>
      </c>
      <c r="BF13" s="53">
        <v>0</v>
      </c>
      <c r="BG13" s="53">
        <v>0</v>
      </c>
      <c r="BI13" s="53">
        <f>SUM(AV13:BG13)</f>
        <v>0</v>
      </c>
      <c r="BJ13" s="29"/>
      <c r="BK13" s="53">
        <v>0</v>
      </c>
      <c r="BL13" s="53">
        <v>0</v>
      </c>
      <c r="BM13" s="53">
        <v>0</v>
      </c>
      <c r="BN13" s="53">
        <v>0</v>
      </c>
      <c r="BO13" s="53">
        <v>0</v>
      </c>
      <c r="BP13" s="53">
        <v>0</v>
      </c>
      <c r="BQ13" s="53">
        <v>0</v>
      </c>
      <c r="BR13" s="53">
        <v>0</v>
      </c>
      <c r="BS13" s="53">
        <v>0</v>
      </c>
      <c r="BT13" s="53">
        <v>0</v>
      </c>
      <c r="BU13" s="53">
        <v>0</v>
      </c>
      <c r="BV13" s="29"/>
      <c r="BW13" s="53">
        <f>SUM(BK13:BV13)</f>
        <v>0</v>
      </c>
    </row>
    <row r="14" spans="1:77" ht="14" x14ac:dyDescent="0.3">
      <c r="B14" s="51" t="s">
        <v>19</v>
      </c>
      <c r="D14" s="54">
        <f t="shared" ref="D14:L14" si="11">SUM(D12:D13)</f>
        <v>-11064</v>
      </c>
      <c r="E14" s="54">
        <f t="shared" si="11"/>
        <v>-92827.260000000009</v>
      </c>
      <c r="F14" s="54">
        <f t="shared" si="11"/>
        <v>-116593.22</v>
      </c>
      <c r="G14" s="54">
        <f t="shared" si="11"/>
        <v>-134680.54999999996</v>
      </c>
      <c r="H14" s="54">
        <f t="shared" si="11"/>
        <v>-101315.43</v>
      </c>
      <c r="I14" s="54">
        <f t="shared" si="11"/>
        <v>-136146.33999999997</v>
      </c>
      <c r="J14" s="54">
        <f t="shared" si="11"/>
        <v>-117713.64</v>
      </c>
      <c r="K14" s="54">
        <f t="shared" si="11"/>
        <v>-127843.03000000001</v>
      </c>
      <c r="L14" s="54">
        <f t="shared" si="11"/>
        <v>-121606.83999999997</v>
      </c>
      <c r="M14" s="54">
        <f>SUM(M12:M13)</f>
        <v>-116320.27</v>
      </c>
      <c r="N14" s="54">
        <f>SUM(N12:N13)</f>
        <v>-112167.08</v>
      </c>
      <c r="P14" s="54">
        <f>SUM(P12:P13)</f>
        <v>-1188277.6599999999</v>
      </c>
      <c r="R14" s="54">
        <f t="shared" ref="R14:AC14" si="12">SUM(R12:R13)</f>
        <v>-173866.19</v>
      </c>
      <c r="S14" s="54">
        <f t="shared" si="12"/>
        <v>-163735.81</v>
      </c>
      <c r="T14" s="54">
        <f t="shared" si="12"/>
        <v>-169663.2699999999</v>
      </c>
      <c r="U14" s="54">
        <f t="shared" si="12"/>
        <v>-185301.86000000002</v>
      </c>
      <c r="V14" s="54">
        <f t="shared" si="12"/>
        <v>-170680.06999999998</v>
      </c>
      <c r="W14" s="54">
        <f t="shared" si="12"/>
        <v>-175595.47</v>
      </c>
      <c r="X14" s="54">
        <f t="shared" si="12"/>
        <v>-118343.31999999998</v>
      </c>
      <c r="Y14" s="54">
        <f t="shared" si="12"/>
        <v>-120445.66999999998</v>
      </c>
      <c r="Z14" s="54">
        <f t="shared" si="12"/>
        <v>-114895.13999999997</v>
      </c>
      <c r="AA14" s="54">
        <f t="shared" si="12"/>
        <v>-150282.91999999995</v>
      </c>
      <c r="AB14" s="54">
        <f t="shared" si="12"/>
        <v>-103083.04999999987</v>
      </c>
      <c r="AC14" s="54">
        <f t="shared" si="12"/>
        <v>-95202.84000000004</v>
      </c>
      <c r="AE14" s="54">
        <f>SUM(AE12:AE13)</f>
        <v>-1741095.6099999994</v>
      </c>
      <c r="AG14" s="54">
        <f t="shared" ref="AG14:AR14" si="13">SUM(AG12:AG13)</f>
        <v>-112514.58999999998</v>
      </c>
      <c r="AH14" s="54">
        <f t="shared" si="13"/>
        <v>-342872.93000000005</v>
      </c>
      <c r="AI14" s="54">
        <f t="shared" si="13"/>
        <v>-195629.05000000005</v>
      </c>
      <c r="AJ14" s="54">
        <f t="shared" si="13"/>
        <v>-204924.69997538175</v>
      </c>
      <c r="AK14" s="54">
        <f t="shared" si="13"/>
        <v>-197198.84999999992</v>
      </c>
      <c r="AL14" s="54">
        <f t="shared" si="13"/>
        <v>-211703.10202461807</v>
      </c>
      <c r="AM14" s="54">
        <f t="shared" si="13"/>
        <v>-228358.88</v>
      </c>
      <c r="AN14" s="54">
        <f t="shared" si="13"/>
        <v>-229337.91000000003</v>
      </c>
      <c r="AO14" s="54">
        <f t="shared" si="13"/>
        <v>-236413.4300000002</v>
      </c>
      <c r="AP14" s="54">
        <f t="shared" si="13"/>
        <v>-280025.25999999989</v>
      </c>
      <c r="AQ14" s="54">
        <f t="shared" si="13"/>
        <v>-228914.19</v>
      </c>
      <c r="AR14" s="54">
        <f t="shared" si="13"/>
        <v>-225876.14</v>
      </c>
      <c r="AT14" s="54">
        <f>SUM(AT12:AT13)</f>
        <v>-2693769.0320000001</v>
      </c>
      <c r="AV14" s="54">
        <f>SUM(AV12:AV13)</f>
        <v>-127161.79000000014</v>
      </c>
      <c r="AW14" s="54">
        <f>SUM(AW12:AW13)</f>
        <v>-115313.76999999999</v>
      </c>
      <c r="AX14" s="54">
        <f>SUM(AX12:AX13)</f>
        <v>-104041.56000000001</v>
      </c>
      <c r="AY14" s="54">
        <v>-119376.67000000006</v>
      </c>
      <c r="AZ14" s="54">
        <f t="shared" ref="AZ14:BG14" si="14">SUM(AZ12:AZ13)</f>
        <v>-113885.78000000039</v>
      </c>
      <c r="BA14" s="54">
        <f t="shared" si="14"/>
        <v>-125595.66999999971</v>
      </c>
      <c r="BB14" s="54">
        <f t="shared" si="14"/>
        <v>-155919.35000000003</v>
      </c>
      <c r="BC14" s="54">
        <f t="shared" si="14"/>
        <v>-114844.47</v>
      </c>
      <c r="BD14" s="54">
        <f t="shared" si="14"/>
        <v>-124212.27</v>
      </c>
      <c r="BE14" s="54">
        <f t="shared" si="14"/>
        <v>-111516.93999999999</v>
      </c>
      <c r="BF14" s="54">
        <f t="shared" si="14"/>
        <v>-113634.83000000002</v>
      </c>
      <c r="BG14" s="54">
        <f t="shared" si="14"/>
        <v>-121303.78</v>
      </c>
      <c r="BI14" s="54">
        <f>SUM(BI12:BI13)</f>
        <v>-1446806.8800000004</v>
      </c>
      <c r="BJ14" s="59"/>
      <c r="BK14" s="54">
        <f t="shared" ref="BK14:BR14" si="15">SUM(BK12:BK13)</f>
        <v>-107895.49999999975</v>
      </c>
      <c r="BL14" s="54">
        <f t="shared" si="15"/>
        <v>-199543.07265260402</v>
      </c>
      <c r="BM14" s="54">
        <f t="shared" si="15"/>
        <v>-106119.80000001378</v>
      </c>
      <c r="BN14" s="54">
        <f t="shared" si="15"/>
        <v>-281361.51</v>
      </c>
      <c r="BO14" s="54">
        <f t="shared" si="15"/>
        <v>-716484.81000000017</v>
      </c>
      <c r="BP14" s="54">
        <f t="shared" si="15"/>
        <v>-668555.6800000004</v>
      </c>
      <c r="BQ14" s="54">
        <f t="shared" si="15"/>
        <v>-1192392.371195487</v>
      </c>
      <c r="BR14" s="54">
        <f t="shared" si="15"/>
        <v>-1030375.4099999992</v>
      </c>
      <c r="BS14" s="54">
        <f t="shared" ref="BS14:BT14" si="16">SUM(BS12:BS13)</f>
        <v>-992427.74000000115</v>
      </c>
      <c r="BT14" s="54">
        <f t="shared" si="16"/>
        <v>-989000.40999998897</v>
      </c>
      <c r="BU14" s="54">
        <f t="shared" ref="BU14" si="17">SUM(BU12:BU13)</f>
        <v>-977737.35000001057</v>
      </c>
      <c r="BV14" s="59"/>
      <c r="BW14" s="54">
        <f t="shared" ref="BW14" si="18">SUM(BW12:BW13)</f>
        <v>-7261893.6538481051</v>
      </c>
    </row>
    <row r="15" spans="1:77" ht="14" x14ac:dyDescent="0.3">
      <c r="B15" s="51" t="s">
        <v>87</v>
      </c>
      <c r="D15" s="54">
        <f>D11+D14</f>
        <v>4406.0906999999988</v>
      </c>
      <c r="E15" s="54">
        <f t="shared" ref="E15:N15" si="19">E11+E14</f>
        <v>127592.36560000095</v>
      </c>
      <c r="F15" s="54">
        <f t="shared" si="19"/>
        <v>395357.57480000018</v>
      </c>
      <c r="G15" s="54">
        <f t="shared" si="19"/>
        <v>454677.81330000015</v>
      </c>
      <c r="H15" s="54">
        <f t="shared" si="19"/>
        <v>657056.28560000006</v>
      </c>
      <c r="I15" s="54">
        <f t="shared" si="19"/>
        <v>836929.13000000012</v>
      </c>
      <c r="J15" s="54">
        <f t="shared" si="19"/>
        <v>805748.36149999977</v>
      </c>
      <c r="K15" s="54">
        <f t="shared" si="19"/>
        <v>868722.96429999999</v>
      </c>
      <c r="L15" s="54">
        <f t="shared" si="19"/>
        <v>864281.09310000029</v>
      </c>
      <c r="M15" s="54">
        <f t="shared" si="19"/>
        <v>978536.98170000012</v>
      </c>
      <c r="N15" s="54">
        <f t="shared" si="19"/>
        <v>826385.64219999989</v>
      </c>
      <c r="P15" s="54">
        <f>P11+P14</f>
        <v>6819694.3027999997</v>
      </c>
      <c r="R15" s="54">
        <f t="shared" ref="R15:X15" si="20">R11+R14</f>
        <v>993945.50060000014</v>
      </c>
      <c r="S15" s="54">
        <f t="shared" si="20"/>
        <v>1416883.8385200002</v>
      </c>
      <c r="T15" s="54">
        <f t="shared" si="20"/>
        <v>841305.24890000001</v>
      </c>
      <c r="U15" s="54">
        <f t="shared" si="20"/>
        <v>1026841.5900400005</v>
      </c>
      <c r="V15" s="54">
        <f t="shared" si="20"/>
        <v>816988.68580000009</v>
      </c>
      <c r="W15" s="54">
        <f t="shared" si="20"/>
        <v>1011230.7224800002</v>
      </c>
      <c r="X15" s="54">
        <f t="shared" si="20"/>
        <v>1735290.37264</v>
      </c>
      <c r="Y15" s="54">
        <f>Y11+Y14</f>
        <v>985163.2324000001</v>
      </c>
      <c r="Z15" s="54">
        <f>Z11+Z14</f>
        <v>967612.63760000013</v>
      </c>
      <c r="AA15" s="54">
        <f>AA11+AA14</f>
        <v>1006721.7657000001</v>
      </c>
      <c r="AB15" s="54">
        <f>AB11+AB14</f>
        <v>1164449.5321</v>
      </c>
      <c r="AC15" s="54">
        <f>AC11+AC14</f>
        <v>833295.71359999978</v>
      </c>
      <c r="AE15" s="54">
        <f>AE11+AE14</f>
        <v>12799728.840380002</v>
      </c>
      <c r="AG15" s="54">
        <f t="shared" ref="AG15:AR15" si="21">AG11+AG14</f>
        <v>1136219.2326</v>
      </c>
      <c r="AH15" s="54">
        <f t="shared" si="21"/>
        <v>921025.04889999994</v>
      </c>
      <c r="AI15" s="54">
        <f t="shared" si="21"/>
        <v>894163.24769999995</v>
      </c>
      <c r="AJ15" s="54">
        <f t="shared" si="21"/>
        <v>1172893.9878246181</v>
      </c>
      <c r="AK15" s="54">
        <f t="shared" si="21"/>
        <v>1144750.0485</v>
      </c>
      <c r="AL15" s="54">
        <f t="shared" si="21"/>
        <v>906728.65797538217</v>
      </c>
      <c r="AM15" s="54">
        <f t="shared" si="21"/>
        <v>1015825.7800000001</v>
      </c>
      <c r="AN15" s="54">
        <f t="shared" si="21"/>
        <v>971016.55999999971</v>
      </c>
      <c r="AO15" s="54">
        <f t="shared" si="21"/>
        <v>1029773.6899999997</v>
      </c>
      <c r="AP15" s="54">
        <f t="shared" si="21"/>
        <v>1108373.4200000009</v>
      </c>
      <c r="AQ15" s="54">
        <f t="shared" si="21"/>
        <v>913789.50599999982</v>
      </c>
      <c r="AR15" s="54">
        <f t="shared" si="21"/>
        <v>1119190.2359999991</v>
      </c>
      <c r="AT15" s="54">
        <f>AT11+AT14</f>
        <v>12333749.415499998</v>
      </c>
      <c r="AV15" s="54">
        <f>AV11+AV14</f>
        <v>1148260.120000001</v>
      </c>
      <c r="AW15" s="54">
        <f>AW11+AW14</f>
        <v>1000977.8999999997</v>
      </c>
      <c r="AX15" s="54">
        <f>AX11+AX14</f>
        <v>1108437.9299999992</v>
      </c>
      <c r="AY15" s="54">
        <v>1082410.6700000004</v>
      </c>
      <c r="AZ15" s="54">
        <f t="shared" ref="AZ15:BG15" si="22">AZ11+AZ14</f>
        <v>1105576.4199999988</v>
      </c>
      <c r="BA15" s="54">
        <f t="shared" si="22"/>
        <v>1088556.1900000002</v>
      </c>
      <c r="BB15" s="54">
        <f t="shared" si="22"/>
        <v>1030420.4499999997</v>
      </c>
      <c r="BC15" s="54">
        <f t="shared" si="22"/>
        <v>968709.3180000002</v>
      </c>
      <c r="BD15" s="54">
        <f t="shared" si="22"/>
        <v>821492.65000000072</v>
      </c>
      <c r="BE15" s="54">
        <f t="shared" si="22"/>
        <v>851491.61999999965</v>
      </c>
      <c r="BF15" s="54">
        <f t="shared" si="22"/>
        <v>914998.86000000057</v>
      </c>
      <c r="BG15" s="54">
        <f t="shared" si="22"/>
        <v>1472679.7442318497</v>
      </c>
      <c r="BI15" s="54">
        <f>BI11+BI14</f>
        <v>12594011.872231852</v>
      </c>
      <c r="BJ15" s="59"/>
      <c r="BK15" s="54">
        <f t="shared" ref="BK15:BR15" si="23">BK11+BK14</f>
        <v>1183119.1400000004</v>
      </c>
      <c r="BL15" s="54">
        <f t="shared" si="23"/>
        <v>2290104.2273473963</v>
      </c>
      <c r="BM15" s="54">
        <f t="shared" si="23"/>
        <v>4916475.6106581865</v>
      </c>
      <c r="BN15" s="54">
        <f t="shared" si="23"/>
        <v>10454636.698000003</v>
      </c>
      <c r="BO15" s="54">
        <f t="shared" si="23"/>
        <v>6526661.7440000018</v>
      </c>
      <c r="BP15" s="54">
        <f t="shared" si="23"/>
        <v>7246055.3566999976</v>
      </c>
      <c r="BQ15" s="54">
        <f t="shared" si="23"/>
        <v>5722769.7488045171</v>
      </c>
      <c r="BR15" s="54">
        <f t="shared" si="23"/>
        <v>6394904.1121338932</v>
      </c>
      <c r="BS15" s="54">
        <f t="shared" ref="BS15:BT15" si="24">BS11+BS14</f>
        <v>13217738.719999999</v>
      </c>
      <c r="BT15" s="54">
        <f t="shared" si="24"/>
        <v>6504234.6634807317</v>
      </c>
      <c r="BU15" s="54">
        <f t="shared" ref="BU15" si="25">BU11+BU14</f>
        <v>6296318.0199999921</v>
      </c>
      <c r="BV15" s="59"/>
      <c r="BW15" s="54">
        <f t="shared" ref="BW15" si="26">BW11+BW14</f>
        <v>70753018.041124701</v>
      </c>
    </row>
    <row r="16" spans="1:77" ht="15.5" x14ac:dyDescent="0.3">
      <c r="A16" s="115" t="s">
        <v>222</v>
      </c>
      <c r="B16" s="49" t="s">
        <v>95</v>
      </c>
      <c r="D16" s="53">
        <v>200542.9387</v>
      </c>
      <c r="E16" s="53">
        <v>105326.50930000001</v>
      </c>
      <c r="F16" s="53">
        <v>14720.26339999907</v>
      </c>
      <c r="G16" s="53">
        <v>28029.518100000001</v>
      </c>
      <c r="H16" s="53">
        <v>13388.002900000007</v>
      </c>
      <c r="I16" s="53">
        <v>22209.14</v>
      </c>
      <c r="J16" s="53">
        <v>7741.3791000000001</v>
      </c>
      <c r="K16" s="53">
        <v>8720.381599999997</v>
      </c>
      <c r="L16" s="53">
        <v>13110.035700000004</v>
      </c>
      <c r="M16" s="53">
        <v>12794.666600000004</v>
      </c>
      <c r="N16" s="53">
        <v>2888.9938999999995</v>
      </c>
      <c r="P16" s="53">
        <f>SUM(D16:N16)</f>
        <v>429471.82929999911</v>
      </c>
      <c r="R16" s="53">
        <v>2540.2478000000001</v>
      </c>
      <c r="S16" s="53">
        <v>10995.382500000002</v>
      </c>
      <c r="T16" s="53">
        <v>10152.542199999998</v>
      </c>
      <c r="U16" s="53">
        <v>17690.197199999999</v>
      </c>
      <c r="V16" s="53">
        <v>26706.1479</v>
      </c>
      <c r="W16" s="53">
        <v>30994.298899999998</v>
      </c>
      <c r="X16" s="53">
        <v>19765.316400000003</v>
      </c>
      <c r="Y16" s="53">
        <v>25050.77629999999</v>
      </c>
      <c r="Z16" s="53">
        <v>12459.743099999998</v>
      </c>
      <c r="AA16" s="53">
        <v>13807.170800000004</v>
      </c>
      <c r="AB16" s="53">
        <v>15357.9889</v>
      </c>
      <c r="AC16" s="53">
        <v>40564.307700000012</v>
      </c>
      <c r="AE16" s="53">
        <f>SUM(R16:AC16)</f>
        <v>226084.11969999998</v>
      </c>
      <c r="AG16" s="53">
        <v>15838.1417</v>
      </c>
      <c r="AH16" s="53">
        <v>32651.423500000001</v>
      </c>
      <c r="AI16" s="53">
        <v>38052.249199999998</v>
      </c>
      <c r="AJ16" s="53">
        <v>35834.301800000001</v>
      </c>
      <c r="AK16" s="53">
        <v>39257.58649999999</v>
      </c>
      <c r="AL16" s="53">
        <v>20950.45</v>
      </c>
      <c r="AM16" s="53">
        <v>17001.357400000001</v>
      </c>
      <c r="AN16" s="53">
        <v>15062.9563</v>
      </c>
      <c r="AO16" s="53">
        <v>21517.312000000002</v>
      </c>
      <c r="AP16" s="53">
        <v>23890.838300000003</v>
      </c>
      <c r="AQ16" s="53">
        <v>23787.967099999951</v>
      </c>
      <c r="AR16" s="53">
        <v>13814.709800000001</v>
      </c>
      <c r="AT16" s="53">
        <f>SUM(AG16:AR16)</f>
        <v>297659.29359999998</v>
      </c>
      <c r="AV16" s="53">
        <v>-152.01799999999866</v>
      </c>
      <c r="AW16" s="53">
        <v>8233.17</v>
      </c>
      <c r="AX16" s="53">
        <v>16721.981499999994</v>
      </c>
      <c r="AY16" s="53">
        <v>10864.093599999993</v>
      </c>
      <c r="AZ16" s="53">
        <v>11178.417100000004</v>
      </c>
      <c r="BA16" s="53">
        <v>14519.797999999999</v>
      </c>
      <c r="BB16" s="53">
        <v>13034.374399999993</v>
      </c>
      <c r="BC16" s="53">
        <v>53144.853499999939</v>
      </c>
      <c r="BD16" s="53">
        <v>137862.33109999995</v>
      </c>
      <c r="BE16" s="53">
        <v>70584.725699999413</v>
      </c>
      <c r="BF16" s="53">
        <v>24443.834999999934</v>
      </c>
      <c r="BG16" s="53">
        <v>42697.267399999997</v>
      </c>
      <c r="BI16" s="53">
        <f>SUM(AV16:BG16)</f>
        <v>403132.82929999928</v>
      </c>
      <c r="BJ16" s="29"/>
      <c r="BK16" s="53">
        <v>153915.74589999998</v>
      </c>
      <c r="BL16" s="53">
        <v>102315.42850000002</v>
      </c>
      <c r="BM16" s="53">
        <v>183107.72590000002</v>
      </c>
      <c r="BN16" s="53">
        <v>324415.09960000002</v>
      </c>
      <c r="BO16" s="53">
        <v>231175.44370000006</v>
      </c>
      <c r="BP16" s="53">
        <v>54613.961200000005</v>
      </c>
      <c r="BQ16" s="53">
        <v>121928.49370000005</v>
      </c>
      <c r="BR16" s="53">
        <v>45132.302700000015</v>
      </c>
      <c r="BS16" s="53">
        <v>66467.946799999991</v>
      </c>
      <c r="BT16" s="53">
        <v>44833.382999999994</v>
      </c>
      <c r="BU16" s="53">
        <v>22107.374399999997</v>
      </c>
      <c r="BV16" s="29"/>
      <c r="BW16" s="53">
        <f>SUM(BK16:BV16)</f>
        <v>1350012.9054000003</v>
      </c>
    </row>
    <row r="17" spans="2:76" ht="14" x14ac:dyDescent="0.3">
      <c r="B17" s="51" t="s">
        <v>88</v>
      </c>
      <c r="D17" s="54">
        <f>SUM(D15:D16)</f>
        <v>204949.0294</v>
      </c>
      <c r="E17" s="54">
        <f t="shared" ref="E17:N17" si="27">SUM(E15:E16)</f>
        <v>232918.87490000096</v>
      </c>
      <c r="F17" s="54">
        <f t="shared" si="27"/>
        <v>410077.83819999924</v>
      </c>
      <c r="G17" s="54">
        <f t="shared" si="27"/>
        <v>482707.33140000014</v>
      </c>
      <c r="H17" s="54">
        <f t="shared" si="27"/>
        <v>670444.28850000002</v>
      </c>
      <c r="I17" s="54">
        <f t="shared" si="27"/>
        <v>859138.27000000014</v>
      </c>
      <c r="J17" s="54">
        <f t="shared" si="27"/>
        <v>813489.74059999979</v>
      </c>
      <c r="K17" s="54">
        <f t="shared" si="27"/>
        <v>877443.34589999996</v>
      </c>
      <c r="L17" s="54">
        <f t="shared" si="27"/>
        <v>877391.1288000003</v>
      </c>
      <c r="M17" s="54">
        <f t="shared" si="27"/>
        <v>991331.64830000012</v>
      </c>
      <c r="N17" s="54">
        <f t="shared" si="27"/>
        <v>829274.63609999989</v>
      </c>
      <c r="P17" s="54">
        <f>SUM(P15:P16)</f>
        <v>7249166.1320999991</v>
      </c>
      <c r="R17" s="54">
        <f t="shared" ref="R17:X17" si="28">SUM(R15:R16)</f>
        <v>996485.74840000016</v>
      </c>
      <c r="S17" s="54">
        <f t="shared" si="28"/>
        <v>1427879.2210200003</v>
      </c>
      <c r="T17" s="54">
        <f t="shared" si="28"/>
        <v>851457.79110000003</v>
      </c>
      <c r="U17" s="54">
        <f t="shared" si="28"/>
        <v>1044531.7872400006</v>
      </c>
      <c r="V17" s="54">
        <f t="shared" si="28"/>
        <v>843694.83370000008</v>
      </c>
      <c r="W17" s="54">
        <f t="shared" si="28"/>
        <v>1042225.0213800003</v>
      </c>
      <c r="X17" s="54">
        <f t="shared" si="28"/>
        <v>1755055.6890399999</v>
      </c>
      <c r="Y17" s="54">
        <f>SUM(Y15:Y16)</f>
        <v>1010214.0087000001</v>
      </c>
      <c r="Z17" s="54">
        <f>SUM(Z15:Z16)</f>
        <v>980072.3807000001</v>
      </c>
      <c r="AA17" s="54">
        <f>SUM(AA15:AA16)</f>
        <v>1020528.9365000001</v>
      </c>
      <c r="AB17" s="54">
        <f>SUM(AB15:AB16)</f>
        <v>1179807.5209999999</v>
      </c>
      <c r="AC17" s="54">
        <f>SUM(AC15:AC16)</f>
        <v>873860.02129999979</v>
      </c>
      <c r="AE17" s="54">
        <f>SUM(AE15:AE16)</f>
        <v>13025812.960080002</v>
      </c>
      <c r="AG17" s="54">
        <f t="shared" ref="AG17:AR17" si="29">SUM(AG15:AG16)</f>
        <v>1152057.3743</v>
      </c>
      <c r="AH17" s="54">
        <f t="shared" si="29"/>
        <v>953676.47239999997</v>
      </c>
      <c r="AI17" s="54">
        <f t="shared" si="29"/>
        <v>932215.49689999991</v>
      </c>
      <c r="AJ17" s="54">
        <f t="shared" si="29"/>
        <v>1208728.2896246181</v>
      </c>
      <c r="AK17" s="54">
        <f t="shared" si="29"/>
        <v>1184007.635</v>
      </c>
      <c r="AL17" s="54">
        <f t="shared" si="29"/>
        <v>927679.10797538213</v>
      </c>
      <c r="AM17" s="54">
        <f t="shared" si="29"/>
        <v>1032827.1374000001</v>
      </c>
      <c r="AN17" s="54">
        <f t="shared" si="29"/>
        <v>986079.51629999967</v>
      </c>
      <c r="AO17" s="54">
        <f t="shared" si="29"/>
        <v>1051291.0019999996</v>
      </c>
      <c r="AP17" s="54">
        <f t="shared" si="29"/>
        <v>1132264.2583000008</v>
      </c>
      <c r="AQ17" s="54">
        <f t="shared" si="29"/>
        <v>937577.47309999983</v>
      </c>
      <c r="AR17" s="54">
        <f t="shared" si="29"/>
        <v>1133004.9457999992</v>
      </c>
      <c r="AT17" s="54">
        <f>SUM(AT15:AT16)</f>
        <v>12631408.709099999</v>
      </c>
      <c r="AV17" s="54">
        <f>SUM(AV15:AV16)</f>
        <v>1148108.1020000011</v>
      </c>
      <c r="AW17" s="54">
        <f>SUM(AW15:AW16)</f>
        <v>1009211.0699999997</v>
      </c>
      <c r="AX17" s="54">
        <f>SUM(AX15:AX16)</f>
        <v>1125159.9114999992</v>
      </c>
      <c r="AY17" s="54">
        <v>1093274.7636000004</v>
      </c>
      <c r="AZ17" s="54">
        <f t="shared" ref="AZ17:BG17" si="30">SUM(AZ15:AZ16)</f>
        <v>1116754.8370999987</v>
      </c>
      <c r="BA17" s="54">
        <f t="shared" si="30"/>
        <v>1103075.9880000001</v>
      </c>
      <c r="BB17" s="54">
        <f t="shared" si="30"/>
        <v>1043454.8243999997</v>
      </c>
      <c r="BC17" s="54">
        <f t="shared" si="30"/>
        <v>1021854.1715000002</v>
      </c>
      <c r="BD17" s="54">
        <f t="shared" si="30"/>
        <v>959354.98110000067</v>
      </c>
      <c r="BE17" s="54">
        <f t="shared" si="30"/>
        <v>922076.34569999902</v>
      </c>
      <c r="BF17" s="54">
        <f t="shared" si="30"/>
        <v>939442.69500000053</v>
      </c>
      <c r="BG17" s="54">
        <f t="shared" si="30"/>
        <v>1515377.0116318497</v>
      </c>
      <c r="BI17" s="54">
        <f>SUM(BI15:BI16)</f>
        <v>12997144.701531852</v>
      </c>
      <c r="BJ17" s="59"/>
      <c r="BK17" s="54">
        <f t="shared" ref="BK17:BR17" si="31">SUM(BK15:BK16)</f>
        <v>1337034.8859000003</v>
      </c>
      <c r="BL17" s="54">
        <f t="shared" si="31"/>
        <v>2392419.6558473962</v>
      </c>
      <c r="BM17" s="54">
        <f t="shared" si="31"/>
        <v>5099583.3365581864</v>
      </c>
      <c r="BN17" s="54">
        <f t="shared" si="31"/>
        <v>10779051.797600003</v>
      </c>
      <c r="BO17" s="54">
        <f t="shared" si="31"/>
        <v>6757837.1877000015</v>
      </c>
      <c r="BP17" s="54">
        <f t="shared" si="31"/>
        <v>7300669.3178999973</v>
      </c>
      <c r="BQ17" s="54">
        <f t="shared" si="31"/>
        <v>5844698.2425045175</v>
      </c>
      <c r="BR17" s="54">
        <f t="shared" si="31"/>
        <v>6440036.4148338931</v>
      </c>
      <c r="BS17" s="54">
        <f t="shared" ref="BS17:BT17" si="32">SUM(BS15:BS16)</f>
        <v>13284206.666799998</v>
      </c>
      <c r="BT17" s="54">
        <f t="shared" si="32"/>
        <v>6549068.046480732</v>
      </c>
      <c r="BU17" s="54">
        <f t="shared" ref="BU17" si="33">SUM(BU15:BU16)</f>
        <v>6318425.3943999922</v>
      </c>
      <c r="BV17" s="59"/>
      <c r="BW17" s="54">
        <f>SUM(BW15:BW16)</f>
        <v>72103030.946524695</v>
      </c>
    </row>
    <row r="18" spans="2:76" ht="14" x14ac:dyDescent="0.3">
      <c r="B18" s="49" t="s">
        <v>89</v>
      </c>
      <c r="C18" s="29"/>
      <c r="D18" s="53">
        <v>-204949.0294</v>
      </c>
      <c r="E18" s="53">
        <v>127081.12509999904</v>
      </c>
      <c r="F18" s="53">
        <v>65122.161800000758</v>
      </c>
      <c r="G18" s="53">
        <v>6892.6685999999172</v>
      </c>
      <c r="H18" s="53">
        <v>-8044.2885000000242</v>
      </c>
      <c r="I18" s="53">
        <v>-95938.270000000135</v>
      </c>
      <c r="J18" s="53">
        <v>21710.259400000214</v>
      </c>
      <c r="K18" s="53">
        <v>-13443.345899999957</v>
      </c>
      <c r="L18" s="53">
        <v>15408.871199999703</v>
      </c>
      <c r="M18" s="53">
        <v>-98531.648300000117</v>
      </c>
      <c r="N18" s="53">
        <v>164325.3639</v>
      </c>
      <c r="P18" s="53">
        <f>SUM(D18:N18)</f>
        <v>-20366.132100000599</v>
      </c>
      <c r="R18" s="53">
        <v>-2885.7484000002733</v>
      </c>
      <c r="S18" s="53">
        <v>-391079.22102000029</v>
      </c>
      <c r="T18" s="53">
        <v>185342.20889999997</v>
      </c>
      <c r="U18" s="53">
        <v>-7731.7872400005581</v>
      </c>
      <c r="V18" s="53">
        <v>193105.16629999992</v>
      </c>
      <c r="W18" s="53">
        <v>-5425.0213800002821</v>
      </c>
      <c r="X18" s="53">
        <v>-675055.68903999985</v>
      </c>
      <c r="Y18" s="53">
        <v>69785.991299999878</v>
      </c>
      <c r="Z18" s="53">
        <v>99927.619299999904</v>
      </c>
      <c r="AA18" s="53">
        <v>59471.063499999931</v>
      </c>
      <c r="AB18" s="53">
        <v>-99807.52099999995</v>
      </c>
      <c r="AC18" s="53">
        <v>206139.97870000021</v>
      </c>
      <c r="AE18" s="53">
        <f>SUM(R18:AC18)</f>
        <v>-368212.96008000139</v>
      </c>
      <c r="AG18" s="53">
        <v>-72057.374300000025</v>
      </c>
      <c r="AH18" s="53">
        <v>126323.52760000003</v>
      </c>
      <c r="AI18" s="53">
        <v>147784.50310000009</v>
      </c>
      <c r="AJ18" s="53">
        <v>-128728.28962461813</v>
      </c>
      <c r="AK18" s="53">
        <v>-104007.63500000001</v>
      </c>
      <c r="AL18" s="53">
        <v>152320.89202461787</v>
      </c>
      <c r="AM18" s="53">
        <v>47172.862599999877</v>
      </c>
      <c r="AN18" s="53">
        <v>93920.483700000332</v>
      </c>
      <c r="AO18" s="53">
        <v>28708.998000000371</v>
      </c>
      <c r="AP18" s="53">
        <v>-52264.258300000802</v>
      </c>
      <c r="AQ18" s="53">
        <v>142422.52690000017</v>
      </c>
      <c r="AR18" s="53">
        <v>-53004.945799999172</v>
      </c>
      <c r="AT18" s="53">
        <f>SUM(AG18:AR18)</f>
        <v>328591.2909000006</v>
      </c>
      <c r="AV18" s="53">
        <v>-68108.102000001119</v>
      </c>
      <c r="AW18" s="53">
        <v>70788.930000000284</v>
      </c>
      <c r="AX18" s="53">
        <v>-45159.911499999231</v>
      </c>
      <c r="AY18" s="53">
        <v>-13274.763600000413</v>
      </c>
      <c r="AZ18" s="53">
        <v>-36754.837099998724</v>
      </c>
      <c r="BA18" s="53">
        <v>-23075.988000000129</v>
      </c>
      <c r="BB18" s="53">
        <v>36545.175600000308</v>
      </c>
      <c r="BC18" s="53">
        <v>58145.828499999829</v>
      </c>
      <c r="BD18" s="53">
        <v>120645.01889999933</v>
      </c>
      <c r="BE18" s="53">
        <v>157923.65430000098</v>
      </c>
      <c r="BF18" s="53">
        <v>-3442.6950000005309</v>
      </c>
      <c r="BG18" s="53">
        <v>-435377.01163184969</v>
      </c>
      <c r="BI18" s="53">
        <f>SUM(AV18:BG18)</f>
        <v>-181144.7015318491</v>
      </c>
      <c r="BJ18" s="29"/>
      <c r="BK18" s="53">
        <v>-179152.56801590824</v>
      </c>
      <c r="BL18" s="53">
        <v>-1312419.6558473962</v>
      </c>
      <c r="BM18" s="53">
        <v>2607425.6634418136</v>
      </c>
      <c r="BN18" s="53">
        <v>-3072042.797600003</v>
      </c>
      <c r="BO18" s="53">
        <v>949171.81229999848</v>
      </c>
      <c r="BP18" s="53">
        <v>406339.68210000265</v>
      </c>
      <c r="BQ18" s="53">
        <v>1862310.7574954825</v>
      </c>
      <c r="BR18" s="53">
        <v>1266972.5851661069</v>
      </c>
      <c r="BS18" s="53">
        <v>-5577197.6667999979</v>
      </c>
      <c r="BT18" s="53">
        <v>1157940.953519268</v>
      </c>
      <c r="BU18" s="53">
        <v>1388583.6056000078</v>
      </c>
      <c r="BV18" s="29"/>
      <c r="BW18" s="53">
        <f>BW20-BW17</f>
        <v>-579949.94652469456</v>
      </c>
      <c r="BX18" s="24"/>
    </row>
    <row r="19" spans="2:76" ht="14" x14ac:dyDescent="0.3">
      <c r="B19" s="51" t="s">
        <v>92</v>
      </c>
      <c r="D19" s="54">
        <f t="shared" ref="D19:N19" si="34">D17+D18</f>
        <v>0</v>
      </c>
      <c r="E19" s="54">
        <f t="shared" si="34"/>
        <v>360000</v>
      </c>
      <c r="F19" s="54">
        <f t="shared" si="34"/>
        <v>475200</v>
      </c>
      <c r="G19" s="54">
        <f t="shared" si="34"/>
        <v>489600.00000000006</v>
      </c>
      <c r="H19" s="54">
        <f t="shared" si="34"/>
        <v>662400</v>
      </c>
      <c r="I19" s="54">
        <f t="shared" si="34"/>
        <v>763200</v>
      </c>
      <c r="J19" s="54">
        <f t="shared" si="34"/>
        <v>835200</v>
      </c>
      <c r="K19" s="54">
        <f t="shared" si="34"/>
        <v>864000</v>
      </c>
      <c r="L19" s="54">
        <f t="shared" si="34"/>
        <v>892800</v>
      </c>
      <c r="M19" s="54">
        <f t="shared" si="34"/>
        <v>892800</v>
      </c>
      <c r="N19" s="54">
        <f t="shared" si="34"/>
        <v>993599.99999999988</v>
      </c>
      <c r="P19" s="54">
        <f>P20</f>
        <v>7228799.9999999981</v>
      </c>
      <c r="R19" s="54">
        <f>R17+R18</f>
        <v>993599.99999999988</v>
      </c>
      <c r="S19" s="54">
        <f t="shared" ref="S19:X19" si="35">S17+S18</f>
        <v>1036800</v>
      </c>
      <c r="T19" s="54">
        <f t="shared" si="35"/>
        <v>1036800</v>
      </c>
      <c r="U19" s="54">
        <f t="shared" si="35"/>
        <v>1036800</v>
      </c>
      <c r="V19" s="54">
        <f t="shared" si="35"/>
        <v>1036800</v>
      </c>
      <c r="W19" s="54">
        <f t="shared" si="35"/>
        <v>1036800</v>
      </c>
      <c r="X19" s="54">
        <f t="shared" si="35"/>
        <v>1080000</v>
      </c>
      <c r="Y19" s="54">
        <f>Y17+Y18</f>
        <v>1080000</v>
      </c>
      <c r="Z19" s="54">
        <f>Z17+Z18</f>
        <v>1080000</v>
      </c>
      <c r="AA19" s="54">
        <f>AA17+AA18</f>
        <v>1080000</v>
      </c>
      <c r="AB19" s="54">
        <f>AB17+AB18</f>
        <v>1080000</v>
      </c>
      <c r="AC19" s="54">
        <f>AC17+AC18</f>
        <v>1080000</v>
      </c>
      <c r="AE19" s="54">
        <f>AE20</f>
        <v>12657600</v>
      </c>
      <c r="AG19" s="54">
        <f>AG17+AG18</f>
        <v>1080000</v>
      </c>
      <c r="AH19" s="54">
        <f t="shared" ref="AH19:AR19" si="36">AH17+AH18</f>
        <v>1080000</v>
      </c>
      <c r="AI19" s="54">
        <f t="shared" si="36"/>
        <v>1080000</v>
      </c>
      <c r="AJ19" s="54">
        <f t="shared" si="36"/>
        <v>1080000</v>
      </c>
      <c r="AK19" s="54">
        <f t="shared" si="36"/>
        <v>1080000</v>
      </c>
      <c r="AL19" s="54">
        <f t="shared" si="36"/>
        <v>1080000</v>
      </c>
      <c r="AM19" s="54">
        <f t="shared" si="36"/>
        <v>1080000</v>
      </c>
      <c r="AN19" s="54">
        <f t="shared" si="36"/>
        <v>1080000</v>
      </c>
      <c r="AO19" s="54">
        <f t="shared" si="36"/>
        <v>1080000</v>
      </c>
      <c r="AP19" s="54">
        <f t="shared" si="36"/>
        <v>1080000</v>
      </c>
      <c r="AQ19" s="54">
        <f t="shared" si="36"/>
        <v>1080000</v>
      </c>
      <c r="AR19" s="54">
        <f t="shared" si="36"/>
        <v>1080000</v>
      </c>
      <c r="AT19" s="54">
        <f>AT20</f>
        <v>12960000</v>
      </c>
      <c r="AV19" s="54">
        <f>AV17+AV18</f>
        <v>1080000</v>
      </c>
      <c r="AW19" s="54">
        <f>AW17+AW18</f>
        <v>1080000</v>
      </c>
      <c r="AX19" s="54">
        <f>AX17+AX18</f>
        <v>1080000</v>
      </c>
      <c r="AY19" s="54">
        <v>1080000</v>
      </c>
      <c r="AZ19" s="54">
        <f t="shared" ref="AZ19:BG19" si="37">AZ17+AZ18</f>
        <v>1080000</v>
      </c>
      <c r="BA19" s="54">
        <f t="shared" si="37"/>
        <v>1080000</v>
      </c>
      <c r="BB19" s="54">
        <f t="shared" si="37"/>
        <v>1080000</v>
      </c>
      <c r="BC19" s="54">
        <f t="shared" si="37"/>
        <v>1080000</v>
      </c>
      <c r="BD19" s="54">
        <f t="shared" si="37"/>
        <v>1080000</v>
      </c>
      <c r="BE19" s="54">
        <f t="shared" si="37"/>
        <v>1080000</v>
      </c>
      <c r="BF19" s="54">
        <f t="shared" si="37"/>
        <v>936000</v>
      </c>
      <c r="BG19" s="54">
        <f t="shared" si="37"/>
        <v>1080000</v>
      </c>
      <c r="BI19" s="54">
        <f>BI20</f>
        <v>12816000</v>
      </c>
      <c r="BJ19" s="59"/>
      <c r="BK19" s="54">
        <f t="shared" ref="BK19:BU19" si="38">BK20</f>
        <v>1080000</v>
      </c>
      <c r="BL19" s="54">
        <f t="shared" si="38"/>
        <v>1080000</v>
      </c>
      <c r="BM19" s="54">
        <f t="shared" si="38"/>
        <v>7707009</v>
      </c>
      <c r="BN19" s="54">
        <f t="shared" si="38"/>
        <v>7707009</v>
      </c>
      <c r="BO19" s="54">
        <f t="shared" si="38"/>
        <v>7707009</v>
      </c>
      <c r="BP19" s="54">
        <f t="shared" si="38"/>
        <v>7707009</v>
      </c>
      <c r="BQ19" s="54">
        <f>BQ20</f>
        <v>7707009</v>
      </c>
      <c r="BR19" s="54">
        <f t="shared" si="38"/>
        <v>7707009</v>
      </c>
      <c r="BS19" s="54">
        <f t="shared" si="38"/>
        <v>7707009</v>
      </c>
      <c r="BT19" s="54">
        <f t="shared" si="38"/>
        <v>7707009</v>
      </c>
      <c r="BU19" s="54">
        <f t="shared" si="38"/>
        <v>7707009</v>
      </c>
      <c r="BV19" s="59"/>
      <c r="BW19" s="54">
        <f>BW20</f>
        <v>71523081</v>
      </c>
    </row>
    <row r="20" spans="2:76" ht="14" x14ac:dyDescent="0.3">
      <c r="B20" s="51" t="s">
        <v>149</v>
      </c>
      <c r="D20" s="54"/>
      <c r="E20" s="54"/>
      <c r="F20" s="54"/>
      <c r="G20" s="54"/>
      <c r="H20" s="54"/>
      <c r="I20" s="54"/>
      <c r="J20" s="54"/>
      <c r="K20" s="54"/>
      <c r="L20" s="54"/>
      <c r="M20" s="54"/>
      <c r="N20" s="54"/>
      <c r="P20" s="54">
        <v>7228799.9999999981</v>
      </c>
      <c r="R20" s="54">
        <v>993599.99999999988</v>
      </c>
      <c r="S20" s="54">
        <v>1036800</v>
      </c>
      <c r="T20" s="54">
        <v>1036800</v>
      </c>
      <c r="U20" s="54">
        <v>1036800</v>
      </c>
      <c r="V20" s="54">
        <v>1036800</v>
      </c>
      <c r="W20" s="54">
        <v>1036800</v>
      </c>
      <c r="X20" s="54">
        <v>1080000</v>
      </c>
      <c r="Y20" s="54">
        <v>1080000</v>
      </c>
      <c r="Z20" s="54">
        <v>1080000</v>
      </c>
      <c r="AA20" s="54">
        <v>1080000</v>
      </c>
      <c r="AB20" s="54">
        <v>1080000</v>
      </c>
      <c r="AC20" s="54">
        <v>1080000</v>
      </c>
      <c r="AE20" s="54">
        <v>12657600</v>
      </c>
      <c r="AG20" s="54">
        <v>1080000</v>
      </c>
      <c r="AH20" s="54">
        <v>1080000</v>
      </c>
      <c r="AI20" s="54">
        <v>1080000</v>
      </c>
      <c r="AJ20" s="54">
        <v>1080000</v>
      </c>
      <c r="AK20" s="54">
        <v>1080000</v>
      </c>
      <c r="AL20" s="54">
        <v>1080000</v>
      </c>
      <c r="AM20" s="54">
        <v>1080000</v>
      </c>
      <c r="AN20" s="54">
        <v>1080000</v>
      </c>
      <c r="AO20" s="54">
        <v>1080000</v>
      </c>
      <c r="AP20" s="54">
        <v>1080000</v>
      </c>
      <c r="AQ20" s="54">
        <v>1080000</v>
      </c>
      <c r="AR20" s="54">
        <v>1080000</v>
      </c>
      <c r="AT20" s="54">
        <v>12960000</v>
      </c>
      <c r="AV20" s="54">
        <v>1080000</v>
      </c>
      <c r="AW20" s="54">
        <v>1080000</v>
      </c>
      <c r="AX20" s="54">
        <v>1080000</v>
      </c>
      <c r="AY20" s="54">
        <v>1080000</v>
      </c>
      <c r="AZ20" s="54">
        <v>1080000</v>
      </c>
      <c r="BA20" s="54">
        <v>1080000</v>
      </c>
      <c r="BB20" s="54">
        <v>1080000</v>
      </c>
      <c r="BC20" s="54">
        <v>1080000</v>
      </c>
      <c r="BD20" s="54">
        <v>1080000</v>
      </c>
      <c r="BE20" s="54">
        <v>1080000</v>
      </c>
      <c r="BF20" s="54">
        <v>936000</v>
      </c>
      <c r="BG20" s="54">
        <v>1080000</v>
      </c>
      <c r="BI20" s="54">
        <f>SUM(AV20:BG20)</f>
        <v>12816000</v>
      </c>
      <c r="BJ20" s="29"/>
      <c r="BK20" s="54">
        <v>1080000</v>
      </c>
      <c r="BL20" s="54">
        <v>1080000</v>
      </c>
      <c r="BM20" s="54">
        <v>7707009</v>
      </c>
      <c r="BN20" s="54">
        <v>7707009</v>
      </c>
      <c r="BO20" s="54">
        <v>7707009</v>
      </c>
      <c r="BP20" s="54">
        <v>7707009</v>
      </c>
      <c r="BQ20" s="54">
        <v>7707009</v>
      </c>
      <c r="BR20" s="54">
        <v>7707009</v>
      </c>
      <c r="BS20" s="54">
        <v>7707009</v>
      </c>
      <c r="BT20" s="54">
        <v>7707009</v>
      </c>
      <c r="BU20" s="54">
        <v>7707009</v>
      </c>
      <c r="BV20" s="29"/>
      <c r="BW20" s="54">
        <f>SUM(BK20:BV20)</f>
        <v>71523081</v>
      </c>
    </row>
    <row r="21" spans="2:76" ht="14" x14ac:dyDescent="0.3">
      <c r="B21" s="49" t="s">
        <v>148</v>
      </c>
      <c r="C21" s="29"/>
      <c r="D21" s="53">
        <v>0</v>
      </c>
      <c r="E21" s="53">
        <v>0</v>
      </c>
      <c r="F21" s="53">
        <v>0</v>
      </c>
      <c r="G21" s="53">
        <v>0</v>
      </c>
      <c r="H21" s="53">
        <v>0</v>
      </c>
      <c r="I21" s="53">
        <v>0</v>
      </c>
      <c r="J21" s="53">
        <v>0</v>
      </c>
      <c r="K21" s="53">
        <v>0</v>
      </c>
      <c r="L21" s="53">
        <v>0</v>
      </c>
      <c r="M21" s="53">
        <v>0</v>
      </c>
      <c r="N21" s="53">
        <v>0</v>
      </c>
      <c r="P21" s="53">
        <v>0</v>
      </c>
      <c r="R21" s="53">
        <v>0</v>
      </c>
      <c r="S21" s="53">
        <v>0</v>
      </c>
      <c r="T21" s="53">
        <v>0</v>
      </c>
      <c r="U21" s="53">
        <v>0</v>
      </c>
      <c r="V21" s="53">
        <v>0</v>
      </c>
      <c r="W21" s="53">
        <v>0</v>
      </c>
      <c r="X21" s="53">
        <v>0</v>
      </c>
      <c r="Y21" s="53">
        <v>0</v>
      </c>
      <c r="Z21" s="53">
        <v>0</v>
      </c>
      <c r="AA21" s="53">
        <v>0</v>
      </c>
      <c r="AB21" s="53">
        <v>0</v>
      </c>
      <c r="AC21" s="53">
        <v>0</v>
      </c>
      <c r="AE21" s="53">
        <v>0</v>
      </c>
      <c r="AG21" s="53">
        <v>0</v>
      </c>
      <c r="AH21" s="53">
        <v>0</v>
      </c>
      <c r="AI21" s="53">
        <v>0</v>
      </c>
      <c r="AJ21" s="53">
        <v>0</v>
      </c>
      <c r="AK21" s="53">
        <v>0</v>
      </c>
      <c r="AL21" s="53">
        <v>0</v>
      </c>
      <c r="AM21" s="53">
        <v>0</v>
      </c>
      <c r="AN21" s="53">
        <v>0</v>
      </c>
      <c r="AO21" s="53">
        <v>0</v>
      </c>
      <c r="AP21" s="53">
        <v>0</v>
      </c>
      <c r="AQ21" s="53">
        <v>0</v>
      </c>
      <c r="AR21" s="53">
        <v>0</v>
      </c>
      <c r="AT21" s="53">
        <v>0</v>
      </c>
      <c r="AV21" s="53">
        <v>0</v>
      </c>
      <c r="AW21" s="53">
        <v>0</v>
      </c>
      <c r="AX21" s="53">
        <v>0</v>
      </c>
      <c r="AY21" s="53">
        <v>0</v>
      </c>
      <c r="AZ21" s="53">
        <v>0</v>
      </c>
      <c r="BA21" s="53">
        <v>0</v>
      </c>
      <c r="BB21" s="53">
        <v>0</v>
      </c>
      <c r="BC21" s="53">
        <v>0</v>
      </c>
      <c r="BD21" s="53">
        <v>0</v>
      </c>
      <c r="BE21" s="53">
        <v>0</v>
      </c>
      <c r="BF21" s="53">
        <v>0</v>
      </c>
      <c r="BG21" s="53">
        <v>0</v>
      </c>
      <c r="BI21" s="53">
        <v>0</v>
      </c>
      <c r="BJ21" s="29"/>
      <c r="BK21" s="53">
        <v>77882.317884092117</v>
      </c>
      <c r="BL21" s="53">
        <v>68080.262652617646</v>
      </c>
      <c r="BM21" s="53">
        <v>0</v>
      </c>
      <c r="BN21" s="53">
        <v>0</v>
      </c>
      <c r="BO21" s="53">
        <v>0</v>
      </c>
      <c r="BP21" s="53">
        <v>0</v>
      </c>
      <c r="BQ21" s="53">
        <v>107763.78119548758</v>
      </c>
      <c r="BR21" s="53">
        <v>0</v>
      </c>
      <c r="BS21" s="53">
        <v>0</v>
      </c>
      <c r="BT21" s="53">
        <v>0</v>
      </c>
      <c r="BU21" s="53">
        <v>0</v>
      </c>
      <c r="BV21" s="29"/>
      <c r="BW21" s="53">
        <f>SUM(BK21:BV21)</f>
        <v>253726.36173219734</v>
      </c>
    </row>
    <row r="22" spans="2:76" x14ac:dyDescent="0.3">
      <c r="B22" s="60"/>
      <c r="D22" s="29"/>
      <c r="E22" s="29"/>
      <c r="F22" s="29"/>
      <c r="G22" s="29"/>
      <c r="H22" s="29"/>
      <c r="I22" s="29"/>
      <c r="J22" s="29"/>
      <c r="K22" s="29"/>
      <c r="L22" s="29"/>
      <c r="M22" s="29"/>
      <c r="N22" s="29"/>
      <c r="P22" s="29"/>
      <c r="R22" s="29"/>
      <c r="S22" s="29"/>
      <c r="T22" s="29"/>
      <c r="U22" s="29"/>
      <c r="V22" s="29"/>
      <c r="W22" s="29"/>
      <c r="X22" s="29"/>
      <c r="Y22" s="29"/>
      <c r="Z22" s="29"/>
      <c r="AA22" s="29"/>
      <c r="AB22" s="29"/>
      <c r="AC22" s="29"/>
      <c r="AE22" s="29"/>
      <c r="AG22" s="29"/>
      <c r="AH22" s="29"/>
      <c r="AI22" s="29"/>
      <c r="AJ22" s="29"/>
      <c r="AK22" s="29"/>
      <c r="AL22" s="29"/>
      <c r="AM22" s="29"/>
      <c r="AN22" s="29"/>
      <c r="AO22" s="29"/>
      <c r="AP22" s="29"/>
      <c r="AQ22" s="29"/>
      <c r="AR22" s="29"/>
      <c r="AT22" s="29"/>
      <c r="AV22" s="29"/>
      <c r="AW22" s="29"/>
      <c r="AX22" s="29"/>
      <c r="AY22" s="29"/>
      <c r="AZ22" s="29"/>
      <c r="BA22" s="29"/>
      <c r="BB22" s="29"/>
      <c r="BC22" s="29"/>
      <c r="BD22" s="29"/>
      <c r="BE22" s="29"/>
      <c r="BF22" s="29"/>
      <c r="BG22" s="29"/>
      <c r="BI22" s="29"/>
      <c r="BJ22" s="32"/>
      <c r="BK22" s="29"/>
      <c r="BL22" s="29"/>
      <c r="BM22" s="29"/>
      <c r="BN22" s="29"/>
      <c r="BO22" s="29"/>
      <c r="BP22" s="29"/>
      <c r="BQ22" s="29"/>
      <c r="BR22" s="29"/>
      <c r="BS22" s="29"/>
      <c r="BT22" s="29"/>
      <c r="BU22" s="29"/>
      <c r="BV22" s="32"/>
      <c r="BW22" s="29"/>
    </row>
    <row r="23" spans="2:76" ht="14" x14ac:dyDescent="0.3">
      <c r="B23" s="49" t="s">
        <v>90</v>
      </c>
      <c r="D23" s="53">
        <v>1440000</v>
      </c>
      <c r="E23" s="53">
        <v>1440000</v>
      </c>
      <c r="F23" s="53">
        <v>1440000</v>
      </c>
      <c r="G23" s="53">
        <v>1440000</v>
      </c>
      <c r="H23" s="53">
        <v>1440000</v>
      </c>
      <c r="I23" s="53">
        <v>1440000</v>
      </c>
      <c r="J23" s="53">
        <v>1440000</v>
      </c>
      <c r="K23" s="53">
        <v>1440000</v>
      </c>
      <c r="L23" s="53">
        <v>1440000</v>
      </c>
      <c r="M23" s="53">
        <v>1440000</v>
      </c>
      <c r="N23" s="53">
        <v>1440000</v>
      </c>
      <c r="P23" s="53">
        <f>N23</f>
        <v>1440000</v>
      </c>
      <c r="R23" s="53">
        <v>1440000</v>
      </c>
      <c r="S23" s="53">
        <v>1440000</v>
      </c>
      <c r="T23" s="53">
        <v>1440000</v>
      </c>
      <c r="U23" s="53">
        <v>1440000</v>
      </c>
      <c r="V23" s="53">
        <v>1440000</v>
      </c>
      <c r="W23" s="53">
        <v>1440000</v>
      </c>
      <c r="X23" s="53">
        <v>1440000</v>
      </c>
      <c r="Y23" s="53">
        <v>1440000</v>
      </c>
      <c r="Z23" s="53">
        <v>1440000</v>
      </c>
      <c r="AA23" s="53">
        <v>1440000</v>
      </c>
      <c r="AB23" s="53">
        <v>1440000</v>
      </c>
      <c r="AC23" s="53">
        <v>1440000</v>
      </c>
      <c r="AE23" s="53">
        <f>AC23</f>
        <v>1440000</v>
      </c>
      <c r="AG23" s="53">
        <v>1440000</v>
      </c>
      <c r="AH23" s="53">
        <v>1440000</v>
      </c>
      <c r="AI23" s="53">
        <v>1440000</v>
      </c>
      <c r="AJ23" s="53">
        <v>1440000</v>
      </c>
      <c r="AK23" s="53">
        <v>1440000</v>
      </c>
      <c r="AL23" s="53">
        <v>1440000</v>
      </c>
      <c r="AM23" s="53">
        <v>1440000</v>
      </c>
      <c r="AN23" s="53">
        <v>1440000</v>
      </c>
      <c r="AO23" s="53">
        <v>1440000</v>
      </c>
      <c r="AP23" s="53">
        <v>1440000</v>
      </c>
      <c r="AQ23" s="53">
        <v>1440000</v>
      </c>
      <c r="AR23" s="53">
        <v>772110848.89034009</v>
      </c>
      <c r="AT23" s="53">
        <f>AR23</f>
        <v>772110848.89034009</v>
      </c>
      <c r="AV23" s="53">
        <v>1440000</v>
      </c>
      <c r="AW23" s="53">
        <v>1440000</v>
      </c>
      <c r="AX23" s="53">
        <v>1440000</v>
      </c>
      <c r="AY23" s="53">
        <v>1440000</v>
      </c>
      <c r="AZ23" s="53">
        <v>1440000</v>
      </c>
      <c r="BA23" s="53">
        <v>1440000</v>
      </c>
      <c r="BB23" s="53">
        <v>1440000</v>
      </c>
      <c r="BC23" s="53">
        <v>1440000</v>
      </c>
      <c r="BD23" s="53">
        <v>1440000</v>
      </c>
      <c r="BE23" s="53">
        <v>1440000</v>
      </c>
      <c r="BF23" s="53">
        <v>1440000</v>
      </c>
      <c r="BG23" s="53">
        <v>1440000</v>
      </c>
      <c r="BI23" s="53">
        <f>BG23</f>
        <v>1440000</v>
      </c>
      <c r="BJ23" s="29"/>
      <c r="BK23" s="53">
        <v>1440000</v>
      </c>
      <c r="BL23" s="53">
        <v>1440000</v>
      </c>
      <c r="BM23" s="53">
        <v>10276012</v>
      </c>
      <c r="BN23" s="53">
        <v>10276012</v>
      </c>
      <c r="BO23" s="53">
        <v>10276012</v>
      </c>
      <c r="BP23" s="53">
        <v>10276012</v>
      </c>
      <c r="BQ23" s="53">
        <v>10276012</v>
      </c>
      <c r="BR23" s="53">
        <v>10276012</v>
      </c>
      <c r="BS23" s="53">
        <v>10276012</v>
      </c>
      <c r="BT23" s="53">
        <v>10276012</v>
      </c>
      <c r="BU23" s="53">
        <v>10276012</v>
      </c>
      <c r="BV23" s="29"/>
      <c r="BW23" s="53">
        <f>BU23</f>
        <v>10276012</v>
      </c>
    </row>
    <row r="24" spans="2:76" ht="14" x14ac:dyDescent="0.3">
      <c r="B24" s="51" t="s">
        <v>91</v>
      </c>
      <c r="D24" s="67">
        <f t="shared" ref="D24:N24" si="39">D19/D$23</f>
        <v>0</v>
      </c>
      <c r="E24" s="67">
        <f t="shared" si="39"/>
        <v>0.25</v>
      </c>
      <c r="F24" s="67">
        <f t="shared" si="39"/>
        <v>0.33</v>
      </c>
      <c r="G24" s="67">
        <f t="shared" si="39"/>
        <v>0.34</v>
      </c>
      <c r="H24" s="67">
        <f t="shared" si="39"/>
        <v>0.46</v>
      </c>
      <c r="I24" s="67">
        <f t="shared" si="39"/>
        <v>0.53</v>
      </c>
      <c r="J24" s="67">
        <f t="shared" si="39"/>
        <v>0.57999999999999996</v>
      </c>
      <c r="K24" s="67">
        <f t="shared" si="39"/>
        <v>0.6</v>
      </c>
      <c r="L24" s="67">
        <f t="shared" si="39"/>
        <v>0.62</v>
      </c>
      <c r="M24" s="67">
        <f t="shared" si="39"/>
        <v>0.62</v>
      </c>
      <c r="N24" s="67">
        <f t="shared" si="39"/>
        <v>0.69</v>
      </c>
      <c r="P24" s="67">
        <f>P19/P$23</f>
        <v>5.0199999999999987</v>
      </c>
      <c r="R24" s="67">
        <f t="shared" ref="R24:W24" si="40">R19/R$23</f>
        <v>0.69</v>
      </c>
      <c r="S24" s="67">
        <f t="shared" si="40"/>
        <v>0.72</v>
      </c>
      <c r="T24" s="67">
        <f t="shared" si="40"/>
        <v>0.72</v>
      </c>
      <c r="U24" s="67">
        <f t="shared" si="40"/>
        <v>0.72</v>
      </c>
      <c r="V24" s="67">
        <f t="shared" si="40"/>
        <v>0.72</v>
      </c>
      <c r="W24" s="67">
        <f t="shared" si="40"/>
        <v>0.72</v>
      </c>
      <c r="X24" s="67">
        <f t="shared" ref="X24:AC24" si="41">X19/X$23</f>
        <v>0.75</v>
      </c>
      <c r="Y24" s="67">
        <f t="shared" si="41"/>
        <v>0.75</v>
      </c>
      <c r="Z24" s="67">
        <f t="shared" si="41"/>
        <v>0.75</v>
      </c>
      <c r="AA24" s="67">
        <f t="shared" si="41"/>
        <v>0.75</v>
      </c>
      <c r="AB24" s="67">
        <f t="shared" si="41"/>
        <v>0.75</v>
      </c>
      <c r="AC24" s="67">
        <f t="shared" si="41"/>
        <v>0.75</v>
      </c>
      <c r="AE24" s="67">
        <f>AE19/AE$23</f>
        <v>8.7899999999999991</v>
      </c>
      <c r="AG24" s="67">
        <f t="shared" ref="AG24:AR24" si="42">AG19/AG$23</f>
        <v>0.75</v>
      </c>
      <c r="AH24" s="67">
        <f t="shared" si="42"/>
        <v>0.75</v>
      </c>
      <c r="AI24" s="67">
        <f t="shared" si="42"/>
        <v>0.75</v>
      </c>
      <c r="AJ24" s="67">
        <f t="shared" si="42"/>
        <v>0.75</v>
      </c>
      <c r="AK24" s="67">
        <f t="shared" si="42"/>
        <v>0.75</v>
      </c>
      <c r="AL24" s="67">
        <f t="shared" si="42"/>
        <v>0.75</v>
      </c>
      <c r="AM24" s="67">
        <f t="shared" si="42"/>
        <v>0.75</v>
      </c>
      <c r="AN24" s="67">
        <f t="shared" si="42"/>
        <v>0.75</v>
      </c>
      <c r="AO24" s="67">
        <f t="shared" si="42"/>
        <v>0.75</v>
      </c>
      <c r="AP24" s="67">
        <f t="shared" si="42"/>
        <v>0.75</v>
      </c>
      <c r="AQ24" s="67">
        <f t="shared" si="42"/>
        <v>0.75</v>
      </c>
      <c r="AR24" s="67">
        <f t="shared" si="42"/>
        <v>1.3987628868991429E-3</v>
      </c>
      <c r="AT24" s="67">
        <f>AT19/AT$23</f>
        <v>1.6785154642789714E-2</v>
      </c>
      <c r="AV24" s="67">
        <f>AV19/AV$23</f>
        <v>0.75</v>
      </c>
      <c r="AW24" s="67">
        <f>AW19/AW$23</f>
        <v>0.75</v>
      </c>
      <c r="AX24" s="67">
        <f>AX19/AX$23</f>
        <v>0.75</v>
      </c>
      <c r="AY24" s="67">
        <v>0.75</v>
      </c>
      <c r="AZ24" s="67">
        <f t="shared" ref="AZ24:BE24" si="43">AZ19/AZ$23</f>
        <v>0.75</v>
      </c>
      <c r="BA24" s="67">
        <f t="shared" si="43"/>
        <v>0.75</v>
      </c>
      <c r="BB24" s="67">
        <f t="shared" si="43"/>
        <v>0.75</v>
      </c>
      <c r="BC24" s="67">
        <f t="shared" si="43"/>
        <v>0.75</v>
      </c>
      <c r="BD24" s="67">
        <f t="shared" si="43"/>
        <v>0.75</v>
      </c>
      <c r="BE24" s="67">
        <f t="shared" si="43"/>
        <v>0.75</v>
      </c>
      <c r="BF24" s="67">
        <f>BF19/BF$23</f>
        <v>0.65</v>
      </c>
      <c r="BG24" s="67">
        <f>BG19/BG$23</f>
        <v>0.75</v>
      </c>
      <c r="BI24" s="67">
        <f>SUM(AV24:BG24)</f>
        <v>8.9</v>
      </c>
      <c r="BJ24" s="61"/>
      <c r="BK24" s="67">
        <f t="shared" ref="BK24:BR24" si="44">BK19/BK$23</f>
        <v>0.75</v>
      </c>
      <c r="BL24" s="67">
        <f t="shared" si="44"/>
        <v>0.75</v>
      </c>
      <c r="BM24" s="67">
        <f t="shared" si="44"/>
        <v>0.75</v>
      </c>
      <c r="BN24" s="67">
        <f t="shared" si="44"/>
        <v>0.75</v>
      </c>
      <c r="BO24" s="67">
        <f t="shared" si="44"/>
        <v>0.75</v>
      </c>
      <c r="BP24" s="67">
        <f t="shared" si="44"/>
        <v>0.75</v>
      </c>
      <c r="BQ24" s="67">
        <f t="shared" si="44"/>
        <v>0.75</v>
      </c>
      <c r="BR24" s="67">
        <f t="shared" si="44"/>
        <v>0.75</v>
      </c>
      <c r="BS24" s="67">
        <f t="shared" ref="BS24:BT24" si="45">BS19/BS$23</f>
        <v>0.75</v>
      </c>
      <c r="BT24" s="67">
        <f t="shared" si="45"/>
        <v>0.75</v>
      </c>
      <c r="BU24" s="67">
        <f t="shared" ref="BU24" si="46">BU19/BU$23</f>
        <v>0.75</v>
      </c>
      <c r="BV24" s="61"/>
      <c r="BW24" s="67">
        <f>SUM(BK24:BV24)</f>
        <v>8.25</v>
      </c>
    </row>
    <row r="25" spans="2:76" ht="14" x14ac:dyDescent="0.3">
      <c r="B25" s="51" t="s">
        <v>101</v>
      </c>
      <c r="D25" s="67">
        <f>(D17-D19)/D23</f>
        <v>0.14232571486111112</v>
      </c>
      <c r="E25" s="67">
        <f>(E$17-E$19-SUM($D$18:D18))/E$23</f>
        <v>5.4074933541667328E-2</v>
      </c>
      <c r="F25" s="67">
        <f>(F$17-F$19-SUM($D$18:E18))/F$23</f>
        <v>8.8512100694445803E-3</v>
      </c>
      <c r="G25" s="67">
        <f>(G$17-G$19-SUM($D$18:F18))/G$23</f>
        <v>4.0646346527779716E-3</v>
      </c>
      <c r="H25" s="67">
        <f>(H$17-H$19-SUM($D$18:G18))/H$23</f>
        <v>9.6509461111113221E-3</v>
      </c>
      <c r="I25" s="67">
        <f>(I17-I19)/I23</f>
        <v>6.6623798611111201E-2</v>
      </c>
      <c r="J25" s="67">
        <f>(J$17-J$19-SUM($I$18:I$18))/J$23</f>
        <v>5.1547229583333277E-2</v>
      </c>
      <c r="K25" s="67">
        <f>(K$17-K$19-SUM($I$18:J$18))/K$23</f>
        <v>6.088288645833325E-2</v>
      </c>
      <c r="L25" s="67">
        <f>(L$17-L$19-SUM($I$18:K$18))/L$23</f>
        <v>5.0182281458333457E-2</v>
      </c>
      <c r="M25" s="67">
        <f>(M$17-M$19-SUM($I$18:L$18))/M$23</f>
        <v>0.11860703722222242</v>
      </c>
      <c r="N25" s="67">
        <f>(N$17-N$19-SUM($I$18:M$18))/N$23</f>
        <v>4.4922011805557608E-3</v>
      </c>
      <c r="P25" s="67">
        <f>N25</f>
        <v>4.4922011805557608E-3</v>
      </c>
      <c r="R25" s="67">
        <f>(R$17-R$19-SUM(Q$18:$R18))/R$23</f>
        <v>4.0079838888892683E-3</v>
      </c>
      <c r="S25" s="67">
        <f>(S$17-S$19-SUM($R$18:R18))/S$23</f>
        <v>0.27358678431944483</v>
      </c>
      <c r="T25" s="67">
        <f>(T$17-T$19-SUM($R$18:S18))/T$23</f>
        <v>0.14487691702777819</v>
      </c>
      <c r="U25" s="67">
        <f>(U$17-U$19-SUM($R$18:T18))/U$23</f>
        <v>0.15024621372222302</v>
      </c>
      <c r="V25" s="67">
        <f>(V$17-V$19-SUM($R$18:U18))/V$23</f>
        <v>1.6145403791667519E-2</v>
      </c>
      <c r="W25" s="67">
        <f>(W$17-W$19-SUM($R$18:V18))/W$23</f>
        <v>1.9912779750001049E-2</v>
      </c>
      <c r="X25" s="67">
        <f>(X$17-X$19-SUM($R$18:W18))/X$23</f>
        <v>0.48870145269444537</v>
      </c>
      <c r="Y25" s="67">
        <f>(Y$17-Y$19-SUM($R$18:X18))/Y$23</f>
        <v>0.44023895873611213</v>
      </c>
      <c r="Z25" s="67">
        <f>(Z$17-Z$19-SUM($R$18:Y18))/Z$23</f>
        <v>0.37084477866666776</v>
      </c>
      <c r="AA25" s="67">
        <f>(AA$17-AA$19-SUM($R$18:Z18))/AA$23</f>
        <v>0.32954542901389006</v>
      </c>
      <c r="AB25" s="67">
        <f>(AB$17-AB$19-SUM($R$18:AA18))/AB$23</f>
        <v>0.39885620748611222</v>
      </c>
      <c r="AC25" s="67">
        <f>(AC$17-AC$19-SUM($R$18:AB18))/AC$23</f>
        <v>0.25570344450000099</v>
      </c>
      <c r="AE25" s="67">
        <f>AC25</f>
        <v>0.25570344450000099</v>
      </c>
      <c r="AG25" s="67">
        <f>(AG$17-AG$19-SUM($R$18:AC18))/AG$23</f>
        <v>0.30574328776388987</v>
      </c>
      <c r="AH25" s="67">
        <f>(AH$17-AH$19-SUM($R$18:AC18)-SUM(AG18))/AH$23</f>
        <v>0.2180186158194454</v>
      </c>
      <c r="AI25" s="67">
        <f>(AI$17-AI$19-SUM($R$18:AD18)-SUM(AG18:AH18))/AI$23</f>
        <v>0.11539048866666757</v>
      </c>
      <c r="AJ25" s="67">
        <f>(AJ$17-AJ$19-SUM($R$18:$AC$18)-SUM($AG$18:AI$18))/AJ$23</f>
        <v>0.20478513423931904</v>
      </c>
      <c r="AK25" s="67">
        <f>(AK$17-AK$19-SUM($R$18:$AC$18)-SUM($AG$18:AJ$18))/AK$23</f>
        <v>0.27701265854487461</v>
      </c>
      <c r="AL25" s="67">
        <f>(AL$17-AL$19-SUM($R$18:$AC$18)-SUM($AG$18:AK$18))/AL$23</f>
        <v>0.17123426130555663</v>
      </c>
      <c r="AM25" s="67">
        <f>(AM$17-AM$19-SUM($R$18:$AC$18)-SUM($AG$18:AL$18))/AM$23</f>
        <v>0.13847532894444561</v>
      </c>
      <c r="AN25" s="67">
        <f>(AN$17-AN$19-SUM($R$18:$AC$18)-SUM($AG$18:AM$18))/AN$23</f>
        <v>7.3252770819445381E-2</v>
      </c>
      <c r="AO25" s="67">
        <f>(AO$17-AO$19-SUM($R$18:$AC$18)-SUM($AG$18:AN$18))/AO$23</f>
        <v>5.3315966652778463E-2</v>
      </c>
      <c r="AP25" s="67">
        <f>(AP$17-AP$19-SUM($R$18:$AC$18)-SUM($AG$18:AO$18))/AP$23</f>
        <v>8.9610590472223459E-2</v>
      </c>
      <c r="AQ25" s="67">
        <f>(AQ$17-AQ$19-SUM($R$18:$AC$18)-SUM($AG$18:AP$18))/AQ$23</f>
        <v>-9.2939420972211039E-3</v>
      </c>
      <c r="AR25" s="67">
        <f>(AR$17-AR$19-SUM($R$18:$AC$18)-SUM($AG$18:AQ$18))/AR$23</f>
        <v>5.1316037375908047E-5</v>
      </c>
      <c r="AT25" s="67">
        <f>AR25</f>
        <v>5.1316037375908047E-5</v>
      </c>
      <c r="AV25" s="67">
        <v>7.4812341097223539E-2</v>
      </c>
      <c r="AW25" s="67">
        <v>2.565336193055668E-2</v>
      </c>
      <c r="AX25" s="67">
        <v>5.7014411583333924E-2</v>
      </c>
      <c r="AY25" s="67">
        <v>6.6232997416667549E-2</v>
      </c>
      <c r="AZ25" s="67">
        <v>9.1757189847222212E-2</v>
      </c>
      <c r="BA25" s="67">
        <v>0.10778218151388896</v>
      </c>
      <c r="BB25" s="67">
        <v>8.2403587347222085E-2</v>
      </c>
      <c r="BC25" s="67">
        <v>4.2024539777777765E-2</v>
      </c>
      <c r="BD25" s="67">
        <v>-4.1756723347221768E-2</v>
      </c>
      <c r="BE25" s="67">
        <v>-0.15142592772222246</v>
      </c>
      <c r="BF25" s="67">
        <v>-0.14903516730555541</v>
      </c>
      <c r="BG25" s="67">
        <v>0.15330997966100687</v>
      </c>
      <c r="BI25" s="67">
        <f>BG25</f>
        <v>0.15330997966100687</v>
      </c>
      <c r="BJ25" s="61"/>
      <c r="BK25" s="67">
        <v>0.27772148522760981</v>
      </c>
      <c r="BL25" s="67">
        <v>1.1891240240105239</v>
      </c>
      <c r="BM25" s="67">
        <v>-8.7104517673457296E-2</v>
      </c>
      <c r="BN25" s="67">
        <v>0.21184830542562075</v>
      </c>
      <c r="BO25" s="67">
        <v>0.11948058414425222</v>
      </c>
      <c r="BP25" s="67">
        <v>7.9938037668050882E-2</v>
      </c>
      <c r="BQ25" s="67">
        <v>-0.10129090187537146</v>
      </c>
      <c r="BR25" s="67">
        <v>-0.22458509277025432</v>
      </c>
      <c r="BS25" s="67">
        <v>0.31815441228287311</v>
      </c>
      <c r="BT25" s="67">
        <v>0.20547052737506383</v>
      </c>
      <c r="BU25" s="67">
        <v>7.0341879646742003E-2</v>
      </c>
      <c r="BV25" s="61"/>
      <c r="BW25" s="67">
        <f>BU25</f>
        <v>7.0341879646742003E-2</v>
      </c>
    </row>
    <row r="26" spans="2:76" x14ac:dyDescent="0.3">
      <c r="P26" s="62"/>
      <c r="AE26" s="62"/>
      <c r="BI26" s="62"/>
      <c r="BJ26" s="62"/>
      <c r="BK26" s="62"/>
      <c r="BL26" s="62"/>
      <c r="BM26" s="62"/>
      <c r="BN26" s="62"/>
      <c r="BO26" s="62"/>
      <c r="BP26" s="62"/>
      <c r="BQ26" s="62"/>
      <c r="BR26" s="62"/>
      <c r="BS26" s="62"/>
      <c r="BT26" s="62"/>
      <c r="BU26" s="62"/>
      <c r="BV26" s="62"/>
      <c r="BW26" s="62"/>
    </row>
    <row r="27" spans="2:76" ht="11.5" hidden="1" customHeight="1" x14ac:dyDescent="0.3">
      <c r="B27" s="62"/>
      <c r="D27" s="63"/>
      <c r="E27" s="63"/>
      <c r="F27" s="63"/>
      <c r="G27" s="63"/>
      <c r="H27" s="63"/>
      <c r="I27" s="63"/>
      <c r="J27" s="63"/>
      <c r="K27" s="63"/>
      <c r="L27" s="63"/>
      <c r="M27" s="63"/>
      <c r="N27" s="63"/>
      <c r="P27" s="62"/>
      <c r="R27" s="63"/>
      <c r="S27" s="63"/>
      <c r="T27" s="63"/>
      <c r="U27" s="63"/>
      <c r="V27" s="63"/>
      <c r="W27" s="63"/>
      <c r="X27" s="63"/>
      <c r="Y27" s="63"/>
      <c r="Z27" s="63"/>
      <c r="AA27" s="63"/>
      <c r="AB27" s="63"/>
      <c r="AC27" s="63"/>
      <c r="AE27" s="62"/>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row>
    <row r="28" spans="2:76" ht="11.5" hidden="1" customHeight="1" x14ac:dyDescent="0.3">
      <c r="B28" s="62"/>
      <c r="C28" s="64"/>
      <c r="D28" s="65"/>
      <c r="E28" s="65"/>
      <c r="F28" s="65"/>
      <c r="G28" s="65"/>
      <c r="H28" s="65"/>
      <c r="I28" s="65"/>
      <c r="J28" s="65"/>
      <c r="K28" s="65"/>
      <c r="L28" s="65"/>
      <c r="M28" s="65"/>
      <c r="N28" s="65"/>
      <c r="P28" s="65"/>
      <c r="R28" s="65"/>
      <c r="S28" s="65"/>
      <c r="T28" s="65"/>
      <c r="U28" s="65"/>
      <c r="V28" s="65"/>
      <c r="W28" s="65"/>
      <c r="X28" s="65"/>
      <c r="Y28" s="65"/>
      <c r="Z28" s="65"/>
      <c r="AA28" s="65"/>
      <c r="AB28" s="65"/>
      <c r="AC28" s="65"/>
      <c r="AE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I28" s="65"/>
      <c r="BJ28" s="64"/>
      <c r="BK28" s="65"/>
      <c r="BL28" s="65"/>
      <c r="BM28" s="65"/>
      <c r="BN28" s="65"/>
      <c r="BO28" s="65"/>
      <c r="BP28" s="65"/>
      <c r="BQ28" s="65"/>
      <c r="BR28" s="65"/>
      <c r="BS28" s="65"/>
      <c r="BT28" s="65"/>
      <c r="BU28" s="65"/>
      <c r="BV28" s="64"/>
      <c r="BW28" s="65"/>
    </row>
    <row r="29" spans="2:76" ht="11.5" hidden="1" customHeight="1" x14ac:dyDescent="0.3">
      <c r="B29" s="62"/>
      <c r="C29" s="64"/>
      <c r="D29" s="65"/>
      <c r="E29" s="65"/>
      <c r="F29" s="65"/>
      <c r="G29" s="65"/>
      <c r="H29" s="65"/>
      <c r="I29" s="65"/>
      <c r="J29" s="65"/>
      <c r="K29" s="65"/>
      <c r="L29" s="65"/>
      <c r="M29" s="65"/>
      <c r="N29" s="65"/>
      <c r="P29" s="65"/>
      <c r="R29" s="65"/>
      <c r="S29" s="65"/>
      <c r="T29" s="65"/>
      <c r="U29" s="65"/>
      <c r="V29" s="65"/>
      <c r="W29" s="65"/>
      <c r="X29" s="65"/>
      <c r="Y29" s="65"/>
      <c r="Z29" s="65"/>
      <c r="AA29" s="65"/>
      <c r="AB29" s="65"/>
      <c r="AC29" s="65"/>
      <c r="AE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I29" s="65"/>
      <c r="BJ29" s="64"/>
      <c r="BK29" s="65"/>
      <c r="BL29" s="65"/>
      <c r="BM29" s="65"/>
      <c r="BN29" s="65"/>
      <c r="BO29" s="65"/>
      <c r="BP29" s="65"/>
      <c r="BQ29" s="65"/>
      <c r="BR29" s="65"/>
      <c r="BS29" s="65"/>
      <c r="BT29" s="65"/>
      <c r="BU29" s="65"/>
      <c r="BV29" s="64"/>
      <c r="BW29" s="65"/>
    </row>
    <row r="30" spans="2:76" ht="11.5" hidden="1" customHeight="1" x14ac:dyDescent="0.3">
      <c r="B30" s="62"/>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ABD4-1B38-4E38-B8E4-442C178239AD}">
  <dimension ref="A1:DC75"/>
  <sheetViews>
    <sheetView showGridLines="0" zoomScaleNormal="100" workbookViewId="0">
      <pane xSplit="2" ySplit="6" topLeftCell="C7" activePane="bottomRight" state="frozen"/>
      <selection activeCell="D36" sqref="D36"/>
      <selection pane="topRight" activeCell="D36" sqref="D36"/>
      <selection pane="bottomLeft" activeCell="D36" sqref="D36"/>
      <selection pane="bottomRight" activeCell="D36" sqref="D36"/>
    </sheetView>
  </sheetViews>
  <sheetFormatPr defaultColWidth="0" defaultRowHeight="0" customHeight="1" zeroHeight="1" outlineLevelCol="3" x14ac:dyDescent="0.3"/>
  <cols>
    <col min="1" max="1" width="2.3984375" style="16" customWidth="1"/>
    <col min="2" max="2" width="41.296875" style="16" customWidth="1"/>
    <col min="3" max="3" width="3.19921875" style="16" customWidth="1"/>
    <col min="4" max="14" width="15.69921875" style="16" hidden="1" customWidth="1" outlineLevel="3"/>
    <col min="15" max="15" width="3.19921875" style="16" hidden="1" customWidth="1" collapsed="1"/>
    <col min="16" max="16" width="19.3984375" style="16" customWidth="1"/>
    <col min="17" max="17" width="3.19921875" style="16" customWidth="1" collapsed="1"/>
    <col min="18" max="29" width="15.69921875" style="16" hidden="1" customWidth="1" outlineLevel="1"/>
    <col min="30" max="30" width="3.19921875" style="16" hidden="1" customWidth="1" collapsed="1"/>
    <col min="31" max="31" width="19.3984375" style="16" customWidth="1"/>
    <col min="32" max="32" width="3.19921875" style="16" customWidth="1" collapsed="1"/>
    <col min="33" max="33" width="15.3984375" style="16" hidden="1" customWidth="1" outlineLevel="1"/>
    <col min="34" max="34" width="15.59765625" style="16" hidden="1" customWidth="1" outlineLevel="1"/>
    <col min="35" max="35" width="15.3984375" style="16" hidden="1" customWidth="1" outlineLevel="1"/>
    <col min="36" max="36" width="15.59765625" style="16" hidden="1" customWidth="1" outlineLevel="1"/>
    <col min="37" max="37" width="15.09765625" style="16" hidden="1" customWidth="1" outlineLevel="1"/>
    <col min="38" max="38" width="15.69921875" style="16" hidden="1" customWidth="1" outlineLevel="1"/>
    <col min="39" max="39" width="15.3984375" style="16" hidden="1" customWidth="1" outlineLevel="1"/>
    <col min="40" max="40" width="15.296875" style="16" hidden="1" customWidth="1" outlineLevel="1"/>
    <col min="41" max="41" width="15.59765625" style="16" hidden="1" customWidth="1" outlineLevel="1"/>
    <col min="42" max="42" width="15.09765625" style="16" hidden="1" customWidth="1" outlineLevel="1"/>
    <col min="43" max="43" width="14.796875" style="16" hidden="1" customWidth="1" outlineLevel="1"/>
    <col min="44" max="44" width="15.69921875" style="16" hidden="1" customWidth="1" outlineLevel="1"/>
    <col min="45" max="45" width="3.19921875" style="16" hidden="1" customWidth="1" collapsed="1"/>
    <col min="46" max="46" width="19.3984375" style="16" customWidth="1"/>
    <col min="47" max="47" width="3.19921875" style="16" customWidth="1"/>
    <col min="48" max="59" width="16.3984375" style="16" hidden="1" customWidth="1"/>
    <col min="60" max="60" width="3.19921875" style="16" hidden="1" customWidth="1"/>
    <col min="61" max="61" width="19.3984375" style="16" customWidth="1"/>
    <col min="62" max="62" width="3.19921875" style="16" customWidth="1" collapsed="1"/>
    <col min="63" max="73" width="16.3984375" style="16" customWidth="1"/>
    <col min="74" max="74" width="3.19921875" style="16" customWidth="1"/>
    <col min="75" max="75" width="19.3984375" style="16" customWidth="1"/>
    <col min="76" max="76" width="3.19921875" style="16" customWidth="1"/>
    <col min="77" max="77" width="19.3984375" style="16" customWidth="1"/>
    <col min="78" max="78" width="2.3984375" style="16" customWidth="1"/>
    <col min="79" max="107" width="0" style="16" hidden="1" customWidth="1"/>
    <col min="108" max="16384" width="8.8984375" style="16" hidden="1"/>
  </cols>
  <sheetData>
    <row r="1" spans="2:77" ht="36.5" customHeight="1" x14ac:dyDescent="0.3">
      <c r="B1" s="6" t="s">
        <v>209</v>
      </c>
    </row>
    <row r="2" spans="2:77" ht="13" x14ac:dyDescent="0.3"/>
    <row r="3" spans="2:77" ht="15.5" x14ac:dyDescent="0.3">
      <c r="B3" s="5" t="s">
        <v>13</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row>
    <row r="4" spans="2:77" ht="13" x14ac:dyDescent="0.3"/>
    <row r="5" spans="2:77" ht="14" x14ac:dyDescent="0.3">
      <c r="B5" s="37" t="s">
        <v>17</v>
      </c>
      <c r="D5" s="23"/>
      <c r="BW5" s="46" t="s">
        <v>20</v>
      </c>
      <c r="BY5" s="46" t="str">
        <f>Resumo!$D$5</f>
        <v>Novembro-24</v>
      </c>
    </row>
    <row r="6" spans="2:77" ht="14.5" thickBot="1" x14ac:dyDescent="0.35">
      <c r="B6" s="34" t="s">
        <v>11</v>
      </c>
      <c r="D6" s="38">
        <v>43890</v>
      </c>
      <c r="E6" s="38">
        <v>43921</v>
      </c>
      <c r="F6" s="38">
        <v>43951</v>
      </c>
      <c r="G6" s="38">
        <v>43982</v>
      </c>
      <c r="H6" s="38">
        <v>44012</v>
      </c>
      <c r="I6" s="38">
        <v>44043</v>
      </c>
      <c r="J6" s="38">
        <v>44074</v>
      </c>
      <c r="K6" s="38">
        <v>44104</v>
      </c>
      <c r="L6" s="38">
        <v>44135</v>
      </c>
      <c r="M6" s="38">
        <v>44165</v>
      </c>
      <c r="N6" s="38">
        <v>44196</v>
      </c>
      <c r="P6" s="44">
        <v>2020</v>
      </c>
      <c r="R6" s="38">
        <v>44227</v>
      </c>
      <c r="S6" s="38">
        <v>44253</v>
      </c>
      <c r="T6" s="38">
        <v>44286</v>
      </c>
      <c r="U6" s="38">
        <v>44316</v>
      </c>
      <c r="V6" s="38">
        <v>44347</v>
      </c>
      <c r="W6" s="38">
        <v>44377</v>
      </c>
      <c r="X6" s="38">
        <v>44407</v>
      </c>
      <c r="Y6" s="38">
        <v>44439</v>
      </c>
      <c r="Z6" s="38">
        <v>44440</v>
      </c>
      <c r="AA6" s="38">
        <v>44499</v>
      </c>
      <c r="AB6" s="38">
        <v>44530</v>
      </c>
      <c r="AC6" s="38">
        <v>44561</v>
      </c>
      <c r="AE6" s="44">
        <v>2021</v>
      </c>
      <c r="AG6" s="38">
        <v>44592</v>
      </c>
      <c r="AH6" s="38">
        <v>44620</v>
      </c>
      <c r="AI6" s="38">
        <v>44651</v>
      </c>
      <c r="AJ6" s="38">
        <f t="shared" ref="AJ6:AO6" si="0">EOMONTH(AI6,1)</f>
        <v>44681</v>
      </c>
      <c r="AK6" s="38">
        <f t="shared" si="0"/>
        <v>44712</v>
      </c>
      <c r="AL6" s="38">
        <f t="shared" si="0"/>
        <v>44742</v>
      </c>
      <c r="AM6" s="38">
        <f t="shared" si="0"/>
        <v>44773</v>
      </c>
      <c r="AN6" s="38">
        <f t="shared" si="0"/>
        <v>44804</v>
      </c>
      <c r="AO6" s="38">
        <f t="shared" si="0"/>
        <v>44834</v>
      </c>
      <c r="AP6" s="38">
        <v>44865</v>
      </c>
      <c r="AQ6" s="38">
        <f>EOMONTH(AP6,1)</f>
        <v>44895</v>
      </c>
      <c r="AR6" s="38">
        <f>EOMONTH(AQ6,1)-1</f>
        <v>44925</v>
      </c>
      <c r="AT6" s="44">
        <v>2022</v>
      </c>
      <c r="AV6" s="38">
        <f>EOMONTH(AR6,1)</f>
        <v>44957</v>
      </c>
      <c r="AW6" s="38">
        <f>EOMONTH(AV6,1)</f>
        <v>44985</v>
      </c>
      <c r="AX6" s="38">
        <f>EOMONTH(AW6,1)</f>
        <v>45016</v>
      </c>
      <c r="AY6" s="38">
        <f>EOMONTH(AX6,1)-2</f>
        <v>45044</v>
      </c>
      <c r="AZ6" s="38">
        <f>EOMONTH(AY6,1)</f>
        <v>45077</v>
      </c>
      <c r="BA6" s="38">
        <f>EOMONTH(AZ6,1)</f>
        <v>45107</v>
      </c>
      <c r="BB6" s="38">
        <f>EOMONTH(BA6,1)</f>
        <v>45138</v>
      </c>
      <c r="BC6" s="38">
        <f>EOMONTH(BB6,1)</f>
        <v>45169</v>
      </c>
      <c r="BD6" s="38">
        <f>EOMONTH(BC6,1)-1</f>
        <v>45198</v>
      </c>
      <c r="BE6" s="38">
        <f>EOMONTH(BD6,1)</f>
        <v>45230</v>
      </c>
      <c r="BF6" s="38">
        <f>EOMONTH(BE6,1)</f>
        <v>45260</v>
      </c>
      <c r="BG6" s="38">
        <f>EOMONTH(BF6,1)-2</f>
        <v>45289</v>
      </c>
      <c r="BI6" s="44">
        <v>2023</v>
      </c>
      <c r="BK6" s="38">
        <v>45322</v>
      </c>
      <c r="BL6" s="38">
        <v>45351</v>
      </c>
      <c r="BM6" s="38">
        <v>45379</v>
      </c>
      <c r="BN6" s="38">
        <v>45412</v>
      </c>
      <c r="BO6" s="38">
        <v>45443</v>
      </c>
      <c r="BP6" s="38">
        <v>45471</v>
      </c>
      <c r="BQ6" s="38">
        <v>45504</v>
      </c>
      <c r="BR6" s="38">
        <v>45535</v>
      </c>
      <c r="BS6" s="38">
        <v>45565</v>
      </c>
      <c r="BT6" s="38">
        <v>45596</v>
      </c>
      <c r="BU6" s="38">
        <v>45625</v>
      </c>
      <c r="BW6" s="44" t="s">
        <v>119</v>
      </c>
      <c r="BY6" s="44" t="s">
        <v>14</v>
      </c>
    </row>
    <row r="7" spans="2:77" ht="14" x14ac:dyDescent="0.3">
      <c r="B7" s="37" t="s">
        <v>99</v>
      </c>
      <c r="D7" s="39">
        <v>34444131.890000015</v>
      </c>
      <c r="E7" s="39">
        <v>81283754.319999978</v>
      </c>
      <c r="F7" s="39">
        <v>120505374</v>
      </c>
      <c r="G7" s="39">
        <v>122367068.92894998</v>
      </c>
      <c r="H7" s="39">
        <v>123752232.39999998</v>
      </c>
      <c r="I7" s="39">
        <v>133584906.18999997</v>
      </c>
      <c r="J7" s="39">
        <v>123157367.71000002</v>
      </c>
      <c r="K7" s="39">
        <v>123024531.07000001</v>
      </c>
      <c r="L7" s="39">
        <v>125942999.05</v>
      </c>
      <c r="M7" s="39">
        <v>130055864.39</v>
      </c>
      <c r="N7" s="39">
        <v>130447369.66000003</v>
      </c>
      <c r="O7" s="30"/>
      <c r="P7" s="39">
        <f>$N7</f>
        <v>130447369.66000003</v>
      </c>
      <c r="Q7" s="30"/>
      <c r="R7" s="39">
        <v>130653624.18999998</v>
      </c>
      <c r="S7" s="39">
        <v>116739970.41999999</v>
      </c>
      <c r="T7" s="39">
        <v>104210087.25000001</v>
      </c>
      <c r="U7" s="39">
        <v>93648620.389999986</v>
      </c>
      <c r="V7" s="39">
        <v>91479800.359999999</v>
      </c>
      <c r="W7" s="39">
        <v>94372261.939999998</v>
      </c>
      <c r="X7" s="39">
        <v>81229304.939999998</v>
      </c>
      <c r="Y7" s="39">
        <v>78612839.640000001</v>
      </c>
      <c r="Z7" s="39">
        <v>75423069.670000002</v>
      </c>
      <c r="AA7" s="39">
        <v>73928629.810000002</v>
      </c>
      <c r="AB7" s="39">
        <v>77716242.420000002</v>
      </c>
      <c r="AC7" s="39">
        <v>78095705.510000005</v>
      </c>
      <c r="AD7" s="30"/>
      <c r="AE7" s="39">
        <f>$AC7</f>
        <v>78095705.510000005</v>
      </c>
      <c r="AF7" s="30"/>
      <c r="AG7" s="39">
        <v>76717626.420000002</v>
      </c>
      <c r="AH7" s="39">
        <v>75247930.200000003</v>
      </c>
      <c r="AI7" s="39">
        <v>76547749.379999995</v>
      </c>
      <c r="AJ7" s="39">
        <v>72379879.949999973</v>
      </c>
      <c r="AK7" s="39">
        <v>75431447.770000011</v>
      </c>
      <c r="AL7" s="39">
        <v>72327311.340000004</v>
      </c>
      <c r="AM7" s="39">
        <v>73166783.780000016</v>
      </c>
      <c r="AN7" s="39">
        <v>75687168.909999996</v>
      </c>
      <c r="AO7" s="39">
        <v>74919272.5</v>
      </c>
      <c r="AP7" s="39">
        <v>74858609.530000001</v>
      </c>
      <c r="AQ7" s="39">
        <v>81229498.019999996</v>
      </c>
      <c r="AR7" s="39">
        <v>80841309.730000004</v>
      </c>
      <c r="AT7" s="39">
        <f>$AR7</f>
        <v>80841309.730000004</v>
      </c>
      <c r="AV7" s="39">
        <v>79055671.019999996</v>
      </c>
      <c r="AW7" s="39">
        <v>77751895.261398688</v>
      </c>
      <c r="AX7" s="39">
        <v>77461878.260000005</v>
      </c>
      <c r="AY7" s="39">
        <v>78769666.769999996</v>
      </c>
      <c r="AZ7" s="39">
        <v>81533156.340000004</v>
      </c>
      <c r="BA7" s="39">
        <v>84208416.840000004</v>
      </c>
      <c r="BB7" s="39">
        <v>85329383.149999976</v>
      </c>
      <c r="BC7" s="39">
        <v>70571089.010000005</v>
      </c>
      <c r="BD7" s="39">
        <v>70212316.939999998</v>
      </c>
      <c r="BE7" s="39">
        <v>72921772.819999993</v>
      </c>
      <c r="BF7" s="39">
        <v>75042240.499999985</v>
      </c>
      <c r="BG7" s="39">
        <v>75369500.679999992</v>
      </c>
      <c r="BH7" s="31"/>
      <c r="BI7" s="39">
        <f>$BG7</f>
        <v>75369500.679999992</v>
      </c>
      <c r="BJ7" s="30"/>
      <c r="BK7" s="39">
        <v>206883754.22999993</v>
      </c>
      <c r="BL7" s="39">
        <v>231222649.56</v>
      </c>
      <c r="BM7" s="39">
        <v>469420355.41099995</v>
      </c>
      <c r="BN7" s="39">
        <v>507125407.38999993</v>
      </c>
      <c r="BO7" s="39">
        <v>534470116.59299201</v>
      </c>
      <c r="BP7" s="39">
        <v>558629591.26503205</v>
      </c>
      <c r="BQ7" s="39">
        <v>555801096.83109975</v>
      </c>
      <c r="BR7" s="39">
        <v>554406287.86000001</v>
      </c>
      <c r="BS7" s="39">
        <v>509064132.38999999</v>
      </c>
      <c r="BT7" s="39">
        <v>501017133.23711902</v>
      </c>
      <c r="BU7" s="39">
        <v>483654960.52825105</v>
      </c>
      <c r="BV7" s="30"/>
      <c r="BW7" s="39">
        <f>$BU7</f>
        <v>483654960.52825105</v>
      </c>
      <c r="BX7" s="30"/>
      <c r="BY7" s="47">
        <f>IFERROR(BW7/$BW$11,"-")</f>
        <v>0.61952356424504018</v>
      </c>
    </row>
    <row r="8" spans="2:77" ht="14" x14ac:dyDescent="0.3">
      <c r="B8" s="37" t="s">
        <v>100</v>
      </c>
      <c r="D8" s="39">
        <v>0</v>
      </c>
      <c r="E8" s="39">
        <v>0</v>
      </c>
      <c r="F8" s="39">
        <v>0</v>
      </c>
      <c r="G8" s="39">
        <v>0</v>
      </c>
      <c r="H8" s="39">
        <v>0</v>
      </c>
      <c r="I8" s="39">
        <v>0</v>
      </c>
      <c r="J8" s="39">
        <v>0</v>
      </c>
      <c r="K8" s="39">
        <v>0</v>
      </c>
      <c r="L8" s="39">
        <v>0</v>
      </c>
      <c r="M8" s="39">
        <v>0</v>
      </c>
      <c r="N8" s="39">
        <v>0</v>
      </c>
      <c r="O8" s="30"/>
      <c r="P8" s="39">
        <f>$N8</f>
        <v>0</v>
      </c>
      <c r="Q8" s="30"/>
      <c r="R8" s="39">
        <v>0</v>
      </c>
      <c r="S8" s="39">
        <v>6812331.8649399998</v>
      </c>
      <c r="T8" s="39">
        <v>13862500</v>
      </c>
      <c r="U8" s="39">
        <v>13835899.252969999</v>
      </c>
      <c r="V8" s="39">
        <v>13595164.832380001</v>
      </c>
      <c r="W8" s="39">
        <v>13365233.401304999</v>
      </c>
      <c r="X8" s="39">
        <v>22373977.020034999</v>
      </c>
      <c r="Y8" s="39">
        <v>34486844.740829997</v>
      </c>
      <c r="Z8" s="39">
        <v>33694847.272995003</v>
      </c>
      <c r="AA8" s="39">
        <v>34961708.182034999</v>
      </c>
      <c r="AB8" s="39">
        <v>33351028.351294998</v>
      </c>
      <c r="AC8" s="39">
        <v>34762387.833800003</v>
      </c>
      <c r="AD8" s="30"/>
      <c r="AE8" s="39">
        <f>$AC8</f>
        <v>34762387.833800003</v>
      </c>
      <c r="AF8" s="30"/>
      <c r="AG8" s="39">
        <v>34048840.180165008</v>
      </c>
      <c r="AH8" s="39">
        <v>34449909.550165005</v>
      </c>
      <c r="AI8" s="39">
        <v>33696963.624140002</v>
      </c>
      <c r="AJ8" s="39">
        <v>34015417.317834996</v>
      </c>
      <c r="AK8" s="39">
        <v>34213950.676755004</v>
      </c>
      <c r="AL8" s="39">
        <v>34216335.737920001</v>
      </c>
      <c r="AM8" s="39">
        <v>34127234.525650002</v>
      </c>
      <c r="AN8" s="39">
        <v>33840257.871649995</v>
      </c>
      <c r="AO8" s="39">
        <v>33595922.472034998</v>
      </c>
      <c r="AP8" s="39">
        <v>33697182.20812694</v>
      </c>
      <c r="AQ8" s="39">
        <v>28764537.481755</v>
      </c>
      <c r="AR8" s="39">
        <v>29665535.091449998</v>
      </c>
      <c r="AT8" s="39">
        <f>$AR8</f>
        <v>29665535.091449998</v>
      </c>
      <c r="AV8" s="39">
        <v>29148856.206719998</v>
      </c>
      <c r="AW8" s="39">
        <v>29214873.595139999</v>
      </c>
      <c r="AX8" s="39">
        <v>29714904.518930003</v>
      </c>
      <c r="AY8" s="39">
        <v>30398841.739325002</v>
      </c>
      <c r="AZ8" s="39">
        <v>30694603.781909999</v>
      </c>
      <c r="BA8" s="39">
        <v>30862078.509439997</v>
      </c>
      <c r="BB8" s="39">
        <v>27790692.126464996</v>
      </c>
      <c r="BC8" s="39">
        <v>27775143.776075002</v>
      </c>
      <c r="BD8" s="39">
        <v>27481278.778024998</v>
      </c>
      <c r="BE8" s="39">
        <v>32286688.338850006</v>
      </c>
      <c r="BF8" s="39">
        <v>32803435.250939999</v>
      </c>
      <c r="BG8" s="39">
        <v>27792446.907955002</v>
      </c>
      <c r="BH8" s="31"/>
      <c r="BI8" s="39">
        <f>$BG8</f>
        <v>27792446.907955002</v>
      </c>
      <c r="BJ8" s="30"/>
      <c r="BK8" s="39">
        <v>63358989.478905</v>
      </c>
      <c r="BL8" s="39">
        <v>74149806.084830001</v>
      </c>
      <c r="BM8" s="39">
        <v>189127238.87889469</v>
      </c>
      <c r="BN8" s="39">
        <v>164167462.82887053</v>
      </c>
      <c r="BO8" s="39">
        <v>127897262.22740483</v>
      </c>
      <c r="BP8" s="39">
        <v>162396072.27496821</v>
      </c>
      <c r="BQ8" s="39">
        <v>166409544.26936194</v>
      </c>
      <c r="BR8" s="39">
        <v>182301437.27423692</v>
      </c>
      <c r="BS8" s="39">
        <v>206478142.70585901</v>
      </c>
      <c r="BT8" s="39">
        <v>188838399.8681621</v>
      </c>
      <c r="BU8" s="39">
        <v>189143074.64208624</v>
      </c>
      <c r="BV8" s="30"/>
      <c r="BW8" s="39">
        <f t="shared" ref="BW8:BW10" si="1">$BU8</f>
        <v>189143074.64208624</v>
      </c>
      <c r="BX8" s="30"/>
      <c r="BY8" s="47">
        <f>IFERROR(BW8/$BW$11,"-")</f>
        <v>0.24227724580049326</v>
      </c>
    </row>
    <row r="9" spans="2:77" ht="14" x14ac:dyDescent="0.3">
      <c r="B9" s="37" t="s">
        <v>76</v>
      </c>
      <c r="D9" s="39">
        <v>12518999.700000001</v>
      </c>
      <c r="E9" s="39">
        <v>5477689.4511917997</v>
      </c>
      <c r="F9" s="39">
        <v>0</v>
      </c>
      <c r="G9" s="39">
        <v>0</v>
      </c>
      <c r="H9" s="39">
        <v>2977012.2827099999</v>
      </c>
      <c r="I9" s="39">
        <v>2971541.2009800002</v>
      </c>
      <c r="J9" s="39">
        <v>2971928.4823799999</v>
      </c>
      <c r="K9" s="39">
        <v>2981898.9468899998</v>
      </c>
      <c r="L9" s="39">
        <v>0</v>
      </c>
      <c r="M9" s="39">
        <v>7007360.90173</v>
      </c>
      <c r="N9" s="39">
        <v>6934365.2537599998</v>
      </c>
      <c r="O9" s="30"/>
      <c r="P9" s="39">
        <f>$N9</f>
        <v>6934365.2537599998</v>
      </c>
      <c r="Q9" s="30"/>
      <c r="R9" s="39">
        <v>6697113.4243299998</v>
      </c>
      <c r="S9" s="39">
        <v>17081907.633753795</v>
      </c>
      <c r="T9" s="39">
        <v>17588676.113740001</v>
      </c>
      <c r="U9" s="39">
        <v>17368635.619740002</v>
      </c>
      <c r="V9" s="39">
        <v>19051239.245630082</v>
      </c>
      <c r="W9" s="39">
        <v>18311034.437736198</v>
      </c>
      <c r="X9" s="39">
        <v>17984398.942145798</v>
      </c>
      <c r="Y9" s="39">
        <v>17135791.5045598</v>
      </c>
      <c r="Z9" s="39">
        <v>16686691.55232764</v>
      </c>
      <c r="AA9" s="39">
        <v>16502381.428154876</v>
      </c>
      <c r="AB9" s="39">
        <v>9705128.1303729191</v>
      </c>
      <c r="AC9" s="39">
        <v>14433419.443887699</v>
      </c>
      <c r="AD9" s="30"/>
      <c r="AE9" s="39">
        <f>$AC9</f>
        <v>14433419.443887699</v>
      </c>
      <c r="AF9" s="30"/>
      <c r="AG9" s="39">
        <v>14295606.436099339</v>
      </c>
      <c r="AH9" s="39">
        <v>12294486.975828379</v>
      </c>
      <c r="AI9" s="39">
        <v>12010874.36376952</v>
      </c>
      <c r="AJ9" s="39">
        <v>17844293.12018</v>
      </c>
      <c r="AK9" s="39">
        <v>17682425.308339998</v>
      </c>
      <c r="AL9" s="39">
        <v>12428873.25325362</v>
      </c>
      <c r="AM9" s="39">
        <v>17196564.549055077</v>
      </c>
      <c r="AN9" s="39">
        <v>16261684.863360202</v>
      </c>
      <c r="AO9" s="39">
        <v>16047649.730870539</v>
      </c>
      <c r="AP9" s="39">
        <v>15850619.306124324</v>
      </c>
      <c r="AQ9" s="39">
        <v>10998323.355690001</v>
      </c>
      <c r="AR9" s="39">
        <v>10687510.44372</v>
      </c>
      <c r="AT9" s="39">
        <f>$AR9</f>
        <v>10687510.44372</v>
      </c>
      <c r="AV9" s="39">
        <v>10561506.47507</v>
      </c>
      <c r="AW9" s="39">
        <v>10476990.36644</v>
      </c>
      <c r="AX9" s="39">
        <v>9280508.7663499992</v>
      </c>
      <c r="AY9" s="39">
        <v>9269971.5875599999</v>
      </c>
      <c r="AZ9" s="39">
        <v>9266551.9539299998</v>
      </c>
      <c r="BA9" s="39">
        <v>9254090.3168400005</v>
      </c>
      <c r="BB9" s="39">
        <v>9221695.4713100009</v>
      </c>
      <c r="BC9" s="39">
        <v>9173121.775080001</v>
      </c>
      <c r="BD9" s="39">
        <v>13011852.143620139</v>
      </c>
      <c r="BE9" s="39">
        <v>12824372.162322119</v>
      </c>
      <c r="BF9" s="39">
        <v>12771757.77691674</v>
      </c>
      <c r="BG9" s="39">
        <v>12682862.68355808</v>
      </c>
      <c r="BH9" s="31"/>
      <c r="BI9" s="39">
        <f>$BG9</f>
        <v>12682862.68355808</v>
      </c>
      <c r="BJ9" s="30"/>
      <c r="BK9" s="39">
        <v>15452404.980060261</v>
      </c>
      <c r="BL9" s="39">
        <v>15182162.34855186</v>
      </c>
      <c r="BM9" s="39">
        <v>190593485.31068045</v>
      </c>
      <c r="BN9" s="39">
        <v>188835724.12948152</v>
      </c>
      <c r="BO9" s="39">
        <v>183505879.8149271</v>
      </c>
      <c r="BP9" s="39">
        <v>126870276.90783043</v>
      </c>
      <c r="BQ9" s="39">
        <v>119425220.94415076</v>
      </c>
      <c r="BR9" s="39">
        <v>108983335.06861107</v>
      </c>
      <c r="BS9" s="39">
        <v>107103303.62005463</v>
      </c>
      <c r="BT9" s="39">
        <v>106248003.98064721</v>
      </c>
      <c r="BU9" s="39">
        <v>103069431.01776044</v>
      </c>
      <c r="BV9" s="30"/>
      <c r="BW9" s="39">
        <f t="shared" si="1"/>
        <v>103069431.01776044</v>
      </c>
      <c r="BX9" s="30"/>
      <c r="BY9" s="47">
        <f>IFERROR(BW9/$BW$11,"-")</f>
        <v>0.13202374932553068</v>
      </c>
    </row>
    <row r="10" spans="2:77" ht="14" x14ac:dyDescent="0.3">
      <c r="B10" s="37" t="s">
        <v>57</v>
      </c>
      <c r="D10" s="39">
        <v>91794012.389999956</v>
      </c>
      <c r="E10" s="39">
        <v>49688489.058847569</v>
      </c>
      <c r="F10" s="39">
        <v>11015368</v>
      </c>
      <c r="G10" s="39">
        <v>11042680.17405811</v>
      </c>
      <c r="H10" s="39">
        <v>13087746.53913478</v>
      </c>
      <c r="I10" s="39">
        <v>1787506.7067565974</v>
      </c>
      <c r="J10" s="39">
        <v>11730913.206144588</v>
      </c>
      <c r="K10" s="39">
        <v>11979258.476687688</v>
      </c>
      <c r="L10" s="39">
        <v>11271706.772838324</v>
      </c>
      <c r="M10" s="39">
        <v>850089.29931719298</v>
      </c>
      <c r="N10" s="39">
        <v>2117563.6132012513</v>
      </c>
      <c r="O10" s="30"/>
      <c r="P10" s="39">
        <f>$N10</f>
        <v>2117563.6132012513</v>
      </c>
      <c r="Q10" s="30"/>
      <c r="R10" s="39">
        <v>3374925.4009956606</v>
      </c>
      <c r="S10" s="39">
        <v>140634209.91869378</v>
      </c>
      <c r="T10" s="39">
        <v>2483278.4859309057</v>
      </c>
      <c r="U10" s="39">
        <v>12541759.7932737</v>
      </c>
      <c r="V10" s="39">
        <v>9878960.6826105434</v>
      </c>
      <c r="W10" s="39">
        <v>6124708.3740518223</v>
      </c>
      <c r="X10" s="39">
        <v>13679515.132574273</v>
      </c>
      <c r="Y10" s="39">
        <v>3212735.398928761</v>
      </c>
      <c r="Z10" s="39">
        <v>3561462.242191812</v>
      </c>
      <c r="AA10" s="39">
        <v>3081669.4932841966</v>
      </c>
      <c r="AB10" s="39">
        <v>14572031.782305066</v>
      </c>
      <c r="AC10" s="39">
        <v>2465125.2203970309</v>
      </c>
      <c r="AD10" s="30"/>
      <c r="AE10" s="39">
        <f>$AC10</f>
        <v>2465125.2203970309</v>
      </c>
      <c r="AF10" s="30"/>
      <c r="AG10" s="39">
        <v>3219935.3223848641</v>
      </c>
      <c r="AH10" s="39">
        <v>5269799.2158585927</v>
      </c>
      <c r="AI10" s="39">
        <v>5444718.7051595235</v>
      </c>
      <c r="AJ10" s="39">
        <v>4083139.9871040527</v>
      </c>
      <c r="AK10" s="39">
        <v>1084067.3639218078</v>
      </c>
      <c r="AL10" s="39">
        <v>7249085.9528591419</v>
      </c>
      <c r="AM10" s="39">
        <v>899668.96020028461</v>
      </c>
      <c r="AN10" s="39">
        <v>2188718.8164571929</v>
      </c>
      <c r="AO10" s="39">
        <v>4591971.6585587235</v>
      </c>
      <c r="AP10" s="39">
        <v>6690741.8473104378</v>
      </c>
      <c r="AQ10" s="39">
        <v>1161404.0443867375</v>
      </c>
      <c r="AR10" s="39">
        <v>2415143.6133856927</v>
      </c>
      <c r="AT10" s="39">
        <f>$AR10</f>
        <v>2415143.6133856927</v>
      </c>
      <c r="AV10" s="39">
        <v>1332138.6855513153</v>
      </c>
      <c r="AW10" s="39">
        <v>1389735.9957596108</v>
      </c>
      <c r="AX10" s="39">
        <v>2199153.1975170267</v>
      </c>
      <c r="AY10" s="39">
        <v>1456512.7412203324</v>
      </c>
      <c r="AZ10" s="39">
        <v>1479269.8784623977</v>
      </c>
      <c r="BA10" s="39">
        <v>1536672.477675868</v>
      </c>
      <c r="BB10" s="39">
        <v>4472628.2523574783</v>
      </c>
      <c r="BC10" s="39">
        <v>19545565.9357122</v>
      </c>
      <c r="BD10" s="39">
        <v>15485769.276969474</v>
      </c>
      <c r="BE10" s="39">
        <v>5414150.3428314179</v>
      </c>
      <c r="BF10" s="39">
        <v>2239681.1480038515</v>
      </c>
      <c r="BG10" s="39">
        <v>19711620.781266976</v>
      </c>
      <c r="BH10" s="31"/>
      <c r="BI10" s="39">
        <f>$BG10</f>
        <v>19711620.781266976</v>
      </c>
      <c r="BJ10" s="30"/>
      <c r="BK10" s="39">
        <v>16859468.11724624</v>
      </c>
      <c r="BL10" s="39">
        <v>22998758.008734044</v>
      </c>
      <c r="BM10" s="39">
        <v>35395873.177993126</v>
      </c>
      <c r="BN10" s="39">
        <v>24919768.180594679</v>
      </c>
      <c r="BO10" s="39">
        <v>26196736.944354087</v>
      </c>
      <c r="BP10" s="39">
        <v>16184147.055560494</v>
      </c>
      <c r="BQ10" s="39">
        <v>14378736.172302492</v>
      </c>
      <c r="BR10" s="39">
        <v>7158078.8551152386</v>
      </c>
      <c r="BS10" s="39">
        <v>6678040.0370660387</v>
      </c>
      <c r="BT10" s="39">
        <v>3829149.4702633461</v>
      </c>
      <c r="BU10" s="39">
        <v>4821095.8646461014</v>
      </c>
      <c r="BV10" s="30"/>
      <c r="BW10" s="39">
        <f t="shared" si="1"/>
        <v>4821095.8646461014</v>
      </c>
      <c r="BX10" s="30"/>
      <c r="BY10" s="47">
        <f>IFERROR(BW10/$BW$11,"-")</f>
        <v>6.1754406289359536E-3</v>
      </c>
    </row>
    <row r="11" spans="2:77" ht="14" x14ac:dyDescent="0.3">
      <c r="B11" s="35" t="s">
        <v>10</v>
      </c>
      <c r="D11" s="40">
        <f t="shared" ref="D11:N11" si="2">SUM(D7:D10)</f>
        <v>138757143.97999996</v>
      </c>
      <c r="E11" s="40">
        <f t="shared" si="2"/>
        <v>136449932.83003935</v>
      </c>
      <c r="F11" s="40">
        <f t="shared" si="2"/>
        <v>131520742</v>
      </c>
      <c r="G11" s="40">
        <f t="shared" si="2"/>
        <v>133409749.10300809</v>
      </c>
      <c r="H11" s="40">
        <f t="shared" si="2"/>
        <v>139816991.22184476</v>
      </c>
      <c r="I11" s="40">
        <f t="shared" si="2"/>
        <v>138343954.09773657</v>
      </c>
      <c r="J11" s="40">
        <f t="shared" si="2"/>
        <v>137860209.39852461</v>
      </c>
      <c r="K11" s="40">
        <f t="shared" si="2"/>
        <v>137985688.49357769</v>
      </c>
      <c r="L11" s="40">
        <f t="shared" si="2"/>
        <v>137214705.82283831</v>
      </c>
      <c r="M11" s="40">
        <f t="shared" si="2"/>
        <v>137913314.59104717</v>
      </c>
      <c r="N11" s="40">
        <f t="shared" si="2"/>
        <v>139499298.5269613</v>
      </c>
      <c r="P11" s="40">
        <f>SUM(P7:P10)</f>
        <v>139499298.5269613</v>
      </c>
      <c r="R11" s="40">
        <f t="shared" ref="R11:AC11" si="3">SUM(R7:R10)</f>
        <v>140725663.01532567</v>
      </c>
      <c r="S11" s="40">
        <f t="shared" si="3"/>
        <v>281268419.83738756</v>
      </c>
      <c r="T11" s="40">
        <f t="shared" si="3"/>
        <v>138144541.84967095</v>
      </c>
      <c r="U11" s="40">
        <f t="shared" si="3"/>
        <v>137394915.05598366</v>
      </c>
      <c r="V11" s="40">
        <f t="shared" si="3"/>
        <v>134005165.12062062</v>
      </c>
      <c r="W11" s="40">
        <f t="shared" si="3"/>
        <v>132173238.15309303</v>
      </c>
      <c r="X11" s="40">
        <f t="shared" si="3"/>
        <v>135267196.03475505</v>
      </c>
      <c r="Y11" s="40">
        <f t="shared" si="3"/>
        <v>133448211.28431855</v>
      </c>
      <c r="Z11" s="40">
        <f t="shared" si="3"/>
        <v>129366070.73751445</v>
      </c>
      <c r="AA11" s="40">
        <f t="shared" si="3"/>
        <v>128474388.91347407</v>
      </c>
      <c r="AB11" s="40">
        <f t="shared" si="3"/>
        <v>135344430.68397298</v>
      </c>
      <c r="AC11" s="40">
        <f t="shared" si="3"/>
        <v>129756638.00808473</v>
      </c>
      <c r="AE11" s="40">
        <f>SUM(AE7:AE10)</f>
        <v>129756638.00808473</v>
      </c>
      <c r="AG11" s="40">
        <f t="shared" ref="AG11:AR11" si="4">SUM(AG7:AG10)</f>
        <v>128282008.35864921</v>
      </c>
      <c r="AH11" s="40">
        <f t="shared" si="4"/>
        <v>127262125.94185199</v>
      </c>
      <c r="AI11" s="40">
        <f t="shared" si="4"/>
        <v>127700306.07306904</v>
      </c>
      <c r="AJ11" s="40">
        <f t="shared" si="4"/>
        <v>128322730.37511902</v>
      </c>
      <c r="AK11" s="40">
        <f t="shared" si="4"/>
        <v>128411891.11901683</v>
      </c>
      <c r="AL11" s="40">
        <f t="shared" si="4"/>
        <v>126221606.28403278</v>
      </c>
      <c r="AM11" s="40">
        <f t="shared" si="4"/>
        <v>125390251.81490538</v>
      </c>
      <c r="AN11" s="40">
        <f t="shared" si="4"/>
        <v>127977830.46146739</v>
      </c>
      <c r="AO11" s="40">
        <f t="shared" si="4"/>
        <v>129154816.36146426</v>
      </c>
      <c r="AP11" s="40">
        <f t="shared" si="4"/>
        <v>131097152.8915617</v>
      </c>
      <c r="AQ11" s="40">
        <f t="shared" si="4"/>
        <v>122153762.90183175</v>
      </c>
      <c r="AR11" s="40">
        <f t="shared" si="4"/>
        <v>123609498.87855569</v>
      </c>
      <c r="AT11" s="40">
        <f>SUM(AT7:AT10)</f>
        <v>123609498.87855569</v>
      </c>
      <c r="AV11" s="40">
        <f t="shared" ref="AV11:BG11" si="5">SUM(AV7:AV10)</f>
        <v>120098172.38734131</v>
      </c>
      <c r="AW11" s="40">
        <f t="shared" si="5"/>
        <v>118833495.21873829</v>
      </c>
      <c r="AX11" s="40">
        <f t="shared" si="5"/>
        <v>118656444.74279703</v>
      </c>
      <c r="AY11" s="40">
        <f t="shared" si="5"/>
        <v>119894992.83810532</v>
      </c>
      <c r="AZ11" s="40">
        <f t="shared" si="5"/>
        <v>122973581.95430242</v>
      </c>
      <c r="BA11" s="40">
        <f t="shared" si="5"/>
        <v>125861258.14395587</v>
      </c>
      <c r="BB11" s="40">
        <f t="shared" si="5"/>
        <v>126814399.00013246</v>
      </c>
      <c r="BC11" s="40">
        <f t="shared" si="5"/>
        <v>127064920.49686721</v>
      </c>
      <c r="BD11" s="40">
        <f t="shared" si="5"/>
        <v>126191217.13861461</v>
      </c>
      <c r="BE11" s="40">
        <f t="shared" si="5"/>
        <v>123446983.66400354</v>
      </c>
      <c r="BF11" s="40">
        <f t="shared" si="5"/>
        <v>122857114.67586057</v>
      </c>
      <c r="BG11" s="40">
        <f t="shared" si="5"/>
        <v>135556431.05278006</v>
      </c>
      <c r="BH11" s="31"/>
      <c r="BI11" s="40">
        <f>SUM(BI7:BI10)</f>
        <v>135556431.05278006</v>
      </c>
      <c r="BK11" s="40">
        <f t="shared" ref="BK11:BR11" si="6">SUM(BK7:BK10)</f>
        <v>302554616.80621147</v>
      </c>
      <c r="BL11" s="40">
        <f t="shared" si="6"/>
        <v>343553376.00211591</v>
      </c>
      <c r="BM11" s="40">
        <f t="shared" si="6"/>
        <v>884536952.77856815</v>
      </c>
      <c r="BN11" s="40">
        <f t="shared" si="6"/>
        <v>885048362.52894664</v>
      </c>
      <c r="BO11" s="40">
        <f t="shared" si="6"/>
        <v>872069995.57967806</v>
      </c>
      <c r="BP11" s="40">
        <f t="shared" si="6"/>
        <v>864080087.50339115</v>
      </c>
      <c r="BQ11" s="40">
        <f t="shared" si="6"/>
        <v>856014598.21691501</v>
      </c>
      <c r="BR11" s="40">
        <f t="shared" si="6"/>
        <v>852849139.05796325</v>
      </c>
      <c r="BS11" s="40">
        <f t="shared" ref="BS11:BT11" si="7">SUM(BS7:BS10)</f>
        <v>829323618.75297964</v>
      </c>
      <c r="BT11" s="40">
        <f t="shared" si="7"/>
        <v>799932686.55619168</v>
      </c>
      <c r="BU11" s="40">
        <f t="shared" ref="BU11" si="8">SUM(BU7:BU10)</f>
        <v>780688562.05274379</v>
      </c>
      <c r="BW11" s="40">
        <f>SUM(BW7:BW10)</f>
        <v>780688562.05274379</v>
      </c>
      <c r="BY11" s="48">
        <f>SUM(BY7:BY10)</f>
        <v>1.0000000000000002</v>
      </c>
    </row>
    <row r="12" spans="2:77" ht="13" x14ac:dyDescent="0.3"/>
    <row r="13" spans="2:77" ht="14.5" thickBot="1" x14ac:dyDescent="0.35">
      <c r="B13" s="34" t="s">
        <v>15</v>
      </c>
      <c r="D13" s="38">
        <f t="shared" ref="D13:N13" si="9">D$6</f>
        <v>43890</v>
      </c>
      <c r="E13" s="38">
        <f t="shared" si="9"/>
        <v>43921</v>
      </c>
      <c r="F13" s="38">
        <f t="shared" si="9"/>
        <v>43951</v>
      </c>
      <c r="G13" s="38">
        <f t="shared" si="9"/>
        <v>43982</v>
      </c>
      <c r="H13" s="38">
        <f t="shared" si="9"/>
        <v>44012</v>
      </c>
      <c r="I13" s="38">
        <f t="shared" si="9"/>
        <v>44043</v>
      </c>
      <c r="J13" s="38">
        <f t="shared" si="9"/>
        <v>44074</v>
      </c>
      <c r="K13" s="38">
        <f t="shared" si="9"/>
        <v>44104</v>
      </c>
      <c r="L13" s="38">
        <f t="shared" si="9"/>
        <v>44135</v>
      </c>
      <c r="M13" s="38">
        <f t="shared" si="9"/>
        <v>44165</v>
      </c>
      <c r="N13" s="38">
        <f t="shared" si="9"/>
        <v>44196</v>
      </c>
      <c r="P13" s="38">
        <f>$P$6</f>
        <v>2020</v>
      </c>
      <c r="R13" s="38">
        <f t="shared" ref="R13:BG13" si="10">R$6</f>
        <v>44227</v>
      </c>
      <c r="S13" s="38">
        <f t="shared" si="10"/>
        <v>44253</v>
      </c>
      <c r="T13" s="38">
        <f t="shared" si="10"/>
        <v>44286</v>
      </c>
      <c r="U13" s="38">
        <f t="shared" si="10"/>
        <v>44316</v>
      </c>
      <c r="V13" s="38">
        <f t="shared" si="10"/>
        <v>44347</v>
      </c>
      <c r="W13" s="38">
        <f t="shared" si="10"/>
        <v>44377</v>
      </c>
      <c r="X13" s="38">
        <f t="shared" si="10"/>
        <v>44407</v>
      </c>
      <c r="Y13" s="38">
        <f t="shared" si="10"/>
        <v>44439</v>
      </c>
      <c r="Z13" s="38">
        <f t="shared" si="10"/>
        <v>44440</v>
      </c>
      <c r="AA13" s="38">
        <f t="shared" si="10"/>
        <v>44499</v>
      </c>
      <c r="AB13" s="38">
        <f t="shared" si="10"/>
        <v>44530</v>
      </c>
      <c r="AC13" s="38">
        <f t="shared" si="10"/>
        <v>44561</v>
      </c>
      <c r="AE13" s="38">
        <v>2021</v>
      </c>
      <c r="AG13" s="38">
        <f t="shared" si="10"/>
        <v>44592</v>
      </c>
      <c r="AH13" s="38">
        <f t="shared" si="10"/>
        <v>44620</v>
      </c>
      <c r="AI13" s="38">
        <f t="shared" si="10"/>
        <v>44651</v>
      </c>
      <c r="AJ13" s="38">
        <f t="shared" si="10"/>
        <v>44681</v>
      </c>
      <c r="AK13" s="38">
        <f t="shared" si="10"/>
        <v>44712</v>
      </c>
      <c r="AL13" s="38">
        <f t="shared" si="10"/>
        <v>44742</v>
      </c>
      <c r="AM13" s="38">
        <f t="shared" si="10"/>
        <v>44773</v>
      </c>
      <c r="AN13" s="38">
        <f t="shared" si="10"/>
        <v>44804</v>
      </c>
      <c r="AO13" s="38">
        <f t="shared" si="10"/>
        <v>44834</v>
      </c>
      <c r="AP13" s="38">
        <f t="shared" si="10"/>
        <v>44865</v>
      </c>
      <c r="AQ13" s="38">
        <f t="shared" si="10"/>
        <v>44895</v>
      </c>
      <c r="AR13" s="38">
        <f t="shared" si="10"/>
        <v>44925</v>
      </c>
      <c r="AT13" s="38">
        <v>2022</v>
      </c>
      <c r="AV13" s="38">
        <f t="shared" si="10"/>
        <v>44957</v>
      </c>
      <c r="AW13" s="38">
        <f t="shared" si="10"/>
        <v>44985</v>
      </c>
      <c r="AX13" s="38">
        <f t="shared" si="10"/>
        <v>45016</v>
      </c>
      <c r="AY13" s="38">
        <v>45044</v>
      </c>
      <c r="AZ13" s="38">
        <f t="shared" si="10"/>
        <v>45077</v>
      </c>
      <c r="BA13" s="38">
        <f t="shared" si="10"/>
        <v>45107</v>
      </c>
      <c r="BB13" s="38">
        <f t="shared" si="10"/>
        <v>45138</v>
      </c>
      <c r="BC13" s="38">
        <f t="shared" si="10"/>
        <v>45169</v>
      </c>
      <c r="BD13" s="38">
        <f t="shared" si="10"/>
        <v>45198</v>
      </c>
      <c r="BE13" s="38">
        <f t="shared" si="10"/>
        <v>45230</v>
      </c>
      <c r="BF13" s="38">
        <f t="shared" si="10"/>
        <v>45260</v>
      </c>
      <c r="BG13" s="38">
        <f t="shared" si="10"/>
        <v>45289</v>
      </c>
      <c r="BI13" s="38">
        <f>$BI$6</f>
        <v>2023</v>
      </c>
      <c r="BK13" s="38">
        <f t="shared" ref="BK13:BU13" si="11">BK$6</f>
        <v>45322</v>
      </c>
      <c r="BL13" s="38">
        <f t="shared" si="11"/>
        <v>45351</v>
      </c>
      <c r="BM13" s="38">
        <f t="shared" si="11"/>
        <v>45379</v>
      </c>
      <c r="BN13" s="38">
        <f t="shared" si="11"/>
        <v>45412</v>
      </c>
      <c r="BO13" s="38">
        <f t="shared" si="11"/>
        <v>45443</v>
      </c>
      <c r="BP13" s="38">
        <f t="shared" si="11"/>
        <v>45471</v>
      </c>
      <c r="BQ13" s="38">
        <f t="shared" si="11"/>
        <v>45504</v>
      </c>
      <c r="BR13" s="38">
        <f t="shared" si="11"/>
        <v>45535</v>
      </c>
      <c r="BS13" s="38">
        <f t="shared" si="11"/>
        <v>45565</v>
      </c>
      <c r="BT13" s="38">
        <f t="shared" si="11"/>
        <v>45596</v>
      </c>
      <c r="BU13" s="38">
        <f t="shared" si="11"/>
        <v>45625</v>
      </c>
      <c r="BW13" s="38" t="str">
        <f>BW6</f>
        <v>(2024)</v>
      </c>
      <c r="BY13" s="38" t="s">
        <v>14</v>
      </c>
    </row>
    <row r="14" spans="2:77" ht="14" x14ac:dyDescent="0.3">
      <c r="B14" s="37" t="s">
        <v>97</v>
      </c>
      <c r="D14" s="39" t="s">
        <v>43</v>
      </c>
      <c r="E14" s="39" t="s">
        <v>43</v>
      </c>
      <c r="F14" s="39" t="s">
        <v>43</v>
      </c>
      <c r="G14" s="39" t="s">
        <v>43</v>
      </c>
      <c r="H14" s="39" t="s">
        <v>43</v>
      </c>
      <c r="I14" s="39" t="s">
        <v>43</v>
      </c>
      <c r="J14" s="39" t="s">
        <v>43</v>
      </c>
      <c r="K14" s="39" t="s">
        <v>43</v>
      </c>
      <c r="L14" s="39" t="s">
        <v>43</v>
      </c>
      <c r="M14" s="39" t="s">
        <v>43</v>
      </c>
      <c r="N14" s="39" t="s">
        <v>43</v>
      </c>
      <c r="P14" s="39" t="str">
        <f>$N14</f>
        <v>-</v>
      </c>
      <c r="R14" s="39" t="s">
        <v>43</v>
      </c>
      <c r="S14" s="39" t="s">
        <v>43</v>
      </c>
      <c r="T14" s="39" t="s">
        <v>43</v>
      </c>
      <c r="U14" s="39" t="s">
        <v>43</v>
      </c>
      <c r="V14" s="39" t="s">
        <v>43</v>
      </c>
      <c r="W14" s="39" t="s">
        <v>43</v>
      </c>
      <c r="X14" s="39">
        <v>1108674.3999999999</v>
      </c>
      <c r="Y14" s="39">
        <v>1108674.3999999999</v>
      </c>
      <c r="Z14" s="39">
        <v>1108674.3999999999</v>
      </c>
      <c r="AA14" s="39">
        <v>1108674.3999999999</v>
      </c>
      <c r="AB14" s="39">
        <v>1108674.3999999999</v>
      </c>
      <c r="AC14" s="39">
        <v>1448212.96</v>
      </c>
      <c r="AE14" s="39">
        <f t="shared" ref="AE14:AE23" si="12">$AC14</f>
        <v>1448212.96</v>
      </c>
      <c r="AG14" s="39">
        <v>1425589.53</v>
      </c>
      <c r="AH14" s="39">
        <v>1425589.53</v>
      </c>
      <c r="AI14" s="39">
        <v>1425589.53</v>
      </c>
      <c r="AJ14" s="39">
        <v>1425589.53</v>
      </c>
      <c r="AK14" s="39">
        <v>1425589.53</v>
      </c>
      <c r="AL14" s="39">
        <v>1326577.33</v>
      </c>
      <c r="AM14" s="39">
        <v>1326577.33</v>
      </c>
      <c r="AN14" s="39">
        <v>1326577.33</v>
      </c>
      <c r="AO14" s="39">
        <v>1326577.33</v>
      </c>
      <c r="AP14" s="39">
        <v>1326577.33</v>
      </c>
      <c r="AQ14" s="39">
        <v>1326577.330000001</v>
      </c>
      <c r="AR14" s="39">
        <v>2396333.7700000005</v>
      </c>
      <c r="AT14" s="39">
        <f t="shared" ref="AT14:AT20" si="13">$AR14</f>
        <v>2396333.7700000005</v>
      </c>
      <c r="AV14" s="39">
        <v>1119621.6700000013</v>
      </c>
      <c r="AW14" s="39">
        <v>1116940.8400000003</v>
      </c>
      <c r="AX14" s="39">
        <v>1162100.75</v>
      </c>
      <c r="AY14" s="39">
        <v>1175375.52</v>
      </c>
      <c r="AZ14" s="39">
        <v>1212130.3500000001</v>
      </c>
      <c r="BA14" s="39">
        <v>1235206.3400000001</v>
      </c>
      <c r="BB14" s="39" t="e">
        <v>#N/A</v>
      </c>
      <c r="BC14" s="39">
        <v>1141249.32</v>
      </c>
      <c r="BD14" s="39">
        <v>1080000</v>
      </c>
      <c r="BE14" s="39">
        <v>1080000</v>
      </c>
      <c r="BF14" s="39">
        <v>936000</v>
      </c>
      <c r="BG14" s="39">
        <v>1302536.19</v>
      </c>
      <c r="BI14" s="39">
        <f>$BG14</f>
        <v>1302536.19</v>
      </c>
      <c r="BK14" s="39">
        <v>1479918.94</v>
      </c>
      <c r="BL14" s="39">
        <v>2860418.86</v>
      </c>
      <c r="BM14" s="39">
        <v>7707009</v>
      </c>
      <c r="BN14" s="39">
        <v>7699967.7699999996</v>
      </c>
      <c r="BO14" s="39">
        <v>7715324.6600000001</v>
      </c>
      <c r="BP14" s="39">
        <v>7734020.6600000001</v>
      </c>
      <c r="BQ14" s="39">
        <v>7707009</v>
      </c>
      <c r="BR14" s="39">
        <v>7707059.4699999997</v>
      </c>
      <c r="BS14" s="39">
        <v>7707009</v>
      </c>
      <c r="BT14" s="39">
        <v>7707009</v>
      </c>
      <c r="BU14" s="39">
        <v>7707009</v>
      </c>
      <c r="BW14" s="39">
        <f t="shared" ref="BW14:BW17" si="14">$BU14</f>
        <v>7707009</v>
      </c>
      <c r="BY14" s="47">
        <f>IFERROR(BW14/$BW$11,"-")</f>
        <v>9.8720659871526454E-3</v>
      </c>
    </row>
    <row r="15" spans="2:77" ht="14" x14ac:dyDescent="0.3">
      <c r="B15" s="37" t="s">
        <v>73</v>
      </c>
      <c r="D15" s="39" t="s">
        <v>43</v>
      </c>
      <c r="E15" s="39" t="s">
        <v>43</v>
      </c>
      <c r="F15" s="39" t="s">
        <v>43</v>
      </c>
      <c r="G15" s="39" t="s">
        <v>43</v>
      </c>
      <c r="H15" s="39">
        <v>48341.820932601797</v>
      </c>
      <c r="I15" s="39">
        <v>101319.4509326017</v>
      </c>
      <c r="J15" s="39">
        <v>183599.55093260173</v>
      </c>
      <c r="K15" s="39">
        <v>86945.910932601793</v>
      </c>
      <c r="L15" s="39">
        <v>65396.460932601804</v>
      </c>
      <c r="M15" s="39">
        <v>105230.5609326017</v>
      </c>
      <c r="N15" s="39">
        <v>21193.300932601705</v>
      </c>
      <c r="P15" s="39">
        <f>$N15</f>
        <v>21193.300932601705</v>
      </c>
      <c r="R15" s="39">
        <v>-497142.20906739833</v>
      </c>
      <c r="S15" s="39">
        <v>170984.67093260167</v>
      </c>
      <c r="T15" s="39">
        <v>35225.440932601698</v>
      </c>
      <c r="U15" s="39">
        <v>75444.429472601711</v>
      </c>
      <c r="V15" s="39">
        <v>17852.228472601699</v>
      </c>
      <c r="W15" s="39">
        <v>101302.75203260171</v>
      </c>
      <c r="X15" s="39">
        <v>182655.38307260181</v>
      </c>
      <c r="Y15" s="39">
        <v>6583.4230726018004</v>
      </c>
      <c r="Z15" s="39">
        <v>3690.9320326019001</v>
      </c>
      <c r="AA15" s="39">
        <v>4070.2709326019003</v>
      </c>
      <c r="AB15" s="39">
        <v>6495.5809326018998</v>
      </c>
      <c r="AC15" s="39">
        <v>2500.1409326019002</v>
      </c>
      <c r="AE15" s="39">
        <f t="shared" si="12"/>
        <v>2500.1409326019002</v>
      </c>
      <c r="AG15" s="39">
        <v>5452.5709326018996</v>
      </c>
      <c r="AH15" s="39">
        <v>11787.520932601899</v>
      </c>
      <c r="AI15" s="39">
        <v>16649.800932601898</v>
      </c>
      <c r="AJ15" s="39">
        <v>2780.8009326019001</v>
      </c>
      <c r="AK15" s="39">
        <v>254.36093260160004</v>
      </c>
      <c r="AL15" s="39">
        <v>4667.1609326015996</v>
      </c>
      <c r="AM15" s="39">
        <v>812.64093260159996</v>
      </c>
      <c r="AN15" s="39">
        <v>2589.9509326016</v>
      </c>
      <c r="AO15" s="39">
        <v>5235.9009326016003</v>
      </c>
      <c r="AP15" s="39">
        <v>90421.740932601606</v>
      </c>
      <c r="AQ15" s="39">
        <v>-223657.12906739899</v>
      </c>
      <c r="AR15" s="39">
        <v>0</v>
      </c>
      <c r="AT15" s="39">
        <f t="shared" si="13"/>
        <v>0</v>
      </c>
      <c r="AV15" s="39">
        <v>0</v>
      </c>
      <c r="AW15" s="39">
        <v>0</v>
      </c>
      <c r="AX15" s="39">
        <v>0</v>
      </c>
      <c r="AY15" s="39">
        <v>0</v>
      </c>
      <c r="AZ15" s="39">
        <v>0</v>
      </c>
      <c r="BA15" s="39">
        <v>2342.0809326004</v>
      </c>
      <c r="BB15" s="39" t="e">
        <v>#N/A</v>
      </c>
      <c r="BC15" s="39">
        <v>14141.960932600399</v>
      </c>
      <c r="BD15" s="39">
        <v>38949.570932600298</v>
      </c>
      <c r="BE15" s="39">
        <v>9916.1609326002999</v>
      </c>
      <c r="BF15" s="39">
        <v>1859.6909326002999</v>
      </c>
      <c r="BG15" s="39">
        <v>6134.3209326002998</v>
      </c>
      <c r="BI15" s="39">
        <f>$BG15</f>
        <v>6134.3209326002998</v>
      </c>
      <c r="BK15" s="39">
        <v>32054.760932600297</v>
      </c>
      <c r="BL15" s="39">
        <v>9239.1809326003004</v>
      </c>
      <c r="BM15" s="39">
        <v>37393.884336380397</v>
      </c>
      <c r="BN15" s="39">
        <v>209434.7333426805</v>
      </c>
      <c r="BO15" s="39">
        <v>17854.503342680502</v>
      </c>
      <c r="BP15" s="39">
        <v>1149.4533426805001</v>
      </c>
      <c r="BQ15" s="39">
        <v>20560.466342680498</v>
      </c>
      <c r="BR15" s="39">
        <v>60367.346342680503</v>
      </c>
      <c r="BS15" s="39">
        <v>1725197.471696317</v>
      </c>
      <c r="BT15" s="39">
        <v>2179.3024035904</v>
      </c>
      <c r="BU15" s="39">
        <v>905.44240359030005</v>
      </c>
      <c r="BW15" s="39">
        <f t="shared" si="14"/>
        <v>905.44240359030005</v>
      </c>
      <c r="BY15" s="47">
        <f>IFERROR(BW15/$BW$11,"-")</f>
        <v>1.1597997557560319E-6</v>
      </c>
    </row>
    <row r="16" spans="2:77" ht="14" x14ac:dyDescent="0.3">
      <c r="B16" s="37" t="s">
        <v>58</v>
      </c>
      <c r="D16" s="39">
        <v>97255.980000000447</v>
      </c>
      <c r="E16" s="39">
        <v>8353133.5099999998</v>
      </c>
      <c r="F16" s="39">
        <v>104793</v>
      </c>
      <c r="G16" s="39">
        <v>597803.77</v>
      </c>
      <c r="H16" s="39">
        <v>153437.85999999996</v>
      </c>
      <c r="I16" s="39">
        <v>1924146.3499999999</v>
      </c>
      <c r="J16" s="39">
        <v>916935.62</v>
      </c>
      <c r="K16" s="39">
        <v>983551.48999999976</v>
      </c>
      <c r="L16" s="39">
        <v>1002797.0499999999</v>
      </c>
      <c r="M16" s="39">
        <v>1000666.49</v>
      </c>
      <c r="N16" s="39">
        <v>1430224.21</v>
      </c>
      <c r="P16" s="39">
        <f>$N16</f>
        <v>1430224.21</v>
      </c>
      <c r="R16" s="39">
        <v>1835553.85</v>
      </c>
      <c r="S16" s="39">
        <v>1810230.71</v>
      </c>
      <c r="T16" s="39">
        <v>1812644.63</v>
      </c>
      <c r="U16" s="39">
        <v>1661705.2099999997</v>
      </c>
      <c r="V16" s="39">
        <v>803773.92999999993</v>
      </c>
      <c r="W16" s="39">
        <v>1000550.8299999998</v>
      </c>
      <c r="X16" s="39">
        <v>1488357.11</v>
      </c>
      <c r="Y16" s="39">
        <v>617427.53</v>
      </c>
      <c r="Z16" s="39">
        <v>717247.85</v>
      </c>
      <c r="AA16" s="39">
        <v>111238.24</v>
      </c>
      <c r="AB16" s="39">
        <v>12106267.5</v>
      </c>
      <c r="AC16" s="39">
        <v>724160.31</v>
      </c>
      <c r="AE16" s="39">
        <f t="shared" si="12"/>
        <v>724160.31</v>
      </c>
      <c r="AG16" s="39">
        <v>526991.17999999993</v>
      </c>
      <c r="AH16" s="39">
        <v>482164.75</v>
      </c>
      <c r="AI16" s="39">
        <v>705465.34</v>
      </c>
      <c r="AJ16" s="39">
        <v>894973.21202461817</v>
      </c>
      <c r="AK16" s="39">
        <v>981216.30202461814</v>
      </c>
      <c r="AL16" s="39">
        <v>845804.06</v>
      </c>
      <c r="AM16" s="39">
        <v>297391.32000000007</v>
      </c>
      <c r="AN16" s="39">
        <v>532106.8400000002</v>
      </c>
      <c r="AO16" s="39">
        <v>2738328.49</v>
      </c>
      <c r="AP16" s="39">
        <v>5328561.0999999996</v>
      </c>
      <c r="AQ16" s="39">
        <v>278728.96999999986</v>
      </c>
      <c r="AR16" s="39">
        <v>223007.59000000003</v>
      </c>
      <c r="AT16" s="39">
        <f t="shared" si="13"/>
        <v>223007.59000000003</v>
      </c>
      <c r="AV16" s="39">
        <v>203489.42999999988</v>
      </c>
      <c r="AW16" s="39">
        <v>180474.6999999999</v>
      </c>
      <c r="AX16" s="39">
        <v>670061.96000000101</v>
      </c>
      <c r="AY16" s="39">
        <v>178477.37000000069</v>
      </c>
      <c r="AZ16" s="39">
        <v>162333.55000000072</v>
      </c>
      <c r="BA16" s="39">
        <v>136826.0900000002</v>
      </c>
      <c r="BB16" s="39">
        <v>869798.72</v>
      </c>
      <c r="BC16" s="39">
        <v>134224.3299999974</v>
      </c>
      <c r="BD16" s="39">
        <v>113900.28000004851</v>
      </c>
      <c r="BE16" s="39">
        <v>120740.37999999999</v>
      </c>
      <c r="BF16" s="39">
        <v>187330.19999999998</v>
      </c>
      <c r="BG16" s="39">
        <v>10259019.67</v>
      </c>
      <c r="BI16" s="39">
        <f>$BG16</f>
        <v>10259019.67</v>
      </c>
      <c r="BK16" s="39">
        <v>9973246.4800000004</v>
      </c>
      <c r="BL16" s="39">
        <v>6469346.710000013</v>
      </c>
      <c r="BM16" s="39">
        <v>393525.15</v>
      </c>
      <c r="BN16" s="39">
        <v>3398438.52</v>
      </c>
      <c r="BO16" s="39">
        <v>2287619.7000000002</v>
      </c>
      <c r="BP16" s="39">
        <v>2676789.17</v>
      </c>
      <c r="BQ16" s="39">
        <v>2342707.29</v>
      </c>
      <c r="BR16" s="39">
        <v>1984714.7200000009</v>
      </c>
      <c r="BS16" s="39">
        <v>1621111.1799999974</v>
      </c>
      <c r="BT16" s="39">
        <v>1319667.8600000595</v>
      </c>
      <c r="BU16" s="39">
        <v>869798.72</v>
      </c>
      <c r="BW16" s="39">
        <f t="shared" si="14"/>
        <v>869798.72</v>
      </c>
      <c r="BY16" s="47">
        <f>IFERROR(BW16/$BW$11,"-")</f>
        <v>1.1141430299849017E-3</v>
      </c>
    </row>
    <row r="17" spans="2:77" ht="14" x14ac:dyDescent="0.3">
      <c r="B17" s="37" t="s">
        <v>120</v>
      </c>
      <c r="D17" s="39"/>
      <c r="E17" s="39"/>
      <c r="F17" s="39"/>
      <c r="G17" s="39"/>
      <c r="H17" s="39"/>
      <c r="I17" s="39"/>
      <c r="J17" s="39"/>
      <c r="K17" s="39"/>
      <c r="L17" s="39"/>
      <c r="M17" s="39"/>
      <c r="N17" s="39"/>
      <c r="P17" s="39" t="s">
        <v>43</v>
      </c>
      <c r="R17" s="39"/>
      <c r="S17" s="39"/>
      <c r="T17" s="39"/>
      <c r="U17" s="39"/>
      <c r="V17" s="39"/>
      <c r="W17" s="39"/>
      <c r="X17" s="39"/>
      <c r="Y17" s="39"/>
      <c r="Z17" s="39"/>
      <c r="AA17" s="39"/>
      <c r="AB17" s="39"/>
      <c r="AC17" s="39"/>
      <c r="AE17" s="39" t="s">
        <v>43</v>
      </c>
      <c r="AG17" s="39"/>
      <c r="AH17" s="39"/>
      <c r="AI17" s="39"/>
      <c r="AJ17" s="39"/>
      <c r="AK17" s="39"/>
      <c r="AL17" s="39"/>
      <c r="AM17" s="39"/>
      <c r="AN17" s="39"/>
      <c r="AO17" s="39"/>
      <c r="AP17" s="39"/>
      <c r="AQ17" s="39"/>
      <c r="AR17" s="39"/>
      <c r="AT17" s="39" t="s">
        <v>43</v>
      </c>
      <c r="AV17" s="39" t="s">
        <v>43</v>
      </c>
      <c r="AW17" s="39" t="s">
        <v>43</v>
      </c>
      <c r="AX17" s="39" t="s">
        <v>43</v>
      </c>
      <c r="AY17" s="39" t="s">
        <v>43</v>
      </c>
      <c r="AZ17" s="39" t="s">
        <v>43</v>
      </c>
      <c r="BA17" s="39" t="s">
        <v>43</v>
      </c>
      <c r="BB17" s="39" t="s">
        <v>43</v>
      </c>
      <c r="BC17" s="39" t="s">
        <v>43</v>
      </c>
      <c r="BD17" s="39" t="s">
        <v>43</v>
      </c>
      <c r="BE17" s="39" t="s">
        <v>43</v>
      </c>
      <c r="BF17" s="39" t="s">
        <v>43</v>
      </c>
      <c r="BG17" s="39" t="s">
        <v>43</v>
      </c>
      <c r="BI17" s="39" t="s">
        <v>43</v>
      </c>
      <c r="BK17" s="39">
        <v>166546112.94</v>
      </c>
      <c r="BL17" s="39">
        <v>210784941.17000002</v>
      </c>
      <c r="BM17" s="39">
        <v>0</v>
      </c>
      <c r="BN17" s="39">
        <v>0</v>
      </c>
      <c r="BO17" s="39">
        <v>0</v>
      </c>
      <c r="BP17" s="39">
        <v>0</v>
      </c>
      <c r="BQ17" s="39">
        <v>0</v>
      </c>
      <c r="BR17" s="39">
        <v>0</v>
      </c>
      <c r="BS17" s="39">
        <v>0</v>
      </c>
      <c r="BT17" s="39">
        <v>0</v>
      </c>
      <c r="BU17" s="39">
        <v>0</v>
      </c>
      <c r="BW17" s="39">
        <f t="shared" si="14"/>
        <v>0</v>
      </c>
      <c r="BY17" s="47">
        <f>IFERROR(BW17/$BW$11,"-")</f>
        <v>0</v>
      </c>
    </row>
    <row r="18" spans="2:77" ht="14" x14ac:dyDescent="0.3">
      <c r="B18" s="35" t="s">
        <v>10</v>
      </c>
      <c r="D18" s="40">
        <f t="shared" ref="D18:N18" si="15">SUM(D15:D16)</f>
        <v>97255.980000000447</v>
      </c>
      <c r="E18" s="40">
        <f t="shared" si="15"/>
        <v>8353133.5099999998</v>
      </c>
      <c r="F18" s="40">
        <f t="shared" si="15"/>
        <v>104793</v>
      </c>
      <c r="G18" s="40">
        <f t="shared" si="15"/>
        <v>597803.77</v>
      </c>
      <c r="H18" s="40">
        <f t="shared" si="15"/>
        <v>201779.68093260174</v>
      </c>
      <c r="I18" s="40">
        <f t="shared" si="15"/>
        <v>2025465.8009326016</v>
      </c>
      <c r="J18" s="40">
        <f t="shared" si="15"/>
        <v>1100535.1709326017</v>
      </c>
      <c r="K18" s="40">
        <f t="shared" si="15"/>
        <v>1070497.4009326017</v>
      </c>
      <c r="L18" s="40">
        <f t="shared" si="15"/>
        <v>1068193.5109326018</v>
      </c>
      <c r="M18" s="40">
        <f t="shared" si="15"/>
        <v>1105897.0509326018</v>
      </c>
      <c r="N18" s="40">
        <f t="shared" si="15"/>
        <v>1451417.5109326018</v>
      </c>
      <c r="P18" s="40">
        <f>SUM(P14:P17)</f>
        <v>1451417.5109326018</v>
      </c>
      <c r="R18" s="40">
        <f t="shared" ref="R18:W18" si="16">SUM(R15:R16)</f>
        <v>1338411.6409326019</v>
      </c>
      <c r="S18" s="40">
        <f t="shared" si="16"/>
        <v>1981215.3809326016</v>
      </c>
      <c r="T18" s="40">
        <f t="shared" si="16"/>
        <v>1847870.0709326016</v>
      </c>
      <c r="U18" s="40">
        <f t="shared" si="16"/>
        <v>1737149.6394726015</v>
      </c>
      <c r="V18" s="40">
        <f t="shared" si="16"/>
        <v>821626.15847260167</v>
      </c>
      <c r="W18" s="40">
        <f t="shared" si="16"/>
        <v>1101853.5820326016</v>
      </c>
      <c r="X18" s="40">
        <f t="shared" ref="X18:AC18" si="17">SUM(X14:X16)</f>
        <v>2779686.8930726019</v>
      </c>
      <c r="Y18" s="40">
        <f t="shared" si="17"/>
        <v>1732685.3530726018</v>
      </c>
      <c r="Z18" s="40">
        <f t="shared" si="17"/>
        <v>1829613.1820326019</v>
      </c>
      <c r="AA18" s="40">
        <f t="shared" si="17"/>
        <v>1223982.9109326019</v>
      </c>
      <c r="AB18" s="40">
        <f t="shared" si="17"/>
        <v>13221437.480932601</v>
      </c>
      <c r="AC18" s="40">
        <f t="shared" si="17"/>
        <v>2174873.4109326019</v>
      </c>
      <c r="AE18" s="40">
        <f>SUM(AE14:AE17)</f>
        <v>2174873.4109326019</v>
      </c>
      <c r="AG18" s="40">
        <f t="shared" ref="AG18:AP18" si="18">SUM(AG14:AG16)</f>
        <v>1958033.2809326018</v>
      </c>
      <c r="AH18" s="40">
        <f t="shared" si="18"/>
        <v>1919541.800932602</v>
      </c>
      <c r="AI18" s="40">
        <f t="shared" si="18"/>
        <v>2147704.6709326017</v>
      </c>
      <c r="AJ18" s="40">
        <f t="shared" si="18"/>
        <v>2323343.5429572202</v>
      </c>
      <c r="AK18" s="40">
        <f t="shared" si="18"/>
        <v>2407060.1929572197</v>
      </c>
      <c r="AL18" s="40">
        <f t="shared" si="18"/>
        <v>2177048.550932602</v>
      </c>
      <c r="AM18" s="40">
        <f t="shared" si="18"/>
        <v>1624781.2909326018</v>
      </c>
      <c r="AN18" s="40">
        <f t="shared" si="18"/>
        <v>1861274.1209326019</v>
      </c>
      <c r="AO18" s="40">
        <f t="shared" si="18"/>
        <v>4070141.720932602</v>
      </c>
      <c r="AP18" s="40">
        <f t="shared" si="18"/>
        <v>6745560.1709326012</v>
      </c>
      <c r="AQ18" s="40">
        <f>SUM(AQ14:AQ16)</f>
        <v>1381649.1709326017</v>
      </c>
      <c r="AR18" s="40">
        <f>SUM(AR14:AR16)</f>
        <v>2619341.3600000003</v>
      </c>
      <c r="AT18" s="40">
        <f t="shared" ref="AT18:BG18" si="19">SUM(AT14:AT17)</f>
        <v>2619341.3600000003</v>
      </c>
      <c r="AV18" s="40">
        <f t="shared" si="19"/>
        <v>1323111.1000000013</v>
      </c>
      <c r="AW18" s="40">
        <f t="shared" si="19"/>
        <v>1297415.5400000003</v>
      </c>
      <c r="AX18" s="40">
        <f t="shared" si="19"/>
        <v>1832162.7100000009</v>
      </c>
      <c r="AY18" s="40">
        <f t="shared" si="19"/>
        <v>1353852.8900000006</v>
      </c>
      <c r="AZ18" s="40">
        <f t="shared" si="19"/>
        <v>1374463.9000000008</v>
      </c>
      <c r="BA18" s="40">
        <f t="shared" si="19"/>
        <v>1374374.5109326006</v>
      </c>
      <c r="BB18" s="40" t="e">
        <f t="shared" si="19"/>
        <v>#N/A</v>
      </c>
      <c r="BC18" s="40">
        <f t="shared" si="19"/>
        <v>1289615.6109325979</v>
      </c>
      <c r="BD18" s="40">
        <f t="shared" si="19"/>
        <v>1232849.8509326486</v>
      </c>
      <c r="BE18" s="40">
        <f t="shared" si="19"/>
        <v>1210656.5409326002</v>
      </c>
      <c r="BF18" s="40">
        <f t="shared" si="19"/>
        <v>1125189.8909326002</v>
      </c>
      <c r="BG18" s="40">
        <f t="shared" si="19"/>
        <v>11567690.1809326</v>
      </c>
      <c r="BI18" s="40">
        <f>SUM(BI14:BI17)</f>
        <v>11567690.1809326</v>
      </c>
      <c r="BK18" s="40">
        <f t="shared" ref="BK18:BR18" si="20">SUM(BK14:BK17)</f>
        <v>178031333.12093261</v>
      </c>
      <c r="BL18" s="40">
        <f t="shared" si="20"/>
        <v>220123945.92093262</v>
      </c>
      <c r="BM18" s="40">
        <f t="shared" si="20"/>
        <v>8137928.0343363807</v>
      </c>
      <c r="BN18" s="40">
        <f t="shared" si="20"/>
        <v>11307841.02334268</v>
      </c>
      <c r="BO18" s="40">
        <f t="shared" si="20"/>
        <v>10020798.86334268</v>
      </c>
      <c r="BP18" s="40">
        <f t="shared" si="20"/>
        <v>10411959.283342682</v>
      </c>
      <c r="BQ18" s="40">
        <f t="shared" si="20"/>
        <v>10070276.756342679</v>
      </c>
      <c r="BR18" s="40">
        <f t="shared" si="20"/>
        <v>9752141.5363426805</v>
      </c>
      <c r="BS18" s="40">
        <f t="shared" ref="BS18:BT18" si="21">SUM(BS14:BS17)</f>
        <v>11053317.651696315</v>
      </c>
      <c r="BT18" s="40">
        <f t="shared" si="21"/>
        <v>9028856.1624036506</v>
      </c>
      <c r="BU18" s="40">
        <f t="shared" ref="BU18" si="22">SUM(BU14:BU17)</f>
        <v>8577713.162403591</v>
      </c>
      <c r="BW18" s="40">
        <f>SUM(BW14:BW17)</f>
        <v>8577713.162403591</v>
      </c>
      <c r="BY18" s="48">
        <f>SUM(BY14:BY17)</f>
        <v>1.0987368816893302E-2</v>
      </c>
    </row>
    <row r="19" spans="2:77" ht="13" x14ac:dyDescent="0.3"/>
    <row r="20" spans="2:77" ht="14.5" thickBot="1" x14ac:dyDescent="0.35">
      <c r="B20" s="34" t="s">
        <v>16</v>
      </c>
      <c r="D20" s="40">
        <f t="shared" ref="D20:N20" si="23">D11-D18</f>
        <v>138659887.99999997</v>
      </c>
      <c r="E20" s="40">
        <f t="shared" si="23"/>
        <v>128096799.32003935</v>
      </c>
      <c r="F20" s="40">
        <f t="shared" si="23"/>
        <v>131415949</v>
      </c>
      <c r="G20" s="40">
        <f t="shared" si="23"/>
        <v>132811945.3330081</v>
      </c>
      <c r="H20" s="40">
        <f t="shared" si="23"/>
        <v>139615211.54091215</v>
      </c>
      <c r="I20" s="40">
        <f t="shared" si="23"/>
        <v>136318488.29680395</v>
      </c>
      <c r="J20" s="40">
        <f t="shared" si="23"/>
        <v>136759674.22759202</v>
      </c>
      <c r="K20" s="40">
        <f t="shared" si="23"/>
        <v>136915191.09264508</v>
      </c>
      <c r="L20" s="40">
        <f t="shared" si="23"/>
        <v>136146512.31190571</v>
      </c>
      <c r="M20" s="40">
        <f t="shared" si="23"/>
        <v>136807417.54011455</v>
      </c>
      <c r="N20" s="40">
        <f t="shared" si="23"/>
        <v>138047881.0160287</v>
      </c>
      <c r="P20" s="40">
        <f>$N20</f>
        <v>138047881.0160287</v>
      </c>
      <c r="R20" s="40">
        <f t="shared" ref="R20:AC20" si="24">R11-R18</f>
        <v>139387251.37439308</v>
      </c>
      <c r="S20" s="40">
        <f t="shared" si="24"/>
        <v>279287204.45645493</v>
      </c>
      <c r="T20" s="40">
        <f t="shared" si="24"/>
        <v>136296671.77873835</v>
      </c>
      <c r="U20" s="40">
        <f t="shared" si="24"/>
        <v>135657765.41651106</v>
      </c>
      <c r="V20" s="40">
        <f t="shared" si="24"/>
        <v>133183538.96214803</v>
      </c>
      <c r="W20" s="40">
        <f t="shared" si="24"/>
        <v>131071384.57106042</v>
      </c>
      <c r="X20" s="40">
        <f t="shared" si="24"/>
        <v>132487509.14168245</v>
      </c>
      <c r="Y20" s="40">
        <f t="shared" si="24"/>
        <v>131715525.93124595</v>
      </c>
      <c r="Z20" s="40">
        <f t="shared" si="24"/>
        <v>127536457.55548185</v>
      </c>
      <c r="AA20" s="40">
        <f t="shared" si="24"/>
        <v>127250406.00254147</v>
      </c>
      <c r="AB20" s="40">
        <f t="shared" si="24"/>
        <v>122122993.20304039</v>
      </c>
      <c r="AC20" s="40">
        <f t="shared" si="24"/>
        <v>127581764.59715213</v>
      </c>
      <c r="AE20" s="40">
        <f t="shared" si="12"/>
        <v>127581764.59715213</v>
      </c>
      <c r="AG20" s="40">
        <f t="shared" ref="AG20:AP20" si="25">AG11-AG18</f>
        <v>126323975.0777166</v>
      </c>
      <c r="AH20" s="40">
        <f t="shared" si="25"/>
        <v>125342584.14091939</v>
      </c>
      <c r="AI20" s="40">
        <f t="shared" si="25"/>
        <v>125552601.40213643</v>
      </c>
      <c r="AJ20" s="40">
        <f t="shared" si="25"/>
        <v>125999386.8321618</v>
      </c>
      <c r="AK20" s="40">
        <f t="shared" si="25"/>
        <v>126004830.9260596</v>
      </c>
      <c r="AL20" s="40">
        <f t="shared" si="25"/>
        <v>124044557.73310018</v>
      </c>
      <c r="AM20" s="40">
        <f t="shared" si="25"/>
        <v>123765470.52397278</v>
      </c>
      <c r="AN20" s="40">
        <f t="shared" si="25"/>
        <v>126116556.34053478</v>
      </c>
      <c r="AO20" s="40">
        <f t="shared" si="25"/>
        <v>125084674.64053166</v>
      </c>
      <c r="AP20" s="40">
        <f t="shared" si="25"/>
        <v>124351592.7206291</v>
      </c>
      <c r="AQ20" s="40">
        <f>AQ11-AQ18</f>
        <v>120772113.73089914</v>
      </c>
      <c r="AR20" s="40">
        <f>AR11-AR18</f>
        <v>120990157.51855569</v>
      </c>
      <c r="AT20" s="40">
        <f t="shared" si="13"/>
        <v>120990157.51855569</v>
      </c>
      <c r="AV20" s="40">
        <f>AV11-AV18</f>
        <v>118775061.28734131</v>
      </c>
      <c r="AW20" s="40">
        <f>AW11-AW18</f>
        <v>117536079.67873828</v>
      </c>
      <c r="AX20" s="40">
        <f>AX11-AX18</f>
        <v>116824282.03279704</v>
      </c>
      <c r="AY20" s="40">
        <v>118541139.94810532</v>
      </c>
      <c r="AZ20" s="40">
        <f>AZ11-AZ18</f>
        <v>121599118.05430241</v>
      </c>
      <c r="BA20" s="40">
        <f>BA11-BA18</f>
        <v>124486883.63302328</v>
      </c>
      <c r="BB20" s="40" t="e">
        <f t="shared" ref="BB20:BG20" si="26">BB11-BB18</f>
        <v>#N/A</v>
      </c>
      <c r="BC20" s="40">
        <f t="shared" si="26"/>
        <v>125775304.88593461</v>
      </c>
      <c r="BD20" s="40">
        <f t="shared" si="26"/>
        <v>124958367.28768197</v>
      </c>
      <c r="BE20" s="40">
        <f t="shared" si="26"/>
        <v>122236327.12307094</v>
      </c>
      <c r="BF20" s="40">
        <f t="shared" si="26"/>
        <v>121731924.78492796</v>
      </c>
      <c r="BG20" s="40">
        <f t="shared" si="26"/>
        <v>123988740.87184747</v>
      </c>
      <c r="BI20" s="40">
        <f>BI11-BI18</f>
        <v>123988740.87184747</v>
      </c>
      <c r="BK20" s="40">
        <f t="shared" ref="BK20:BR20" si="27">BK11-BK18</f>
        <v>124523283.68527886</v>
      </c>
      <c r="BL20" s="40">
        <f t="shared" si="27"/>
        <v>123429430.08118328</v>
      </c>
      <c r="BM20" s="40">
        <f t="shared" si="27"/>
        <v>876399024.74423182</v>
      </c>
      <c r="BN20" s="40">
        <f t="shared" si="27"/>
        <v>873740521.50560391</v>
      </c>
      <c r="BO20" s="40">
        <f t="shared" si="27"/>
        <v>862049196.71633542</v>
      </c>
      <c r="BP20" s="40">
        <f t="shared" si="27"/>
        <v>853668128.22004843</v>
      </c>
      <c r="BQ20" s="40">
        <f t="shared" si="27"/>
        <v>845944321.46057236</v>
      </c>
      <c r="BR20" s="40">
        <f t="shared" si="27"/>
        <v>843096997.52162051</v>
      </c>
      <c r="BS20" s="40">
        <f t="shared" ref="BS20:BT20" si="28">BS11-BS18</f>
        <v>818270301.10128331</v>
      </c>
      <c r="BT20" s="40">
        <f t="shared" si="28"/>
        <v>790903830.39378798</v>
      </c>
      <c r="BU20" s="40">
        <f t="shared" ref="BU20" si="29">BU11-BU18</f>
        <v>772110848.89034021</v>
      </c>
      <c r="BW20" s="40">
        <f>BW11-BW18</f>
        <v>772110848.89034021</v>
      </c>
      <c r="BY20" s="48">
        <f>IFERROR(BW20/$BW$11,"-")</f>
        <v>0.98901263118310667</v>
      </c>
    </row>
    <row r="21" spans="2:77" ht="13" x14ac:dyDescent="0.3"/>
    <row r="22" spans="2:77" ht="14.5" thickBot="1" x14ac:dyDescent="0.35">
      <c r="B22" s="34" t="s">
        <v>21</v>
      </c>
      <c r="D22" s="41"/>
      <c r="E22" s="41"/>
      <c r="F22" s="41"/>
      <c r="G22" s="41"/>
      <c r="H22" s="41"/>
      <c r="I22" s="41"/>
      <c r="J22" s="41"/>
      <c r="K22" s="41"/>
      <c r="L22" s="41"/>
      <c r="M22" s="41"/>
      <c r="N22" s="41"/>
      <c r="P22" s="41"/>
      <c r="R22" s="41"/>
      <c r="S22" s="41"/>
      <c r="T22" s="41"/>
      <c r="U22" s="41"/>
      <c r="V22" s="41"/>
      <c r="W22" s="41"/>
      <c r="X22" s="41"/>
      <c r="Y22" s="41"/>
      <c r="Z22" s="41"/>
      <c r="AA22" s="41"/>
      <c r="AB22" s="41"/>
      <c r="AC22" s="41"/>
      <c r="AE22" s="41"/>
      <c r="AG22" s="41"/>
      <c r="AH22" s="41"/>
      <c r="AI22" s="41"/>
      <c r="AJ22" s="41"/>
      <c r="AK22" s="41"/>
      <c r="AL22" s="41"/>
      <c r="AM22" s="41"/>
      <c r="AN22" s="41"/>
      <c r="AO22" s="41"/>
      <c r="AP22" s="41"/>
      <c r="AQ22" s="41"/>
      <c r="AR22" s="41"/>
      <c r="AT22" s="41"/>
      <c r="AV22" s="41"/>
      <c r="AW22" s="41"/>
      <c r="AX22" s="41"/>
      <c r="AY22" s="41"/>
      <c r="AZ22" s="41"/>
      <c r="BA22" s="41"/>
      <c r="BB22" s="41"/>
      <c r="BC22" s="41"/>
      <c r="BD22" s="41"/>
      <c r="BE22" s="41"/>
      <c r="BF22" s="41"/>
      <c r="BG22" s="41"/>
      <c r="BI22" s="41"/>
      <c r="BK22" s="41"/>
      <c r="BL22" s="41"/>
      <c r="BM22" s="41"/>
      <c r="BN22" s="41"/>
      <c r="BO22" s="41"/>
      <c r="BP22" s="41"/>
      <c r="BQ22" s="41"/>
      <c r="BR22" s="41"/>
      <c r="BS22" s="41"/>
      <c r="BT22" s="41"/>
      <c r="BU22" s="41"/>
      <c r="BW22" s="41"/>
      <c r="BY22" s="41" t="s">
        <v>14</v>
      </c>
    </row>
    <row r="23" spans="2:77" ht="14" x14ac:dyDescent="0.3">
      <c r="B23" s="36" t="s">
        <v>10</v>
      </c>
      <c r="D23" s="40">
        <f>D18+D20</f>
        <v>138757143.97999996</v>
      </c>
      <c r="E23" s="40">
        <f>E18+E20</f>
        <v>136449932.83003935</v>
      </c>
      <c r="F23" s="40">
        <f t="shared" ref="F23:N23" si="30">F18+F20</f>
        <v>131520742</v>
      </c>
      <c r="G23" s="40">
        <f t="shared" si="30"/>
        <v>133409749.10300809</v>
      </c>
      <c r="H23" s="40">
        <f t="shared" si="30"/>
        <v>139816991.22184476</v>
      </c>
      <c r="I23" s="40">
        <f t="shared" si="30"/>
        <v>138343954.09773657</v>
      </c>
      <c r="J23" s="40">
        <f t="shared" si="30"/>
        <v>137860209.39852461</v>
      </c>
      <c r="K23" s="40">
        <f t="shared" si="30"/>
        <v>137985688.49357769</v>
      </c>
      <c r="L23" s="40">
        <f t="shared" si="30"/>
        <v>137214705.82283831</v>
      </c>
      <c r="M23" s="40">
        <f t="shared" si="30"/>
        <v>137913314.59104717</v>
      </c>
      <c r="N23" s="40">
        <f t="shared" si="30"/>
        <v>139499298.5269613</v>
      </c>
      <c r="P23" s="40">
        <f>P18+P20</f>
        <v>139499298.5269613</v>
      </c>
      <c r="R23" s="40">
        <f t="shared" ref="R23:AP23" si="31">R18+R20</f>
        <v>140725663.01532567</v>
      </c>
      <c r="S23" s="40">
        <f t="shared" si="31"/>
        <v>281268419.83738756</v>
      </c>
      <c r="T23" s="40">
        <f t="shared" si="31"/>
        <v>138144541.84967095</v>
      </c>
      <c r="U23" s="40">
        <f t="shared" si="31"/>
        <v>137394915.05598366</v>
      </c>
      <c r="V23" s="40">
        <f t="shared" si="31"/>
        <v>134005165.12062062</v>
      </c>
      <c r="W23" s="40">
        <f t="shared" si="31"/>
        <v>132173238.15309303</v>
      </c>
      <c r="X23" s="40">
        <f t="shared" si="31"/>
        <v>135267196.03475505</v>
      </c>
      <c r="Y23" s="40">
        <f t="shared" si="31"/>
        <v>133448211.28431855</v>
      </c>
      <c r="Z23" s="40">
        <f t="shared" si="31"/>
        <v>129366070.73751445</v>
      </c>
      <c r="AA23" s="40">
        <f t="shared" si="31"/>
        <v>128474388.91347407</v>
      </c>
      <c r="AB23" s="40">
        <f t="shared" si="31"/>
        <v>135344430.68397298</v>
      </c>
      <c r="AC23" s="40">
        <f t="shared" si="31"/>
        <v>129756638.00808473</v>
      </c>
      <c r="AE23" s="40">
        <f t="shared" si="12"/>
        <v>129756638.00808473</v>
      </c>
      <c r="AG23" s="40">
        <f t="shared" si="31"/>
        <v>128282008.35864921</v>
      </c>
      <c r="AH23" s="40">
        <f t="shared" si="31"/>
        <v>127262125.94185199</v>
      </c>
      <c r="AI23" s="40">
        <f t="shared" si="31"/>
        <v>127700306.07306904</v>
      </c>
      <c r="AJ23" s="40">
        <f t="shared" si="31"/>
        <v>128322730.37511902</v>
      </c>
      <c r="AK23" s="40">
        <f t="shared" si="31"/>
        <v>128411891.11901683</v>
      </c>
      <c r="AL23" s="40">
        <f t="shared" si="31"/>
        <v>126221606.28403278</v>
      </c>
      <c r="AM23" s="40">
        <f t="shared" si="31"/>
        <v>125390251.81490538</v>
      </c>
      <c r="AN23" s="40">
        <f t="shared" si="31"/>
        <v>127977830.46146739</v>
      </c>
      <c r="AO23" s="40">
        <f t="shared" si="31"/>
        <v>129154816.36146426</v>
      </c>
      <c r="AP23" s="40">
        <f t="shared" si="31"/>
        <v>131097152.8915617</v>
      </c>
      <c r="AQ23" s="40">
        <f>AQ18+AQ20</f>
        <v>122153762.90183175</v>
      </c>
      <c r="AR23" s="40">
        <f>AR18+AR20</f>
        <v>123609498.87855569</v>
      </c>
      <c r="AT23" s="40">
        <f>$AR23</f>
        <v>123609498.87855569</v>
      </c>
      <c r="AV23" s="40">
        <f>AV18+AV20</f>
        <v>120098172.38734131</v>
      </c>
      <c r="AW23" s="40">
        <f>AW18+AW20</f>
        <v>118833495.21873829</v>
      </c>
      <c r="AX23" s="40">
        <f>AX18+AX20</f>
        <v>118656444.74279705</v>
      </c>
      <c r="AY23" s="40">
        <v>119894992.83810532</v>
      </c>
      <c r="AZ23" s="40">
        <f>AZ18+AZ20</f>
        <v>122973581.95430242</v>
      </c>
      <c r="BA23" s="40">
        <f>BA18+BA20</f>
        <v>125861258.14395587</v>
      </c>
      <c r="BB23" s="40" t="e">
        <f t="shared" ref="BB23:BG23" si="32">BB18+BB20</f>
        <v>#N/A</v>
      </c>
      <c r="BC23" s="40">
        <f t="shared" si="32"/>
        <v>127064920.49686721</v>
      </c>
      <c r="BD23" s="40">
        <f t="shared" si="32"/>
        <v>126191217.13861461</v>
      </c>
      <c r="BE23" s="40">
        <f t="shared" si="32"/>
        <v>123446983.66400354</v>
      </c>
      <c r="BF23" s="40">
        <f t="shared" si="32"/>
        <v>122857114.67586057</v>
      </c>
      <c r="BG23" s="40">
        <f t="shared" si="32"/>
        <v>135556431.05278006</v>
      </c>
      <c r="BI23" s="40">
        <f>BI18+BI20</f>
        <v>135556431.05278006</v>
      </c>
      <c r="BK23" s="40">
        <f t="shared" ref="BK23:BR23" si="33">BK18+BK20</f>
        <v>302554616.80621147</v>
      </c>
      <c r="BL23" s="40">
        <f t="shared" si="33"/>
        <v>343553376.00211591</v>
      </c>
      <c r="BM23" s="40">
        <f t="shared" si="33"/>
        <v>884536952.77856815</v>
      </c>
      <c r="BN23" s="40">
        <f t="shared" si="33"/>
        <v>885048362.52894664</v>
      </c>
      <c r="BO23" s="40">
        <f t="shared" si="33"/>
        <v>872069995.57967806</v>
      </c>
      <c r="BP23" s="40">
        <f t="shared" si="33"/>
        <v>864080087.50339115</v>
      </c>
      <c r="BQ23" s="40">
        <f t="shared" si="33"/>
        <v>856014598.21691501</v>
      </c>
      <c r="BR23" s="40">
        <f t="shared" si="33"/>
        <v>852849139.05796313</v>
      </c>
      <c r="BS23" s="40">
        <f t="shared" ref="BS23:BT23" si="34">BS18+BS20</f>
        <v>829323618.75297964</v>
      </c>
      <c r="BT23" s="40">
        <f t="shared" si="34"/>
        <v>799932686.55619168</v>
      </c>
      <c r="BU23" s="40">
        <f t="shared" ref="BU23" si="35">BU18+BU20</f>
        <v>780688562.05274379</v>
      </c>
      <c r="BW23" s="40">
        <f>BW18+BW20</f>
        <v>780688562.05274379</v>
      </c>
      <c r="BY23" s="48">
        <f>IFERROR(BW23/$BW$11,"-")</f>
        <v>1</v>
      </c>
    </row>
    <row r="24" spans="2:77" ht="13" x14ac:dyDescent="0.3"/>
    <row r="25" spans="2:77" ht="14.5" thickBot="1" x14ac:dyDescent="0.35">
      <c r="B25" s="34" t="s">
        <v>69</v>
      </c>
      <c r="D25" s="41"/>
      <c r="E25" s="41"/>
      <c r="F25" s="41"/>
      <c r="G25" s="41"/>
      <c r="H25" s="41"/>
      <c r="I25" s="41"/>
      <c r="J25" s="41"/>
      <c r="K25" s="41"/>
      <c r="L25" s="41"/>
      <c r="M25" s="41"/>
      <c r="N25" s="41"/>
      <c r="P25" s="41"/>
      <c r="R25" s="41"/>
      <c r="S25" s="41"/>
      <c r="T25" s="41"/>
      <c r="U25" s="41"/>
      <c r="V25" s="41"/>
      <c r="W25" s="41"/>
      <c r="X25" s="41"/>
      <c r="Y25" s="41"/>
      <c r="Z25" s="41"/>
      <c r="AA25" s="41"/>
      <c r="AB25" s="41"/>
      <c r="AC25" s="41"/>
      <c r="AE25" s="41"/>
      <c r="AG25" s="41"/>
      <c r="AH25" s="41"/>
      <c r="AI25" s="41"/>
      <c r="AJ25" s="41"/>
      <c r="AK25" s="41"/>
      <c r="AL25" s="41"/>
      <c r="AM25" s="41"/>
      <c r="AN25" s="41"/>
      <c r="AO25" s="41"/>
      <c r="AP25" s="41"/>
      <c r="AQ25" s="41"/>
      <c r="AR25" s="41"/>
      <c r="AT25" s="41"/>
      <c r="AV25" s="41"/>
      <c r="AW25" s="41"/>
      <c r="AX25" s="41"/>
      <c r="AY25" s="41"/>
      <c r="AZ25" s="41"/>
      <c r="BA25" s="41"/>
      <c r="BB25" s="41"/>
      <c r="BC25" s="41"/>
      <c r="BD25" s="41"/>
      <c r="BE25" s="41"/>
      <c r="BF25" s="41"/>
      <c r="BG25" s="41"/>
      <c r="BI25" s="41"/>
      <c r="BK25" s="41"/>
      <c r="BL25" s="41"/>
      <c r="BM25" s="41"/>
      <c r="BN25" s="41"/>
      <c r="BO25" s="41"/>
      <c r="BP25" s="41"/>
      <c r="BQ25" s="41"/>
      <c r="BR25" s="41"/>
      <c r="BS25" s="41"/>
      <c r="BT25" s="41"/>
      <c r="BU25" s="41"/>
      <c r="BW25" s="41"/>
    </row>
    <row r="26" spans="2:77" ht="14" x14ac:dyDescent="0.3">
      <c r="B26" s="37" t="s">
        <v>111</v>
      </c>
      <c r="D26" s="39">
        <f>DRE!D$23</f>
        <v>1440000</v>
      </c>
      <c r="E26" s="39">
        <f>DRE!E$23</f>
        <v>1440000</v>
      </c>
      <c r="F26" s="39">
        <f>DRE!F$23</f>
        <v>1440000</v>
      </c>
      <c r="G26" s="39">
        <f>DRE!G$23</f>
        <v>1440000</v>
      </c>
      <c r="H26" s="39">
        <f>DRE!H$23</f>
        <v>1440000</v>
      </c>
      <c r="I26" s="39">
        <f>DRE!I$23</f>
        <v>1440000</v>
      </c>
      <c r="J26" s="39">
        <f>DRE!J$23</f>
        <v>1440000</v>
      </c>
      <c r="K26" s="39">
        <f>DRE!K$23</f>
        <v>1440000</v>
      </c>
      <c r="L26" s="39">
        <f>DRE!L$23</f>
        <v>1440000</v>
      </c>
      <c r="M26" s="39">
        <f>DRE!M$23</f>
        <v>1440000</v>
      </c>
      <c r="N26" s="39">
        <f>DRE!N$23</f>
        <v>1440000</v>
      </c>
      <c r="P26" s="39">
        <f>N26</f>
        <v>1440000</v>
      </c>
      <c r="R26" s="39">
        <f>DRE!R$23</f>
        <v>1440000</v>
      </c>
      <c r="S26" s="39">
        <f>DRE!S$23</f>
        <v>1440000</v>
      </c>
      <c r="T26" s="39">
        <f>DRE!T$23</f>
        <v>1440000</v>
      </c>
      <c r="U26" s="39">
        <f>DRE!U$23</f>
        <v>1440000</v>
      </c>
      <c r="V26" s="39">
        <f>DRE!V$23</f>
        <v>1440000</v>
      </c>
      <c r="W26" s="39">
        <f>DRE!W$23</f>
        <v>1440000</v>
      </c>
      <c r="X26" s="39">
        <f>DRE!X$23</f>
        <v>1440000</v>
      </c>
      <c r="Y26" s="39">
        <f>DRE!Y$23</f>
        <v>1440000</v>
      </c>
      <c r="Z26" s="39">
        <f>DRE!Z$23</f>
        <v>1440000</v>
      </c>
      <c r="AA26" s="39">
        <f>DRE!AA$23</f>
        <v>1440000</v>
      </c>
      <c r="AB26" s="39">
        <f>DRE!AB$23</f>
        <v>1440000</v>
      </c>
      <c r="AC26" s="39">
        <f>DRE!AC$23</f>
        <v>1440000</v>
      </c>
      <c r="AE26" s="39">
        <f>$AC26</f>
        <v>1440000</v>
      </c>
      <c r="AG26" s="39">
        <f>DRE!AG$23</f>
        <v>1440000</v>
      </c>
      <c r="AH26" s="39">
        <f>DRE!AH$23</f>
        <v>1440000</v>
      </c>
      <c r="AI26" s="39">
        <f>DRE!AI$23</f>
        <v>1440000</v>
      </c>
      <c r="AJ26" s="39">
        <f>DRE!AJ$23</f>
        <v>1440000</v>
      </c>
      <c r="AK26" s="39">
        <f>DRE!AK$23</f>
        <v>1440000</v>
      </c>
      <c r="AL26" s="39">
        <f>DRE!AL$23</f>
        <v>1440000</v>
      </c>
      <c r="AM26" s="39">
        <f>DRE!AM$23</f>
        <v>1440000</v>
      </c>
      <c r="AN26" s="39">
        <f>DRE!AN$23</f>
        <v>1440000</v>
      </c>
      <c r="AO26" s="39">
        <f>DRE!AO$23</f>
        <v>1440000</v>
      </c>
      <c r="AP26" s="39">
        <f>DRE!AP$23</f>
        <v>1440000</v>
      </c>
      <c r="AQ26" s="39">
        <f>DRE!AQ$23</f>
        <v>1440000</v>
      </c>
      <c r="AR26" s="39">
        <f>DRE!AR$23</f>
        <v>772110848.89034009</v>
      </c>
      <c r="AT26" s="39">
        <f>$AR26</f>
        <v>772110848.89034009</v>
      </c>
      <c r="AV26" s="39">
        <v>1440000</v>
      </c>
      <c r="AW26" s="39">
        <v>1440000</v>
      </c>
      <c r="AX26" s="39">
        <v>1440000</v>
      </c>
      <c r="AY26" s="39">
        <v>1440000</v>
      </c>
      <c r="AZ26" s="39">
        <v>1440000</v>
      </c>
      <c r="BA26" s="39">
        <v>1440000</v>
      </c>
      <c r="BB26" s="39">
        <v>1440000</v>
      </c>
      <c r="BC26" s="39">
        <v>1440000</v>
      </c>
      <c r="BD26" s="39">
        <v>1440000</v>
      </c>
      <c r="BE26" s="39">
        <v>1440000</v>
      </c>
      <c r="BF26" s="39">
        <v>1440000</v>
      </c>
      <c r="BG26" s="39">
        <v>1440000</v>
      </c>
      <c r="BI26" s="39">
        <f>BG26</f>
        <v>1440000</v>
      </c>
      <c r="BK26" s="39">
        <v>1440000</v>
      </c>
      <c r="BL26" s="39">
        <v>1440000</v>
      </c>
      <c r="BM26" s="39">
        <v>10276012</v>
      </c>
      <c r="BN26" s="39">
        <v>10276012</v>
      </c>
      <c r="BO26" s="39">
        <v>10276012</v>
      </c>
      <c r="BP26" s="39">
        <v>10276012</v>
      </c>
      <c r="BQ26" s="39">
        <v>10276012</v>
      </c>
      <c r="BR26" s="39">
        <v>10276012</v>
      </c>
      <c r="BS26" s="39">
        <v>10276012</v>
      </c>
      <c r="BT26" s="39">
        <v>10276012</v>
      </c>
      <c r="BU26" s="39">
        <v>10276012</v>
      </c>
      <c r="BW26" s="39">
        <f t="shared" ref="BW26:BW29" si="36">$BU26</f>
        <v>10276012</v>
      </c>
    </row>
    <row r="27" spans="2:77" ht="14" x14ac:dyDescent="0.3">
      <c r="B27" s="37" t="s">
        <v>112</v>
      </c>
      <c r="D27" s="43">
        <f t="shared" ref="D27:N27" si="37">D20/D26</f>
        <v>96.291588888888867</v>
      </c>
      <c r="E27" s="43">
        <f t="shared" si="37"/>
        <v>88.956110638916215</v>
      </c>
      <c r="F27" s="43">
        <f t="shared" si="37"/>
        <v>91.261075694444443</v>
      </c>
      <c r="G27" s="43">
        <f t="shared" si="37"/>
        <v>92.230517592366738</v>
      </c>
      <c r="H27" s="43">
        <f t="shared" si="37"/>
        <v>96.955008014522321</v>
      </c>
      <c r="I27" s="43">
        <f t="shared" si="37"/>
        <v>94.665616872780518</v>
      </c>
      <c r="J27" s="43">
        <f t="shared" si="37"/>
        <v>94.971995991383352</v>
      </c>
      <c r="K27" s="43">
        <f t="shared" si="37"/>
        <v>95.079993814336859</v>
      </c>
      <c r="L27" s="43">
        <f t="shared" si="37"/>
        <v>94.546189105490072</v>
      </c>
      <c r="M27" s="43">
        <f t="shared" si="37"/>
        <v>95.00515106952399</v>
      </c>
      <c r="N27" s="43">
        <f t="shared" si="37"/>
        <v>95.866584038908826</v>
      </c>
      <c r="P27" s="43">
        <f>P20/P26</f>
        <v>95.866584038908826</v>
      </c>
      <c r="R27" s="43">
        <f t="shared" ref="R27:AC27" si="38">R20/R26</f>
        <v>96.796702343328519</v>
      </c>
      <c r="S27" s="43">
        <f t="shared" si="38"/>
        <v>193.94944753920481</v>
      </c>
      <c r="T27" s="43">
        <f t="shared" si="38"/>
        <v>94.650466513012745</v>
      </c>
      <c r="U27" s="43">
        <f t="shared" si="38"/>
        <v>94.206781539243792</v>
      </c>
      <c r="V27" s="43">
        <f t="shared" si="38"/>
        <v>92.488568723713911</v>
      </c>
      <c r="W27" s="43">
        <f t="shared" si="38"/>
        <v>91.021794841014184</v>
      </c>
      <c r="X27" s="43">
        <f t="shared" si="38"/>
        <v>92.005214681723928</v>
      </c>
      <c r="Y27" s="43">
        <f t="shared" si="38"/>
        <v>91.469115230031917</v>
      </c>
      <c r="Z27" s="43">
        <f t="shared" si="38"/>
        <v>88.56698441352907</v>
      </c>
      <c r="AA27" s="43">
        <f t="shared" si="38"/>
        <v>88.368337501764913</v>
      </c>
      <c r="AB27" s="43">
        <f t="shared" si="38"/>
        <v>84.807634168778051</v>
      </c>
      <c r="AC27" s="43">
        <f t="shared" si="38"/>
        <v>88.598447636911203</v>
      </c>
      <c r="AE27" s="43">
        <f>$AC27</f>
        <v>88.598447636911203</v>
      </c>
      <c r="AG27" s="43">
        <f t="shared" ref="AG27:AP27" si="39">AG20/AG26</f>
        <v>87.724982692858759</v>
      </c>
      <c r="AH27" s="43">
        <f t="shared" si="39"/>
        <v>87.043461208971792</v>
      </c>
      <c r="AI27" s="43">
        <f t="shared" si="39"/>
        <v>87.189306529261415</v>
      </c>
      <c r="AJ27" s="43">
        <f t="shared" si="39"/>
        <v>87.499574189001251</v>
      </c>
      <c r="AK27" s="43">
        <f t="shared" si="39"/>
        <v>87.503354809763607</v>
      </c>
      <c r="AL27" s="43">
        <f t="shared" si="39"/>
        <v>86.142053981319563</v>
      </c>
      <c r="AM27" s="43">
        <f t="shared" si="39"/>
        <v>85.948243419425538</v>
      </c>
      <c r="AN27" s="43">
        <f t="shared" si="39"/>
        <v>87.580941903149153</v>
      </c>
      <c r="AO27" s="43">
        <f t="shared" si="39"/>
        <v>86.864357389258103</v>
      </c>
      <c r="AP27" s="43">
        <f t="shared" si="39"/>
        <v>86.355272722659095</v>
      </c>
      <c r="AQ27" s="43">
        <f>AQ20/AQ26</f>
        <v>83.86952342423551</v>
      </c>
      <c r="AR27" s="43">
        <f>AR20/AR26</f>
        <v>0.15670050186762685</v>
      </c>
      <c r="AT27" s="43">
        <f>$AR27</f>
        <v>0.15670050186762685</v>
      </c>
      <c r="AV27" s="43">
        <f t="shared" ref="AV27:BE27" si="40">AV20/AV26</f>
        <v>82.482681449542582</v>
      </c>
      <c r="AW27" s="43">
        <f t="shared" si="40"/>
        <v>81.622277554679357</v>
      </c>
      <c r="AX27" s="43">
        <f t="shared" si="40"/>
        <v>81.127973633886839</v>
      </c>
      <c r="AY27" s="43">
        <f t="shared" si="40"/>
        <v>82.32023607507314</v>
      </c>
      <c r="AZ27" s="43">
        <f t="shared" si="40"/>
        <v>84.44383198215445</v>
      </c>
      <c r="BA27" s="43">
        <f t="shared" si="40"/>
        <v>86.44922474515505</v>
      </c>
      <c r="BB27" s="43" t="e">
        <f t="shared" si="40"/>
        <v>#N/A</v>
      </c>
      <c r="BC27" s="43">
        <f t="shared" si="40"/>
        <v>87.34396172634348</v>
      </c>
      <c r="BD27" s="43">
        <f t="shared" si="40"/>
        <v>86.776643949779142</v>
      </c>
      <c r="BE27" s="43">
        <f t="shared" si="40"/>
        <v>84.886338279910376</v>
      </c>
      <c r="BF27" s="43">
        <f>BF20/BF26</f>
        <v>84.536058878422196</v>
      </c>
      <c r="BG27" s="43">
        <f>BG20/BG26</f>
        <v>86.103292272116292</v>
      </c>
      <c r="BI27" s="43">
        <f>BG27</f>
        <v>86.103292272116292</v>
      </c>
      <c r="BK27" s="43">
        <f>BK20/BK26</f>
        <v>86.474502559221435</v>
      </c>
      <c r="BL27" s="43">
        <f>BL20/BL26</f>
        <v>85.714882000821731</v>
      </c>
      <c r="BM27" s="43">
        <f>BM20/BM26</f>
        <v>85.28590904177922</v>
      </c>
      <c r="BN27" s="43">
        <f>BN20/BN26</f>
        <v>85.027199414092152</v>
      </c>
      <c r="BO27" s="43">
        <f>BO20/BO26</f>
        <v>83.889469642146722</v>
      </c>
      <c r="BP27" s="43">
        <v>83.073874205289798</v>
      </c>
      <c r="BQ27" s="43">
        <f>BQ20/BQ26</f>
        <v>82.322239547849136</v>
      </c>
      <c r="BR27" s="43">
        <f>BR20/BR26</f>
        <v>82.045155019439491</v>
      </c>
      <c r="BS27" s="43">
        <f>BS20/BS26</f>
        <v>79.629169477544721</v>
      </c>
      <c r="BT27" s="43">
        <f>BT20/BT26</f>
        <v>76.966028299089956</v>
      </c>
      <c r="BU27" s="43">
        <f>BU20/BU26</f>
        <v>75.137207789397308</v>
      </c>
      <c r="BW27" s="43">
        <f t="shared" si="36"/>
        <v>75.137207789397308</v>
      </c>
    </row>
    <row r="28" spans="2:77" ht="14" x14ac:dyDescent="0.3">
      <c r="B28" s="37" t="s">
        <v>113</v>
      </c>
      <c r="P28" s="43">
        <v>93.7</v>
      </c>
      <c r="AE28" s="43">
        <v>84.01</v>
      </c>
      <c r="AG28" s="43">
        <v>79</v>
      </c>
      <c r="AH28" s="43">
        <v>79.319999999999993</v>
      </c>
      <c r="AI28" s="43">
        <v>77.39</v>
      </c>
      <c r="AJ28" s="43">
        <v>79.36</v>
      </c>
      <c r="AK28" s="43">
        <v>75.86</v>
      </c>
      <c r="AL28" s="43">
        <v>74.75</v>
      </c>
      <c r="AM28" s="43">
        <v>75.95</v>
      </c>
      <c r="AN28" s="43">
        <v>80.349999999999994</v>
      </c>
      <c r="AO28" s="43">
        <v>80.66</v>
      </c>
      <c r="AP28" s="43">
        <v>77.319999999999993</v>
      </c>
      <c r="AQ28" s="43">
        <v>74.150000000000006</v>
      </c>
      <c r="AR28" s="43">
        <v>72.67</v>
      </c>
      <c r="AT28" s="43">
        <f>AR28</f>
        <v>72.67</v>
      </c>
      <c r="AV28" s="43">
        <v>71.5</v>
      </c>
      <c r="AW28" s="43">
        <v>69.84</v>
      </c>
      <c r="AX28" s="43">
        <v>70.400000000000006</v>
      </c>
      <c r="AY28" s="43">
        <v>75.400000000000006</v>
      </c>
      <c r="AZ28" s="43">
        <v>78.81</v>
      </c>
      <c r="BA28" s="43">
        <v>80.849999999999994</v>
      </c>
      <c r="BB28" s="43">
        <v>85.25</v>
      </c>
      <c r="BC28" s="43">
        <v>83.46</v>
      </c>
      <c r="BD28" s="43">
        <v>82.98</v>
      </c>
      <c r="BE28" s="43">
        <v>81.05</v>
      </c>
      <c r="BF28" s="43">
        <v>81.84</v>
      </c>
      <c r="BG28" s="43">
        <f>VLOOKUP(BG6,Performance!$AD:$AE,2,0)</f>
        <v>121.045</v>
      </c>
      <c r="BI28" s="43">
        <f>BG28</f>
        <v>121.045</v>
      </c>
      <c r="BK28" s="43">
        <v>83.7</v>
      </c>
      <c r="BL28" s="43">
        <v>84.82</v>
      </c>
      <c r="BM28" s="43">
        <v>80.95</v>
      </c>
      <c r="BN28" s="43">
        <v>77.8</v>
      </c>
      <c r="BO28" s="43">
        <v>76</v>
      </c>
      <c r="BP28" s="43">
        <v>73.31</v>
      </c>
      <c r="BQ28" s="43">
        <v>74.98</v>
      </c>
      <c r="BR28" s="43">
        <v>74.2</v>
      </c>
      <c r="BS28" s="43">
        <v>71.66</v>
      </c>
      <c r="BT28" s="43">
        <v>69.95</v>
      </c>
      <c r="BU28" s="43">
        <v>65.400000000000006</v>
      </c>
      <c r="BW28" s="43">
        <f t="shared" si="36"/>
        <v>65.400000000000006</v>
      </c>
    </row>
    <row r="29" spans="2:77" ht="14.15" customHeight="1" x14ac:dyDescent="0.3">
      <c r="B29" s="37" t="s">
        <v>65</v>
      </c>
      <c r="E29" s="29"/>
      <c r="F29" s="29"/>
      <c r="G29" s="29"/>
      <c r="H29" s="29"/>
      <c r="I29" s="29"/>
      <c r="J29" s="29"/>
      <c r="K29" s="29"/>
      <c r="L29" s="29"/>
      <c r="M29" s="29"/>
      <c r="N29" s="29"/>
      <c r="P29" s="42">
        <f>P28/P27</f>
        <v>0.97740000793154913</v>
      </c>
      <c r="R29" s="29"/>
      <c r="S29" s="29"/>
      <c r="T29" s="29"/>
      <c r="U29" s="29"/>
      <c r="V29" s="29"/>
      <c r="W29" s="29"/>
      <c r="X29" s="29"/>
      <c r="Y29" s="29"/>
      <c r="Z29" s="29"/>
      <c r="AA29" s="29"/>
      <c r="AB29" s="29"/>
      <c r="AC29" s="29"/>
      <c r="AE29" s="42">
        <f>AE28/AE27</f>
        <v>0.94821074455259879</v>
      </c>
      <c r="AG29" s="42">
        <f t="shared" ref="AG29:AO29" si="41">AG28/AG27</f>
        <v>0.90054164247137536</v>
      </c>
      <c r="AH29" s="42">
        <f t="shared" si="41"/>
        <v>0.91126890978715214</v>
      </c>
      <c r="AI29" s="42">
        <f t="shared" si="41"/>
        <v>0.88760884884463798</v>
      </c>
      <c r="AJ29" s="42">
        <f t="shared" si="41"/>
        <v>0.90697584228901995</v>
      </c>
      <c r="AK29" s="42">
        <f t="shared" si="41"/>
        <v>0.86693818956911073</v>
      </c>
      <c r="AL29" s="42">
        <f t="shared" si="41"/>
        <v>0.86775270086095235</v>
      </c>
      <c r="AM29" s="42">
        <f t="shared" si="41"/>
        <v>0.88367134659594693</v>
      </c>
      <c r="AN29" s="42">
        <f t="shared" si="41"/>
        <v>0.91743703885777517</v>
      </c>
      <c r="AO29" s="42">
        <f t="shared" si="41"/>
        <v>0.92857418651639789</v>
      </c>
      <c r="AP29" s="42">
        <v>0.89537092017904918</v>
      </c>
      <c r="AQ29" s="42">
        <f>AQ28/AQ27</f>
        <v>0.88411137887273505</v>
      </c>
      <c r="AR29" s="42">
        <f>AR28/AR27</f>
        <v>463.75090783939015</v>
      </c>
      <c r="AT29" s="42">
        <f>AT28/AT27</f>
        <v>463.75090783939015</v>
      </c>
      <c r="AV29" s="42">
        <f t="shared" ref="AV29:BC29" si="42">AV28/AV27</f>
        <v>0.86684863711346416</v>
      </c>
      <c r="AW29" s="42">
        <f t="shared" si="42"/>
        <v>0.85564875291814391</v>
      </c>
      <c r="AX29" s="42">
        <f t="shared" si="42"/>
        <v>0.8677648022826272</v>
      </c>
      <c r="AY29" s="42">
        <f t="shared" si="42"/>
        <v>0.91593517699873794</v>
      </c>
      <c r="AZ29" s="42">
        <f t="shared" si="42"/>
        <v>0.93328308474507593</v>
      </c>
      <c r="BA29" s="42">
        <f t="shared" si="42"/>
        <v>0.93523105890583647</v>
      </c>
      <c r="BB29" s="42" t="e">
        <f t="shared" si="42"/>
        <v>#N/A</v>
      </c>
      <c r="BC29" s="42">
        <f t="shared" si="42"/>
        <v>0.9555325674542644</v>
      </c>
      <c r="BD29" s="42">
        <f>BD28/BD27</f>
        <v>0.95624808961295626</v>
      </c>
      <c r="BE29" s="42">
        <f>BE28/BE27</f>
        <v>0.95480617543826474</v>
      </c>
      <c r="BF29" s="42">
        <f>BF28/BF27</f>
        <v>0.96810758729242863</v>
      </c>
      <c r="BG29" s="42">
        <f>BG28/BG27</f>
        <v>1.4058115178390134</v>
      </c>
      <c r="BI29" s="42">
        <f>BG29</f>
        <v>1.4058115178390134</v>
      </c>
      <c r="BK29" s="42">
        <f t="shared" ref="BK29:BP29" si="43">BK28/BK27</f>
        <v>0.96791536837900471</v>
      </c>
      <c r="BL29" s="42">
        <f t="shared" si="43"/>
        <v>0.98955978261962541</v>
      </c>
      <c r="BM29" s="42">
        <f t="shared" si="43"/>
        <v>0.94916031158611236</v>
      </c>
      <c r="BN29" s="42">
        <f t="shared" si="43"/>
        <v>0.91500132353066377</v>
      </c>
      <c r="BO29" s="42">
        <f t="shared" si="43"/>
        <v>0.90595399308397828</v>
      </c>
      <c r="BP29" s="42">
        <f t="shared" si="43"/>
        <v>0.88246757119859864</v>
      </c>
      <c r="BQ29" s="42">
        <f>BQ28/BQ27</f>
        <v>0.91081098390694881</v>
      </c>
      <c r="BR29" s="42">
        <f>BR28/BR27</f>
        <v>0.9043800329516023</v>
      </c>
      <c r="BS29" s="42">
        <f>BS28/BS27</f>
        <v>0.89992147940470468</v>
      </c>
      <c r="BT29" s="42">
        <f>BT28/BT27</f>
        <v>0.9088425315149995</v>
      </c>
      <c r="BU29" s="42">
        <f>BU28/BU27</f>
        <v>0.87040764388410863</v>
      </c>
      <c r="BW29" s="42">
        <f t="shared" si="36"/>
        <v>0.87040764388410863</v>
      </c>
    </row>
    <row r="30" spans="2:77" ht="13" x14ac:dyDescent="0.3"/>
    <row r="31" spans="2:77" ht="13" hidden="1" x14ac:dyDescent="0.3"/>
    <row r="32" spans="2:77" ht="13" hidden="1" x14ac:dyDescent="0.3">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W32" s="29"/>
    </row>
    <row r="33" ht="13" hidden="1" x14ac:dyDescent="0.3"/>
    <row r="34" ht="13" hidden="1" x14ac:dyDescent="0.3"/>
    <row r="35" ht="13" hidden="1" x14ac:dyDescent="0.3"/>
    <row r="36" ht="13" hidden="1" x14ac:dyDescent="0.3"/>
    <row r="37" ht="13" hidden="1" x14ac:dyDescent="0.3"/>
    <row r="38" ht="13" hidden="1" x14ac:dyDescent="0.3"/>
    <row r="39" ht="13" hidden="1" x14ac:dyDescent="0.3"/>
    <row r="40" ht="13" hidden="1" x14ac:dyDescent="0.3"/>
    <row r="41" ht="13" hidden="1" x14ac:dyDescent="0.3"/>
    <row r="42" ht="13" hidden="1" x14ac:dyDescent="0.3"/>
    <row r="43" ht="13" hidden="1" x14ac:dyDescent="0.3"/>
    <row r="44" ht="13" hidden="1" x14ac:dyDescent="0.3"/>
    <row r="45" ht="13" hidden="1" x14ac:dyDescent="0.3"/>
    <row r="46" ht="13" hidden="1" x14ac:dyDescent="0.3"/>
    <row r="47" ht="13" hidden="1" x14ac:dyDescent="0.3"/>
    <row r="48" ht="13" hidden="1" x14ac:dyDescent="0.3"/>
    <row r="49" spans="1:1" ht="13" hidden="1" x14ac:dyDescent="0.3"/>
    <row r="50" spans="1:1" ht="13" hidden="1" x14ac:dyDescent="0.3"/>
    <row r="51" spans="1:1" ht="13" hidden="1" x14ac:dyDescent="0.3"/>
    <row r="52" spans="1:1" ht="13" hidden="1" x14ac:dyDescent="0.3"/>
    <row r="53" spans="1:1" ht="13" hidden="1" x14ac:dyDescent="0.3"/>
    <row r="54" spans="1:1" ht="13" hidden="1" x14ac:dyDescent="0.3"/>
    <row r="55" spans="1:1" ht="13" hidden="1" x14ac:dyDescent="0.3"/>
    <row r="56" spans="1:1" ht="13" hidden="1" x14ac:dyDescent="0.3"/>
    <row r="57" spans="1:1" ht="13" hidden="1" x14ac:dyDescent="0.3"/>
    <row r="58" spans="1:1" ht="13" hidden="1" x14ac:dyDescent="0.3"/>
    <row r="59" spans="1:1" ht="13" hidden="1" x14ac:dyDescent="0.3"/>
    <row r="60" spans="1:1" ht="13" hidden="1" x14ac:dyDescent="0.3"/>
    <row r="61" spans="1:1" ht="13" hidden="1" x14ac:dyDescent="0.3"/>
    <row r="62" spans="1:1" ht="13" hidden="1" x14ac:dyDescent="0.3"/>
    <row r="63" spans="1:1" ht="13" hidden="1" x14ac:dyDescent="0.3"/>
    <row r="64" spans="1:1" ht="13" hidden="1" x14ac:dyDescent="0.3">
      <c r="A64" s="18"/>
    </row>
    <row r="65" spans="1:1" ht="13" hidden="1" x14ac:dyDescent="0.3"/>
    <row r="66" spans="1:1" ht="13" hidden="1" x14ac:dyDescent="0.3">
      <c r="A66" s="18"/>
    </row>
    <row r="67" spans="1:1" ht="13" hidden="1" x14ac:dyDescent="0.3"/>
    <row r="68" spans="1:1" ht="13" hidden="1" x14ac:dyDescent="0.3"/>
    <row r="69" spans="1:1" ht="13" hidden="1" x14ac:dyDescent="0.3"/>
    <row r="70" spans="1:1" ht="13" hidden="1" x14ac:dyDescent="0.3"/>
    <row r="71" spans="1:1" ht="13" hidden="1" x14ac:dyDescent="0.3"/>
    <row r="72" spans="1:1" ht="13" hidden="1" x14ac:dyDescent="0.3"/>
    <row r="73" spans="1:1" ht="13" hidden="1" x14ac:dyDescent="0.3"/>
    <row r="74" spans="1:1" ht="13" hidden="1" x14ac:dyDescent="0.3"/>
    <row r="75" spans="1:1" ht="13" hidden="1" x14ac:dyDescent="0.3"/>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267"/>
  <sheetViews>
    <sheetView showGridLines="0" zoomScaleNormal="100" workbookViewId="0">
      <selection activeCell="D36" sqref="D36"/>
    </sheetView>
  </sheetViews>
  <sheetFormatPr defaultColWidth="0" defaultRowHeight="13" zeroHeight="1" x14ac:dyDescent="0.3"/>
  <cols>
    <col min="1" max="1" width="2.3984375" style="16" customWidth="1"/>
    <col min="2" max="2" width="19.09765625" style="16" customWidth="1"/>
    <col min="3" max="3" width="12.8984375" style="16" customWidth="1"/>
    <col min="4" max="4" width="11.3984375" style="16" bestFit="1" customWidth="1"/>
    <col min="5" max="5" width="16.8984375" style="16" customWidth="1"/>
    <col min="6" max="6" width="11" style="16" customWidth="1"/>
    <col min="7" max="26" width="12.296875" style="16" customWidth="1"/>
    <col min="27" max="27" width="2.796875" style="16" customWidth="1"/>
    <col min="28" max="28" width="6.69921875" style="16" hidden="1" customWidth="1"/>
    <col min="29" max="32" width="15" style="16" hidden="1" customWidth="1"/>
    <col min="33" max="33" width="12.8984375" style="16" hidden="1" customWidth="1"/>
    <col min="34" max="35" width="15" style="16" hidden="1" customWidth="1"/>
    <col min="36" max="36" width="3" style="16" hidden="1" customWidth="1"/>
    <col min="37" max="38" width="15" style="16" hidden="1" customWidth="1"/>
    <col min="39" max="39" width="3" style="16" hidden="1" customWidth="1"/>
    <col min="40" max="43" width="15" style="16" hidden="1" customWidth="1"/>
    <col min="44" max="16384" width="15" style="16" hidden="1"/>
  </cols>
  <sheetData>
    <row r="1" spans="2:43" ht="54" customHeight="1" x14ac:dyDescent="0.3">
      <c r="B1" s="6" t="s">
        <v>209</v>
      </c>
      <c r="AE1" s="13" t="s">
        <v>94</v>
      </c>
      <c r="AF1" s="13" t="s">
        <v>93</v>
      </c>
      <c r="AG1" s="13" t="s">
        <v>219</v>
      </c>
      <c r="AH1" s="13" t="s">
        <v>102</v>
      </c>
      <c r="AI1" s="13" t="s">
        <v>72</v>
      </c>
      <c r="AK1" s="13" t="s">
        <v>39</v>
      </c>
      <c r="AL1" s="13" t="s">
        <v>32</v>
      </c>
      <c r="AN1" s="13" t="s">
        <v>61</v>
      </c>
      <c r="AO1" s="13" t="s">
        <v>60</v>
      </c>
      <c r="AP1" s="13" t="s">
        <v>108</v>
      </c>
      <c r="AQ1" s="13" t="s">
        <v>109</v>
      </c>
    </row>
    <row r="2" spans="2:43" s="18" customFormat="1" ht="4" customHeight="1" x14ac:dyDescent="0.3">
      <c r="B2" s="17"/>
      <c r="C2" s="17"/>
      <c r="D2" s="16"/>
      <c r="E2" s="16"/>
      <c r="F2" s="16"/>
      <c r="G2" s="16"/>
      <c r="H2" s="16"/>
      <c r="I2" s="16"/>
      <c r="J2" s="16"/>
      <c r="K2" s="16"/>
      <c r="L2" s="16"/>
      <c r="M2" s="16"/>
      <c r="N2" s="16"/>
      <c r="O2" s="16"/>
      <c r="P2" s="16"/>
      <c r="Q2" s="16"/>
      <c r="R2" s="16"/>
      <c r="S2" s="16"/>
      <c r="T2" s="16"/>
      <c r="U2" s="16"/>
      <c r="V2" s="16"/>
      <c r="W2" s="16"/>
      <c r="X2" s="16"/>
      <c r="Y2" s="16"/>
      <c r="Z2" s="16"/>
      <c r="AA2" s="16"/>
    </row>
    <row r="3" spans="2:43" x14ac:dyDescent="0.3">
      <c r="AD3" s="14">
        <v>45625</v>
      </c>
      <c r="AE3" s="15">
        <v>106.253</v>
      </c>
      <c r="AF3" s="15">
        <v>115.09720777</v>
      </c>
      <c r="AG3" s="15">
        <v>140.38669042658714</v>
      </c>
      <c r="AH3" s="15">
        <v>102.57573032973154</v>
      </c>
      <c r="AI3" s="15">
        <v>108.57</v>
      </c>
      <c r="AK3" s="15">
        <v>65.400000000000006</v>
      </c>
      <c r="AL3" s="15">
        <v>1822530.746</v>
      </c>
      <c r="AN3" s="14">
        <v>43889</v>
      </c>
      <c r="AO3" s="15">
        <v>0</v>
      </c>
      <c r="AP3" s="15">
        <v>0</v>
      </c>
      <c r="AQ3" s="15">
        <v>0</v>
      </c>
    </row>
    <row r="4" spans="2:43" ht="15.5" x14ac:dyDescent="0.3">
      <c r="B4" s="5" t="s">
        <v>59</v>
      </c>
      <c r="C4" s="19"/>
      <c r="D4" s="19"/>
      <c r="E4" s="19"/>
      <c r="F4" s="19"/>
      <c r="G4" s="19"/>
      <c r="H4" s="19"/>
      <c r="I4" s="19"/>
      <c r="J4" s="19"/>
      <c r="K4" s="19"/>
      <c r="L4" s="19"/>
      <c r="M4" s="19"/>
      <c r="N4" s="19"/>
      <c r="O4" s="19"/>
      <c r="P4" s="19"/>
      <c r="Q4" s="19"/>
      <c r="R4" s="19"/>
      <c r="S4" s="19"/>
      <c r="T4" s="19"/>
      <c r="U4" s="19"/>
      <c r="V4" s="19"/>
      <c r="W4" s="19"/>
      <c r="X4" s="19"/>
      <c r="Y4" s="19"/>
      <c r="Z4" s="19"/>
      <c r="AD4" s="20">
        <v>45624</v>
      </c>
      <c r="AE4" s="21">
        <v>107.146</v>
      </c>
      <c r="AF4" s="21">
        <v>115.13135208999999</v>
      </c>
      <c r="AG4" s="21">
        <v>140.33664153860036</v>
      </c>
      <c r="AH4" s="21">
        <v>102.61561851204016</v>
      </c>
      <c r="AI4" s="21">
        <v>107.66</v>
      </c>
      <c r="AK4" s="21">
        <v>65.95</v>
      </c>
      <c r="AL4" s="22">
        <v>1816451.4660000002</v>
      </c>
      <c r="AN4" s="20">
        <v>43921</v>
      </c>
      <c r="AO4" s="21">
        <v>0.25</v>
      </c>
      <c r="AP4" s="117">
        <v>3.7783375314861457E-2</v>
      </c>
      <c r="AQ4" s="117">
        <v>3.3818992096636823E-2</v>
      </c>
    </row>
    <row r="5" spans="2:43" x14ac:dyDescent="0.3">
      <c r="D5" s="23"/>
      <c r="AD5" s="20">
        <v>45623</v>
      </c>
      <c r="AE5" s="21">
        <v>109.11199999999999</v>
      </c>
      <c r="AF5" s="21">
        <v>115.70290451</v>
      </c>
      <c r="AG5" s="21">
        <v>140.28661049341036</v>
      </c>
      <c r="AH5" s="21">
        <v>103.68834905429057</v>
      </c>
      <c r="AI5" s="21">
        <v>110.3</v>
      </c>
      <c r="AK5" s="21">
        <v>67.16</v>
      </c>
      <c r="AL5" s="22">
        <v>1773017.9493333334</v>
      </c>
      <c r="AN5" s="20">
        <v>43951</v>
      </c>
      <c r="AO5" s="21">
        <v>0.33</v>
      </c>
      <c r="AP5" s="117">
        <v>4.583333333333333E-2</v>
      </c>
      <c r="AQ5" s="117">
        <v>4.3549468051083361E-2</v>
      </c>
    </row>
    <row r="6" spans="2:43" x14ac:dyDescent="0.3">
      <c r="AD6" s="20">
        <v>45622</v>
      </c>
      <c r="AE6" s="21">
        <v>109.34</v>
      </c>
      <c r="AF6" s="21">
        <v>115.91094269</v>
      </c>
      <c r="AG6" s="21">
        <v>140.23659728465606</v>
      </c>
      <c r="AH6" s="21">
        <v>104.10652106390296</v>
      </c>
      <c r="AI6" s="21">
        <v>112.25</v>
      </c>
      <c r="AK6" s="21">
        <v>67.3</v>
      </c>
      <c r="AL6" s="22">
        <v>1812119.1120000002</v>
      </c>
      <c r="AN6" s="20">
        <v>43980</v>
      </c>
      <c r="AO6" s="21">
        <v>0.34</v>
      </c>
      <c r="AP6" s="117">
        <v>5.1842439644218551E-2</v>
      </c>
      <c r="AQ6" s="117">
        <v>4.4236984758362775E-2</v>
      </c>
    </row>
    <row r="7" spans="2:43" x14ac:dyDescent="0.3">
      <c r="AD7" s="20">
        <v>45621</v>
      </c>
      <c r="AE7" s="21">
        <v>108.934</v>
      </c>
      <c r="AF7" s="21">
        <v>115.81953673999999</v>
      </c>
      <c r="AG7" s="21">
        <v>140.18660190597862</v>
      </c>
      <c r="AH7" s="21">
        <v>104.01693612986557</v>
      </c>
      <c r="AI7" s="21">
        <v>111.48</v>
      </c>
      <c r="AK7" s="21">
        <v>67.05</v>
      </c>
      <c r="AL7" s="22">
        <v>1803227.3920000005</v>
      </c>
      <c r="AN7" s="20">
        <v>44012</v>
      </c>
      <c r="AO7" s="21">
        <v>0.46</v>
      </c>
      <c r="AP7" s="117">
        <v>6.6723075063459453E-2</v>
      </c>
      <c r="AQ7" s="117">
        <v>5.6933624299537619E-2</v>
      </c>
    </row>
    <row r="8" spans="2:43" x14ac:dyDescent="0.3">
      <c r="AD8" s="20">
        <v>45618</v>
      </c>
      <c r="AE8" s="21">
        <v>107.146</v>
      </c>
      <c r="AF8" s="21">
        <v>115.79636792999999</v>
      </c>
      <c r="AG8" s="21">
        <v>140.13662435102151</v>
      </c>
      <c r="AH8" s="21">
        <v>103.83547759559279</v>
      </c>
      <c r="AI8" s="21">
        <v>111.56</v>
      </c>
      <c r="AK8" s="21">
        <v>65.95</v>
      </c>
      <c r="AL8" s="22">
        <v>1810945.608666667</v>
      </c>
      <c r="AN8" s="20">
        <v>44043</v>
      </c>
      <c r="AO8" s="21">
        <v>0.53</v>
      </c>
      <c r="AP8" s="117">
        <v>7.9400749063670423E-2</v>
      </c>
      <c r="AQ8" s="117">
        <v>6.7183843627256323E-2</v>
      </c>
    </row>
    <row r="9" spans="2:43" x14ac:dyDescent="0.3">
      <c r="AD9" s="20">
        <v>45617</v>
      </c>
      <c r="AE9" s="21">
        <v>105.376</v>
      </c>
      <c r="AF9" s="21">
        <v>115.45203826999999</v>
      </c>
      <c r="AG9" s="21">
        <v>140.08666461343046</v>
      </c>
      <c r="AH9" s="21">
        <v>103.37970606986983</v>
      </c>
      <c r="AI9" s="21">
        <v>109.66</v>
      </c>
      <c r="AK9" s="21">
        <v>64.86</v>
      </c>
      <c r="AL9" s="22">
        <v>1749291.9240000003</v>
      </c>
      <c r="AN9" s="20">
        <v>44074</v>
      </c>
      <c r="AO9" s="21">
        <v>0.57999999999999996</v>
      </c>
      <c r="AP9" s="117">
        <v>8.1317910970907806E-2</v>
      </c>
      <c r="AQ9" s="117">
        <v>7.3284760714786859E-2</v>
      </c>
    </row>
    <row r="10" spans="2:43" x14ac:dyDescent="0.3">
      <c r="AA10" s="24"/>
      <c r="AD10" s="20">
        <v>45615</v>
      </c>
      <c r="AE10" s="21">
        <v>106.009</v>
      </c>
      <c r="AF10" s="21">
        <v>115.55308995</v>
      </c>
      <c r="AG10" s="21">
        <v>140.03672268685341</v>
      </c>
      <c r="AH10" s="21">
        <v>103.41468996746835</v>
      </c>
      <c r="AI10" s="21">
        <v>110.76</v>
      </c>
      <c r="AK10" s="21">
        <v>65.25</v>
      </c>
      <c r="AL10" s="22">
        <v>1638775.4400000004</v>
      </c>
      <c r="AN10" s="20">
        <v>44104</v>
      </c>
      <c r="AO10" s="21">
        <v>0.6</v>
      </c>
      <c r="AP10" s="117">
        <v>8.1540203850509627E-2</v>
      </c>
      <c r="AQ10" s="117">
        <v>7.5725709615656875E-2</v>
      </c>
    </row>
    <row r="11" spans="2:43" x14ac:dyDescent="0.3">
      <c r="AD11" s="20">
        <v>45614</v>
      </c>
      <c r="AE11" s="21">
        <v>105.66800000000001</v>
      </c>
      <c r="AF11" s="21">
        <v>115.56565158999999</v>
      </c>
      <c r="AG11" s="21">
        <v>139.98679856494061</v>
      </c>
      <c r="AH11" s="21">
        <v>103.22701933922949</v>
      </c>
      <c r="AI11" s="21">
        <v>110.39</v>
      </c>
      <c r="AK11" s="21">
        <v>65.040000000000006</v>
      </c>
      <c r="AL11" s="22">
        <v>1647699.2960000003</v>
      </c>
      <c r="AN11" s="20">
        <v>44134</v>
      </c>
      <c r="AO11" s="21">
        <v>0.62</v>
      </c>
      <c r="AP11" s="117">
        <v>8.4449489216799095E-2</v>
      </c>
      <c r="AQ11" s="117">
        <v>7.8695013345665712E-2</v>
      </c>
    </row>
    <row r="12" spans="2:43" x14ac:dyDescent="0.3">
      <c r="AD12" s="20">
        <v>45610</v>
      </c>
      <c r="AE12" s="21">
        <v>105.441</v>
      </c>
      <c r="AF12" s="21">
        <v>115.46785347999999</v>
      </c>
      <c r="AG12" s="21">
        <v>139.93689224134459</v>
      </c>
      <c r="AH12" s="21">
        <v>103.03575223553656</v>
      </c>
      <c r="AI12" s="21">
        <v>110.41</v>
      </c>
      <c r="AK12" s="21">
        <v>64.900000000000006</v>
      </c>
      <c r="AL12" s="22">
        <v>1528939.5080000001</v>
      </c>
      <c r="AN12" s="20">
        <v>44165</v>
      </c>
      <c r="AO12" s="21">
        <v>0.62</v>
      </c>
      <c r="AP12" s="117">
        <v>8.0017208001720797E-2</v>
      </c>
      <c r="AQ12" s="117">
        <v>7.8311543289913896E-2</v>
      </c>
    </row>
    <row r="13" spans="2:43" x14ac:dyDescent="0.3">
      <c r="AD13" s="20">
        <v>45609</v>
      </c>
      <c r="AE13" s="21">
        <v>105.473</v>
      </c>
      <c r="AF13" s="21">
        <v>115.44497367</v>
      </c>
      <c r="AG13" s="21">
        <v>139.88700370972009</v>
      </c>
      <c r="AH13" s="21">
        <v>102.87816122018614</v>
      </c>
      <c r="AI13" s="21">
        <v>110.36</v>
      </c>
      <c r="AK13" s="21">
        <v>64.92</v>
      </c>
      <c r="AL13" s="22">
        <v>1471369.4533333336</v>
      </c>
      <c r="AN13" s="20">
        <v>44195</v>
      </c>
      <c r="AO13" s="21">
        <v>0.69</v>
      </c>
      <c r="AP13" s="117">
        <v>8.8367129135538944E-2</v>
      </c>
      <c r="AQ13" s="117">
        <v>8.5488116247711812E-2</v>
      </c>
    </row>
    <row r="14" spans="2:43" x14ac:dyDescent="0.3">
      <c r="AD14" s="20">
        <v>45608</v>
      </c>
      <c r="AE14" s="21">
        <v>107.878</v>
      </c>
      <c r="AF14" s="21">
        <v>115.50340569999999</v>
      </c>
      <c r="AG14" s="21">
        <v>139.83713296372414</v>
      </c>
      <c r="AH14" s="21">
        <v>103.14233868990219</v>
      </c>
      <c r="AI14" s="21">
        <v>110.33</v>
      </c>
      <c r="AK14" s="21">
        <v>66.400000000000006</v>
      </c>
      <c r="AL14" s="22">
        <v>1333054.6013333336</v>
      </c>
      <c r="AN14" s="20">
        <v>44225</v>
      </c>
      <c r="AO14" s="21">
        <v>0.69</v>
      </c>
      <c r="AP14" s="117">
        <v>8.6801551525317114E-2</v>
      </c>
      <c r="AQ14" s="117">
        <v>8.5540104163587774E-2</v>
      </c>
    </row>
    <row r="15" spans="2:43" x14ac:dyDescent="0.3">
      <c r="AD15" s="20">
        <v>45607</v>
      </c>
      <c r="AE15" s="21">
        <v>110.428</v>
      </c>
      <c r="AF15" s="21">
        <v>115.77852958</v>
      </c>
      <c r="AG15" s="21">
        <v>139.78727999701607</v>
      </c>
      <c r="AH15" s="21">
        <v>103.58176259992491</v>
      </c>
      <c r="AI15" s="21">
        <v>110.48</v>
      </c>
      <c r="AK15" s="21">
        <v>67.97</v>
      </c>
      <c r="AL15" s="22">
        <v>1169120.9746666667</v>
      </c>
      <c r="AN15" s="20">
        <v>44253</v>
      </c>
      <c r="AO15" s="21">
        <v>0.72</v>
      </c>
      <c r="AP15" s="117">
        <v>9.1856261960450783E-2</v>
      </c>
      <c r="AQ15" s="117">
        <v>8.9731924240593036E-2</v>
      </c>
    </row>
    <row r="16" spans="2:43" x14ac:dyDescent="0.3">
      <c r="AD16" s="20">
        <v>45604</v>
      </c>
      <c r="AE16" s="21">
        <v>110.878</v>
      </c>
      <c r="AF16" s="21">
        <v>116.74509037999999</v>
      </c>
      <c r="AG16" s="21">
        <v>139.7374448032574</v>
      </c>
      <c r="AH16" s="21">
        <v>104.48905527128881</v>
      </c>
      <c r="AI16" s="21">
        <v>110.44</v>
      </c>
      <c r="AK16" s="21">
        <v>69</v>
      </c>
      <c r="AL16" s="22">
        <v>1249509.9386666666</v>
      </c>
      <c r="AN16" s="20">
        <v>44286</v>
      </c>
      <c r="AO16" s="21">
        <v>0.72</v>
      </c>
      <c r="AP16" s="117">
        <v>9.2357028327097815E-2</v>
      </c>
      <c r="AQ16" s="117">
        <v>9.1283226835985318E-2</v>
      </c>
    </row>
    <row r="17" spans="2:43" x14ac:dyDescent="0.3">
      <c r="AD17" s="20">
        <v>45603</v>
      </c>
      <c r="AE17" s="21">
        <v>111.184</v>
      </c>
      <c r="AF17" s="21">
        <v>115.92711815</v>
      </c>
      <c r="AG17" s="21">
        <v>139.68762737611195</v>
      </c>
      <c r="AH17" s="21">
        <v>104.10848277778699</v>
      </c>
      <c r="AI17" s="21">
        <v>112.04</v>
      </c>
      <c r="AK17" s="21">
        <v>69.19</v>
      </c>
      <c r="AL17" s="22">
        <v>1231339.7213333331</v>
      </c>
      <c r="AN17" s="20">
        <v>44316</v>
      </c>
      <c r="AO17" s="21">
        <v>0.72</v>
      </c>
      <c r="AP17" s="117">
        <v>9.309341665768775E-2</v>
      </c>
      <c r="AQ17" s="117">
        <v>9.1713142762627251E-2</v>
      </c>
    </row>
    <row r="18" spans="2:43" x14ac:dyDescent="0.3">
      <c r="AD18" s="20">
        <v>45602</v>
      </c>
      <c r="AE18" s="21">
        <v>110.878</v>
      </c>
      <c r="AF18" s="21">
        <v>115.85899825999999</v>
      </c>
      <c r="AG18" s="21">
        <v>139.63782770924578</v>
      </c>
      <c r="AH18" s="21">
        <v>103.96756633045084</v>
      </c>
      <c r="AI18" s="21">
        <v>112.61</v>
      </c>
      <c r="AK18" s="21">
        <v>69</v>
      </c>
      <c r="AL18" s="22">
        <v>1284777.3826666665</v>
      </c>
      <c r="AN18" s="20">
        <v>44347</v>
      </c>
      <c r="AO18" s="21">
        <v>0.72</v>
      </c>
      <c r="AP18" s="117">
        <v>9.0404938788322703E-2</v>
      </c>
      <c r="AQ18" s="117">
        <v>9.3416950003375507E-2</v>
      </c>
    </row>
    <row r="19" spans="2:43" x14ac:dyDescent="0.3">
      <c r="AD19" s="20">
        <v>45601</v>
      </c>
      <c r="AE19" s="21">
        <v>110.123</v>
      </c>
      <c r="AF19" s="21">
        <v>116.09312392999999</v>
      </c>
      <c r="AG19" s="21">
        <v>139.59016771746235</v>
      </c>
      <c r="AH19" s="21">
        <v>104.2196465645487</v>
      </c>
      <c r="AI19" s="21">
        <v>112.89</v>
      </c>
      <c r="AK19" s="21">
        <v>68.53</v>
      </c>
      <c r="AL19" s="22">
        <v>1254328.4973333331</v>
      </c>
      <c r="AN19" s="20">
        <v>44377</v>
      </c>
      <c r="AO19" s="21">
        <v>0.72</v>
      </c>
      <c r="AP19" s="117">
        <v>9.9196326061997714E-2</v>
      </c>
      <c r="AQ19" s="117">
        <v>9.4922320705022295E-2</v>
      </c>
    </row>
    <row r="20" spans="2:43" x14ac:dyDescent="0.3">
      <c r="AD20" s="20">
        <v>45600</v>
      </c>
      <c r="AE20" s="21">
        <v>109.914</v>
      </c>
      <c r="AF20" s="21">
        <v>115.99569765999999</v>
      </c>
      <c r="AG20" s="21">
        <v>139.54252399258061</v>
      </c>
      <c r="AH20" s="21">
        <v>104.20395285347647</v>
      </c>
      <c r="AI20" s="21">
        <v>112.76</v>
      </c>
      <c r="AK20" s="21">
        <v>68.400000000000006</v>
      </c>
      <c r="AL20" s="22">
        <v>1431858.9153333334</v>
      </c>
      <c r="AN20" s="20">
        <v>44407</v>
      </c>
      <c r="AO20" s="21">
        <v>0.75</v>
      </c>
      <c r="AP20" s="117">
        <v>9.8901098901098897E-2</v>
      </c>
      <c r="AQ20" s="117">
        <v>9.7820542413749059E-2</v>
      </c>
    </row>
    <row r="21" spans="2:43" x14ac:dyDescent="0.3">
      <c r="AD21" s="20">
        <v>45597</v>
      </c>
      <c r="AE21" s="21">
        <v>111.441</v>
      </c>
      <c r="AF21" s="21">
        <v>116.05419216999999</v>
      </c>
      <c r="AG21" s="21">
        <v>139.49489652904848</v>
      </c>
      <c r="AH21" s="21">
        <v>104.57177420673209</v>
      </c>
      <c r="AI21" s="21">
        <v>110.69</v>
      </c>
      <c r="AK21" s="21">
        <v>69.349999999999994</v>
      </c>
      <c r="AL21" s="22">
        <v>1454275.0193333332</v>
      </c>
      <c r="AN21" s="20">
        <v>44439</v>
      </c>
      <c r="AO21" s="21">
        <v>0.75</v>
      </c>
      <c r="AP21" s="117">
        <v>9.773048105114561E-2</v>
      </c>
      <c r="AQ21" s="117">
        <v>9.8393867506962357E-2</v>
      </c>
    </row>
    <row r="22" spans="2:43" x14ac:dyDescent="0.3">
      <c r="AD22" s="20">
        <v>45596</v>
      </c>
      <c r="AE22" s="21">
        <v>112.405</v>
      </c>
      <c r="AF22" s="21">
        <v>116.17602828</v>
      </c>
      <c r="AG22" s="21">
        <v>139.44728532131577</v>
      </c>
      <c r="AH22" s="21">
        <v>104.78298540157932</v>
      </c>
      <c r="AI22" s="21">
        <v>112.07</v>
      </c>
      <c r="AK22" s="21">
        <v>69.95</v>
      </c>
      <c r="AL22" s="22">
        <v>1468942.8166666669</v>
      </c>
      <c r="AN22" s="20">
        <v>44469</v>
      </c>
      <c r="AO22" s="21">
        <v>0.75</v>
      </c>
      <c r="AP22" s="117">
        <v>0.1048951048951049</v>
      </c>
      <c r="AQ22" s="117">
        <v>0.101618002023788</v>
      </c>
    </row>
    <row r="23" spans="2:43" x14ac:dyDescent="0.3">
      <c r="AD23" s="20">
        <v>45595</v>
      </c>
      <c r="AE23" s="21">
        <v>111.071</v>
      </c>
      <c r="AF23" s="21">
        <v>116.05852739999999</v>
      </c>
      <c r="AG23" s="21">
        <v>139.39969036383422</v>
      </c>
      <c r="AH23" s="21">
        <v>104.84902976900834</v>
      </c>
      <c r="AI23" s="21">
        <v>112.87</v>
      </c>
      <c r="AK23" s="21">
        <v>69.12</v>
      </c>
      <c r="AL23" s="22">
        <v>1508498.8580000002</v>
      </c>
      <c r="AN23" s="20">
        <v>44498</v>
      </c>
      <c r="AO23" s="21">
        <v>0.75</v>
      </c>
      <c r="AP23" s="117">
        <v>0.10739856801909309</v>
      </c>
      <c r="AQ23" s="117">
        <v>0.10184643342460674</v>
      </c>
    </row>
    <row r="24" spans="2:43" x14ac:dyDescent="0.3">
      <c r="AD24" s="20">
        <v>45594</v>
      </c>
      <c r="AE24" s="21">
        <v>112.46899999999999</v>
      </c>
      <c r="AF24" s="21">
        <v>115.75432692</v>
      </c>
      <c r="AG24" s="21">
        <v>139.35211165105741</v>
      </c>
      <c r="AH24" s="21">
        <v>104.52927040591145</v>
      </c>
      <c r="AI24" s="21">
        <v>112.95</v>
      </c>
      <c r="AK24" s="21">
        <v>69.989999999999995</v>
      </c>
      <c r="AL24" s="22">
        <v>1565833.1993333334</v>
      </c>
      <c r="AN24" s="20">
        <v>44530</v>
      </c>
      <c r="AO24" s="21">
        <v>0.75</v>
      </c>
      <c r="AP24" s="117">
        <v>0.1202565473009086</v>
      </c>
      <c r="AQ24" s="117">
        <v>0.10612252175413385</v>
      </c>
    </row>
    <row r="25" spans="2:43" x14ac:dyDescent="0.3">
      <c r="AD25" s="20">
        <v>45593</v>
      </c>
      <c r="AE25" s="21">
        <v>110.33199999999999</v>
      </c>
      <c r="AF25" s="21">
        <v>115.69574639</v>
      </c>
      <c r="AG25" s="21">
        <v>139.30454917744086</v>
      </c>
      <c r="AH25" s="21">
        <v>104.29222997825782</v>
      </c>
      <c r="AI25" s="21">
        <v>113.37</v>
      </c>
      <c r="AK25" s="21">
        <v>68.66</v>
      </c>
      <c r="AL25" s="22">
        <v>1622955.9173333335</v>
      </c>
      <c r="AN25" s="20">
        <v>44560</v>
      </c>
      <c r="AO25" s="21">
        <v>0.75</v>
      </c>
      <c r="AP25" s="117">
        <v>0.1071301035591001</v>
      </c>
      <c r="AQ25" s="117">
        <v>9.9998885745749097E-2</v>
      </c>
    </row>
    <row r="26" spans="2:43" ht="15.5" x14ac:dyDescent="0.3">
      <c r="B26" s="5" t="s">
        <v>110</v>
      </c>
      <c r="C26" s="19"/>
      <c r="D26" s="19"/>
      <c r="E26" s="19"/>
      <c r="F26" s="19"/>
      <c r="G26" s="19"/>
      <c r="H26" s="19"/>
      <c r="I26" s="19"/>
      <c r="J26" s="19"/>
      <c r="K26" s="19"/>
      <c r="L26" s="19"/>
      <c r="M26" s="19"/>
      <c r="N26" s="19"/>
      <c r="O26" s="19"/>
      <c r="P26" s="19"/>
      <c r="Q26" s="19"/>
      <c r="R26" s="19"/>
      <c r="S26" s="19"/>
      <c r="T26" s="19"/>
      <c r="U26" s="19"/>
      <c r="V26" s="19"/>
      <c r="W26" s="19"/>
      <c r="X26" s="19"/>
      <c r="Y26" s="19"/>
      <c r="Z26" s="19"/>
      <c r="AD26" s="20">
        <v>45590</v>
      </c>
      <c r="AE26" s="21">
        <v>109.28700000000001</v>
      </c>
      <c r="AF26" s="21">
        <v>115.56409663999999</v>
      </c>
      <c r="AG26" s="21">
        <v>139.25700293744194</v>
      </c>
      <c r="AH26" s="21">
        <v>104.02478298540173</v>
      </c>
      <c r="AI26" s="21">
        <v>112.23</v>
      </c>
      <c r="AK26" s="21">
        <v>68.010000000000005</v>
      </c>
      <c r="AL26" s="22">
        <v>1694567.9153333334</v>
      </c>
      <c r="AN26" s="20">
        <v>44592</v>
      </c>
      <c r="AO26" s="21">
        <v>0.75</v>
      </c>
      <c r="AP26" s="117">
        <v>0.11392405063291139</v>
      </c>
      <c r="AQ26" s="117">
        <v>0.10259335168899232</v>
      </c>
    </row>
    <row r="27" spans="2:43" x14ac:dyDescent="0.3">
      <c r="AD27" s="20">
        <v>45589</v>
      </c>
      <c r="AE27" s="21">
        <v>109.946</v>
      </c>
      <c r="AF27" s="21">
        <v>115.32820722999999</v>
      </c>
      <c r="AG27" s="21">
        <v>139.20947292551992</v>
      </c>
      <c r="AH27" s="21">
        <v>103.61216916512741</v>
      </c>
      <c r="AI27" s="21">
        <v>112.38</v>
      </c>
      <c r="AK27" s="21">
        <v>68.42</v>
      </c>
      <c r="AL27" s="22">
        <v>1734560.4393333334</v>
      </c>
      <c r="AN27" s="20">
        <v>44617</v>
      </c>
      <c r="AO27" s="21">
        <v>0.75</v>
      </c>
      <c r="AP27" s="117">
        <v>0.11346444780635402</v>
      </c>
      <c r="AQ27" s="117">
        <v>0.10339662367463354</v>
      </c>
    </row>
    <row r="28" spans="2:43" x14ac:dyDescent="0.3">
      <c r="AD28" s="20">
        <v>45588</v>
      </c>
      <c r="AE28" s="21">
        <v>109.673</v>
      </c>
      <c r="AF28" s="21">
        <v>115.64967956999999</v>
      </c>
      <c r="AG28" s="21">
        <v>139.16195913613598</v>
      </c>
      <c r="AH28" s="21">
        <v>103.94533357309849</v>
      </c>
      <c r="AI28" s="21">
        <v>111.66</v>
      </c>
      <c r="AK28" s="21">
        <v>68.25</v>
      </c>
      <c r="AL28" s="22">
        <v>1777422.0073333331</v>
      </c>
      <c r="AN28" s="20">
        <v>44651</v>
      </c>
      <c r="AO28" s="21">
        <v>0.75</v>
      </c>
      <c r="AP28" s="117">
        <v>0.11629409484429513</v>
      </c>
      <c r="AQ28" s="117">
        <v>0.10322366768681662</v>
      </c>
    </row>
    <row r="29" spans="2:43" x14ac:dyDescent="0.3">
      <c r="AD29" s="20">
        <v>45587</v>
      </c>
      <c r="AE29" s="21">
        <v>111.2</v>
      </c>
      <c r="AF29" s="21">
        <v>116.07175769999999</v>
      </c>
      <c r="AG29" s="21">
        <v>139.1144615637532</v>
      </c>
      <c r="AH29" s="21">
        <v>104.87976328652481</v>
      </c>
      <c r="AI29" s="21">
        <v>112.28</v>
      </c>
      <c r="AK29" s="21">
        <v>69.2</v>
      </c>
      <c r="AL29" s="22">
        <v>1838485.8359999997</v>
      </c>
      <c r="AN29" s="20">
        <v>44680</v>
      </c>
      <c r="AO29" s="21">
        <v>0.75</v>
      </c>
      <c r="AP29" s="117">
        <v>0.11340725806451613</v>
      </c>
      <c r="AQ29" s="117">
        <v>0.10285764345059958</v>
      </c>
    </row>
    <row r="30" spans="2:43" x14ac:dyDescent="0.3">
      <c r="AD30" s="20">
        <v>45586</v>
      </c>
      <c r="AE30" s="21">
        <v>112.083</v>
      </c>
      <c r="AF30" s="21">
        <v>116.09266350999999</v>
      </c>
      <c r="AG30" s="21">
        <v>139.0669802028365</v>
      </c>
      <c r="AH30" s="21">
        <v>105.21031207598385</v>
      </c>
      <c r="AI30" s="21">
        <v>112.63</v>
      </c>
      <c r="AK30" s="21">
        <v>69.75</v>
      </c>
      <c r="AL30" s="22">
        <v>1881849.3413333332</v>
      </c>
      <c r="AN30" s="20">
        <v>44712</v>
      </c>
      <c r="AO30" s="21">
        <v>0.75</v>
      </c>
      <c r="AP30" s="117">
        <v>0.11863959926179805</v>
      </c>
      <c r="AQ30" s="117">
        <v>0.10285319941845854</v>
      </c>
    </row>
    <row r="31" spans="2:43" x14ac:dyDescent="0.3">
      <c r="AD31" s="20">
        <v>45583</v>
      </c>
      <c r="AE31" s="21">
        <v>110.605</v>
      </c>
      <c r="AF31" s="21">
        <v>116.41699441999999</v>
      </c>
      <c r="AG31" s="21">
        <v>139.01951504785274</v>
      </c>
      <c r="AH31" s="21">
        <v>105.80340357358894</v>
      </c>
      <c r="AI31" s="21">
        <v>112.75</v>
      </c>
      <c r="AK31" s="21">
        <v>68.83</v>
      </c>
      <c r="AL31" s="22">
        <v>1729507.8206666668</v>
      </c>
      <c r="AN31" s="20">
        <v>44742</v>
      </c>
      <c r="AO31" s="21">
        <v>0.75</v>
      </c>
      <c r="AP31" s="117">
        <v>0.12040133779264214</v>
      </c>
      <c r="AQ31" s="117">
        <v>0.10447858607056615</v>
      </c>
    </row>
    <row r="32" spans="2:43" x14ac:dyDescent="0.3">
      <c r="AD32" s="20">
        <v>45582</v>
      </c>
      <c r="AE32" s="21">
        <v>110.203</v>
      </c>
      <c r="AF32" s="21">
        <v>116.34749764</v>
      </c>
      <c r="AG32" s="21">
        <v>138.97206609327063</v>
      </c>
      <c r="AH32" s="21">
        <v>105.61671380229208</v>
      </c>
      <c r="AI32" s="21">
        <v>113</v>
      </c>
      <c r="AK32" s="21">
        <v>68.58</v>
      </c>
      <c r="AL32" s="22">
        <v>1771103.1740000001</v>
      </c>
      <c r="AN32" s="20">
        <v>44771</v>
      </c>
      <c r="AO32" s="21">
        <v>0.75</v>
      </c>
      <c r="AP32" s="117">
        <v>0.1184990125082291</v>
      </c>
      <c r="AQ32" s="117">
        <v>0.10471418198928707</v>
      </c>
    </row>
    <row r="33" spans="2:43" x14ac:dyDescent="0.3">
      <c r="AD33" s="20">
        <v>45581</v>
      </c>
      <c r="AE33" s="21">
        <v>110.621</v>
      </c>
      <c r="AF33" s="21">
        <v>116.36222862999999</v>
      </c>
      <c r="AG33" s="21">
        <v>138.92463333356082</v>
      </c>
      <c r="AH33" s="21">
        <v>105.72493501822774</v>
      </c>
      <c r="AI33" s="21">
        <v>113.83</v>
      </c>
      <c r="AK33" s="21">
        <v>68.84</v>
      </c>
      <c r="AL33" s="22">
        <v>1793052.4580000001</v>
      </c>
      <c r="AN33" s="20">
        <v>44804</v>
      </c>
      <c r="AO33" s="21">
        <v>0.75</v>
      </c>
      <c r="AP33" s="117">
        <v>0.1120099564405725</v>
      </c>
      <c r="AQ33" s="117">
        <v>0.10276208279832239</v>
      </c>
    </row>
    <row r="34" spans="2:43" x14ac:dyDescent="0.3">
      <c r="AD34" s="20">
        <v>45580</v>
      </c>
      <c r="AE34" s="21">
        <v>110.49299999999999</v>
      </c>
      <c r="AF34" s="21">
        <v>116.26497089999999</v>
      </c>
      <c r="AG34" s="21">
        <v>138.8772167631958</v>
      </c>
      <c r="AH34" s="21">
        <v>105.72722368442577</v>
      </c>
      <c r="AI34" s="21">
        <v>113.22</v>
      </c>
      <c r="AK34" s="21">
        <v>68.760000000000005</v>
      </c>
      <c r="AL34" s="22">
        <v>1804749.11</v>
      </c>
      <c r="AN34" s="20">
        <v>44834</v>
      </c>
      <c r="AO34" s="21">
        <v>0.75</v>
      </c>
      <c r="AP34" s="117">
        <v>0.11157946937763452</v>
      </c>
      <c r="AQ34" s="117">
        <v>0.10360981504416669</v>
      </c>
    </row>
    <row r="35" spans="2:43" x14ac:dyDescent="0.3">
      <c r="AD35" s="20">
        <v>45579</v>
      </c>
      <c r="AE35" s="21">
        <v>110.252</v>
      </c>
      <c r="AF35" s="21">
        <v>116.42180191</v>
      </c>
      <c r="AG35" s="21">
        <v>138.82981637664994</v>
      </c>
      <c r="AH35" s="21">
        <v>105.55295810106111</v>
      </c>
      <c r="AI35" s="21">
        <v>113.19</v>
      </c>
      <c r="AK35" s="21">
        <v>68.61</v>
      </c>
      <c r="AL35" s="22">
        <v>1766738.1920000003</v>
      </c>
      <c r="AN35" s="20">
        <v>44865</v>
      </c>
      <c r="AO35" s="21">
        <v>0.75</v>
      </c>
      <c r="AP35" s="117">
        <v>0.11639937920331092</v>
      </c>
      <c r="AQ35" s="117">
        <v>0.10422061930495422</v>
      </c>
    </row>
    <row r="36" spans="2:43" x14ac:dyDescent="0.3">
      <c r="AD36" s="20">
        <v>45576</v>
      </c>
      <c r="AE36" s="21">
        <v>110.17100000000001</v>
      </c>
      <c r="AF36" s="21">
        <v>116.28761641999999</v>
      </c>
      <c r="AG36" s="21">
        <v>138.78243216839954</v>
      </c>
      <c r="AH36" s="21">
        <v>105.17434732144331</v>
      </c>
      <c r="AI36" s="21">
        <v>112.31</v>
      </c>
      <c r="AK36" s="21">
        <v>68.56</v>
      </c>
      <c r="AL36" s="22">
        <v>1729837.7613333331</v>
      </c>
      <c r="AN36" s="20">
        <v>44895</v>
      </c>
      <c r="AO36" s="21">
        <v>0.75</v>
      </c>
      <c r="AP36" s="117">
        <v>0.12137559002022925</v>
      </c>
      <c r="AQ36" s="117">
        <v>0.10730954029808039</v>
      </c>
    </row>
    <row r="37" spans="2:43" x14ac:dyDescent="0.3">
      <c r="AD37" s="20">
        <v>45575</v>
      </c>
      <c r="AE37" s="21">
        <v>110.059</v>
      </c>
      <c r="AF37" s="21">
        <v>116.2223291</v>
      </c>
      <c r="AG37" s="21">
        <v>138.73506413292276</v>
      </c>
      <c r="AH37" s="21">
        <v>104.94744241552382</v>
      </c>
      <c r="AI37" s="21">
        <v>112.62</v>
      </c>
      <c r="AK37" s="21">
        <v>68.489999999999995</v>
      </c>
      <c r="AL37" s="22">
        <v>1800199.2413333333</v>
      </c>
      <c r="AN37" s="20">
        <v>44924</v>
      </c>
      <c r="AO37" s="21">
        <v>0.75</v>
      </c>
      <c r="AP37" s="117">
        <v>0.12384752992981973</v>
      </c>
      <c r="AQ37" s="117">
        <v>0.1063024531450066</v>
      </c>
    </row>
    <row r="38" spans="2:43" x14ac:dyDescent="0.3">
      <c r="AD38" s="20">
        <v>45574</v>
      </c>
      <c r="AE38" s="21">
        <v>111.2</v>
      </c>
      <c r="AF38" s="21">
        <v>116.52045047999999</v>
      </c>
      <c r="AG38" s="21">
        <v>138.68771226469966</v>
      </c>
      <c r="AH38" s="21">
        <v>105.67523826649897</v>
      </c>
      <c r="AI38" s="21">
        <v>112.28</v>
      </c>
      <c r="AK38" s="21">
        <v>69.2</v>
      </c>
      <c r="AL38" s="22">
        <v>1997782.32</v>
      </c>
      <c r="AN38" s="20">
        <v>44957</v>
      </c>
      <c r="AO38" s="21">
        <v>0.75</v>
      </c>
      <c r="AP38" s="117">
        <v>0.12587412587412589</v>
      </c>
      <c r="AQ38" s="117">
        <v>0.10911381450091562</v>
      </c>
    </row>
    <row r="39" spans="2:43" x14ac:dyDescent="0.3">
      <c r="AD39" s="20">
        <v>45573</v>
      </c>
      <c r="AE39" s="21">
        <v>112.503</v>
      </c>
      <c r="AF39" s="21">
        <v>116.95395431</v>
      </c>
      <c r="AG39" s="21">
        <v>138.64037655821213</v>
      </c>
      <c r="AH39" s="21">
        <v>106.4880417191154</v>
      </c>
      <c r="AI39" s="21">
        <v>113.62</v>
      </c>
      <c r="AK39" s="21">
        <v>70.77</v>
      </c>
      <c r="AL39" s="22">
        <v>1944459.0933333335</v>
      </c>
      <c r="AN39" s="20">
        <v>44985</v>
      </c>
      <c r="AO39" s="21">
        <v>0.75</v>
      </c>
      <c r="AP39" s="117">
        <v>0.12886597938144329</v>
      </c>
      <c r="AQ39" s="117">
        <v>0.11026401459815575</v>
      </c>
    </row>
    <row r="40" spans="2:43" x14ac:dyDescent="0.3">
      <c r="AD40" s="20">
        <v>45572</v>
      </c>
      <c r="AE40" s="21">
        <v>113.36199999999999</v>
      </c>
      <c r="AF40" s="21">
        <v>117.29805424</v>
      </c>
      <c r="AG40" s="21">
        <v>138.59305700794403</v>
      </c>
      <c r="AH40" s="21">
        <v>107.10303902175882</v>
      </c>
      <c r="AI40" s="21">
        <v>114.06</v>
      </c>
      <c r="AK40" s="21">
        <v>71.31</v>
      </c>
      <c r="AL40" s="22">
        <v>1906019.8020000001</v>
      </c>
      <c r="AN40" s="20">
        <v>45016</v>
      </c>
      <c r="AO40" s="21">
        <v>0.75</v>
      </c>
      <c r="AP40" s="117">
        <v>0.12784090909090909</v>
      </c>
      <c r="AQ40" s="117">
        <v>0.1109358412472415</v>
      </c>
    </row>
    <row r="41" spans="2:43" x14ac:dyDescent="0.3">
      <c r="AD41" s="20">
        <v>45569</v>
      </c>
      <c r="AE41" s="21">
        <v>113.36199999999999</v>
      </c>
      <c r="AF41" s="21">
        <v>117.31282421429636</v>
      </c>
      <c r="AG41" s="21">
        <v>138.54575360838101</v>
      </c>
      <c r="AH41" s="21">
        <v>107.11938663745907</v>
      </c>
      <c r="AI41" s="21">
        <v>113.86</v>
      </c>
      <c r="AK41" s="21">
        <v>71.31</v>
      </c>
      <c r="AL41" s="22">
        <v>1872359.6146666668</v>
      </c>
      <c r="AN41" s="20">
        <v>45044</v>
      </c>
      <c r="AO41" s="21">
        <v>0.75</v>
      </c>
      <c r="AP41" s="117">
        <v>0.11936339522546419</v>
      </c>
      <c r="AQ41" s="117">
        <v>0.10932913255302441</v>
      </c>
    </row>
    <row r="42" spans="2:43" x14ac:dyDescent="0.3">
      <c r="AD42" s="20">
        <v>45568</v>
      </c>
      <c r="AE42" s="21">
        <v>113.40900000000001</v>
      </c>
      <c r="AF42" s="21">
        <v>117.47716622999999</v>
      </c>
      <c r="AG42" s="21">
        <v>138.49846635401067</v>
      </c>
      <c r="AH42" s="21">
        <v>106.96571904987671</v>
      </c>
      <c r="AI42" s="21">
        <v>113.76</v>
      </c>
      <c r="AK42" s="21">
        <v>71.34</v>
      </c>
      <c r="AL42" s="22">
        <v>1852886.0413333334</v>
      </c>
      <c r="AN42" s="20">
        <v>45077</v>
      </c>
      <c r="AO42" s="21">
        <v>0.75</v>
      </c>
      <c r="AP42" s="117">
        <v>0.11419870574800152</v>
      </c>
      <c r="AQ42" s="117">
        <v>0.10657972041497342</v>
      </c>
    </row>
    <row r="43" spans="2:43" x14ac:dyDescent="0.3">
      <c r="AD43" s="20">
        <v>45567</v>
      </c>
      <c r="AE43" s="21">
        <v>113.139</v>
      </c>
      <c r="AF43" s="21">
        <v>117.62802405999999</v>
      </c>
      <c r="AG43" s="21">
        <v>138.45119523932249</v>
      </c>
      <c r="AH43" s="21">
        <v>107.20308642984436</v>
      </c>
      <c r="AI43" s="21">
        <v>115.35</v>
      </c>
      <c r="AK43" s="21">
        <v>71.17</v>
      </c>
      <c r="AL43" s="22">
        <v>1824120.9093333336</v>
      </c>
      <c r="AN43" s="20">
        <v>45107</v>
      </c>
      <c r="AO43" s="21">
        <v>0.75</v>
      </c>
      <c r="AP43" s="117">
        <v>0.11131725417439704</v>
      </c>
      <c r="AQ43" s="117">
        <v>0.10410772185056477</v>
      </c>
    </row>
    <row r="44" spans="2:43" x14ac:dyDescent="0.3">
      <c r="AD44" s="20">
        <v>45566</v>
      </c>
      <c r="AE44" s="21">
        <v>112.599</v>
      </c>
      <c r="AF44" s="21">
        <v>117.79888953999999</v>
      </c>
      <c r="AG44" s="21">
        <v>138.40394025880781</v>
      </c>
      <c r="AH44" s="21">
        <v>107.18477710026009</v>
      </c>
      <c r="AI44" s="21">
        <v>114.47</v>
      </c>
      <c r="AK44" s="21">
        <v>70.83</v>
      </c>
      <c r="AL44" s="22">
        <v>1759548.8726666667</v>
      </c>
      <c r="AN44" s="20">
        <v>45138</v>
      </c>
      <c r="AO44" s="21">
        <v>0.75</v>
      </c>
      <c r="AP44" s="117">
        <v>0.10557184750733138</v>
      </c>
      <c r="AQ44" s="117">
        <v>0.10326184165136774</v>
      </c>
    </row>
    <row r="45" spans="2:43" x14ac:dyDescent="0.3">
      <c r="AD45" s="20">
        <v>45565</v>
      </c>
      <c r="AE45" s="21">
        <v>113.91800000000001</v>
      </c>
      <c r="AF45" s="21">
        <v>118.08916945999999</v>
      </c>
      <c r="AG45" s="21">
        <v>138.35670140695981</v>
      </c>
      <c r="AH45" s="21">
        <v>108.08945415311193</v>
      </c>
      <c r="AI45" s="21">
        <v>113.88</v>
      </c>
      <c r="AK45" s="21">
        <v>71.66</v>
      </c>
      <c r="AL45" s="22">
        <v>1683196.5026666669</v>
      </c>
      <c r="AN45" s="20">
        <v>45169</v>
      </c>
      <c r="AO45" s="21">
        <v>0.75</v>
      </c>
      <c r="AP45" s="117">
        <v>0.10783608914450037</v>
      </c>
      <c r="AQ45" s="117">
        <v>0.10303072477148453</v>
      </c>
    </row>
    <row r="46" spans="2:43" x14ac:dyDescent="0.3">
      <c r="AD46" s="20">
        <v>45562</v>
      </c>
      <c r="AE46" s="21">
        <v>113.886</v>
      </c>
      <c r="AF46" s="21">
        <v>118.49724604999999</v>
      </c>
      <c r="AG46" s="21">
        <v>138.30947867827365</v>
      </c>
      <c r="AH46" s="21">
        <v>108.19277108433752</v>
      </c>
      <c r="AI46" s="21">
        <v>114.67</v>
      </c>
      <c r="AK46" s="21">
        <v>71.64</v>
      </c>
      <c r="AL46" s="22">
        <v>2038183.3733333335</v>
      </c>
      <c r="AN46" s="20">
        <v>45198</v>
      </c>
      <c r="AO46" s="21">
        <v>0.75</v>
      </c>
      <c r="AP46" s="117">
        <v>0.10845986984815617</v>
      </c>
      <c r="AQ46" s="117">
        <v>0.10371454337756095</v>
      </c>
    </row>
    <row r="47" spans="2:43" x14ac:dyDescent="0.3">
      <c r="AD47" s="20">
        <v>45561</v>
      </c>
      <c r="AE47" s="21">
        <v>114.01300000000001</v>
      </c>
      <c r="AF47" s="21">
        <v>118.33937990999999</v>
      </c>
      <c r="AG47" s="21">
        <v>138.26227206724627</v>
      </c>
      <c r="AH47" s="21">
        <v>107.70266956564402</v>
      </c>
      <c r="AI47" s="21">
        <v>114.91</v>
      </c>
      <c r="AK47" s="21">
        <v>71.72</v>
      </c>
      <c r="AL47" s="22">
        <v>2010949.5373333332</v>
      </c>
      <c r="AN47" s="20">
        <v>45230</v>
      </c>
      <c r="AO47" s="21">
        <v>0.75</v>
      </c>
      <c r="AP47" s="117">
        <v>0.11104256631708823</v>
      </c>
      <c r="AQ47" s="117">
        <v>0.10602412809342734</v>
      </c>
    </row>
    <row r="48" spans="2:43" ht="15.5" x14ac:dyDescent="0.3">
      <c r="B48" s="5" t="s">
        <v>7</v>
      </c>
      <c r="C48" s="19"/>
      <c r="D48" s="19"/>
      <c r="E48" s="19"/>
      <c r="F48" s="19"/>
      <c r="G48" s="19"/>
      <c r="H48" s="19"/>
      <c r="I48" s="19"/>
      <c r="J48" s="19"/>
      <c r="K48" s="19"/>
      <c r="L48" s="19"/>
      <c r="M48" s="19"/>
      <c r="N48" s="19"/>
      <c r="O48" s="19"/>
      <c r="P48" s="19"/>
      <c r="Q48" s="19"/>
      <c r="R48" s="19"/>
      <c r="S48" s="19"/>
      <c r="T48" s="19"/>
      <c r="U48" s="19"/>
      <c r="V48" s="19"/>
      <c r="W48" s="19"/>
      <c r="X48" s="19"/>
      <c r="Y48" s="19"/>
      <c r="Z48" s="19"/>
      <c r="AD48" s="20">
        <v>45560</v>
      </c>
      <c r="AE48" s="21">
        <v>114.85599999999999</v>
      </c>
      <c r="AF48" s="21">
        <v>118.45893101</v>
      </c>
      <c r="AG48" s="21">
        <v>138.21508156837655</v>
      </c>
      <c r="AH48" s="21">
        <v>107.68926452076981</v>
      </c>
      <c r="AI48" s="21">
        <v>113.68</v>
      </c>
      <c r="AK48" s="21">
        <v>72.25</v>
      </c>
      <c r="AL48" s="22">
        <v>2734372.0946666668</v>
      </c>
      <c r="AN48" s="20">
        <v>45260</v>
      </c>
      <c r="AO48" s="21">
        <v>0.65</v>
      </c>
      <c r="AP48" s="117">
        <v>9.5307917888563048E-2</v>
      </c>
      <c r="AQ48" s="117">
        <v>9.2268318467983571E-2</v>
      </c>
    </row>
    <row r="49" spans="3:43" x14ac:dyDescent="0.3">
      <c r="AD49" s="20">
        <v>45559</v>
      </c>
      <c r="AE49" s="21">
        <v>115.55500000000001</v>
      </c>
      <c r="AF49" s="21">
        <v>118.75386399999999</v>
      </c>
      <c r="AG49" s="21">
        <v>138.16790717616519</v>
      </c>
      <c r="AH49" s="21">
        <v>108.00967778849471</v>
      </c>
      <c r="AI49" s="21">
        <v>114.17</v>
      </c>
      <c r="AK49" s="21">
        <v>72.69</v>
      </c>
      <c r="AL49" s="22">
        <v>2817927.3280000002</v>
      </c>
      <c r="AN49" s="20">
        <v>45289</v>
      </c>
      <c r="AO49" s="21">
        <v>0.75</v>
      </c>
      <c r="AP49" s="117">
        <v>0.10843373493975904</v>
      </c>
      <c r="AQ49" s="117">
        <v>0.1045256199248293</v>
      </c>
    </row>
    <row r="50" spans="3:43" x14ac:dyDescent="0.3">
      <c r="E50" s="11" t="s">
        <v>322</v>
      </c>
      <c r="F50" s="9">
        <v>0.15097207769999987</v>
      </c>
      <c r="AD50" s="20">
        <v>45558</v>
      </c>
      <c r="AE50" s="21">
        <v>115.492</v>
      </c>
      <c r="AF50" s="21">
        <v>118.93519667999999</v>
      </c>
      <c r="AG50" s="21">
        <v>138.12074888511484</v>
      </c>
      <c r="AH50" s="21">
        <v>108.28562554151492</v>
      </c>
      <c r="AI50" s="21">
        <v>112.8</v>
      </c>
      <c r="AK50" s="21">
        <v>72.650000000000006</v>
      </c>
      <c r="AL50" s="22">
        <v>2694496.1433333331</v>
      </c>
      <c r="AN50" s="20">
        <v>45322</v>
      </c>
      <c r="AO50" s="21">
        <v>0.75</v>
      </c>
      <c r="AP50" s="117">
        <v>0.10752688172043011</v>
      </c>
      <c r="AQ50" s="117">
        <v>0.10407692135420984</v>
      </c>
    </row>
    <row r="51" spans="3:43" x14ac:dyDescent="0.3">
      <c r="E51" s="11" t="s">
        <v>323</v>
      </c>
      <c r="F51" s="9">
        <v>6.2529999999999974E-2</v>
      </c>
      <c r="AD51" s="20">
        <v>45555</v>
      </c>
      <c r="AE51" s="21">
        <v>115.285</v>
      </c>
      <c r="AF51" s="21">
        <v>119.18858802999999</v>
      </c>
      <c r="AG51" s="21">
        <v>138.07360668972996</v>
      </c>
      <c r="AH51" s="21">
        <v>108.99184253976574</v>
      </c>
      <c r="AI51" s="21">
        <v>113.23</v>
      </c>
      <c r="AK51" s="21">
        <v>72.52</v>
      </c>
      <c r="AL51" s="22">
        <v>2635030.9533333336</v>
      </c>
      <c r="AN51" s="20">
        <v>45351</v>
      </c>
      <c r="AO51" s="21">
        <v>0.75</v>
      </c>
      <c r="AP51" s="117">
        <v>0.10610705022400378</v>
      </c>
      <c r="AQ51" s="117">
        <v>0.10499926959183097</v>
      </c>
    </row>
    <row r="52" spans="3:43" x14ac:dyDescent="0.3">
      <c r="E52" s="11" t="s">
        <v>324</v>
      </c>
      <c r="F52" s="9">
        <v>2.5757303297315515E-2</v>
      </c>
      <c r="AD52" s="20">
        <v>45554</v>
      </c>
      <c r="AE52" s="21">
        <v>116.684</v>
      </c>
      <c r="AF52" s="21">
        <v>119.00075751999999</v>
      </c>
      <c r="AG52" s="21">
        <v>138.02648058451695</v>
      </c>
      <c r="AH52" s="21">
        <v>109.22234392113926</v>
      </c>
      <c r="AI52" s="21">
        <v>115.01</v>
      </c>
      <c r="AK52" s="21">
        <v>73.400000000000006</v>
      </c>
      <c r="AL52" s="22">
        <v>2520014.569333334</v>
      </c>
      <c r="AN52" s="20">
        <v>45379</v>
      </c>
      <c r="AO52" s="21">
        <v>0.75</v>
      </c>
      <c r="AP52" s="117">
        <v>0.11117974058060531</v>
      </c>
      <c r="AQ52" s="117">
        <v>0.10552739726324543</v>
      </c>
    </row>
    <row r="53" spans="3:43" x14ac:dyDescent="0.3">
      <c r="C53" s="7"/>
      <c r="D53" s="8"/>
      <c r="E53" s="12" t="s">
        <v>325</v>
      </c>
      <c r="F53" s="10">
        <v>8.5699999999999887E-2</v>
      </c>
      <c r="AD53" s="20">
        <v>45553</v>
      </c>
      <c r="AE53" s="21">
        <v>114.85599999999999</v>
      </c>
      <c r="AF53" s="21">
        <v>119.21628165</v>
      </c>
      <c r="AG53" s="21">
        <v>137.97937056398402</v>
      </c>
      <c r="AH53" s="21">
        <v>109.53392947638604</v>
      </c>
      <c r="AI53" s="21">
        <v>115.55</v>
      </c>
      <c r="AK53" s="21">
        <v>72.25</v>
      </c>
      <c r="AL53" s="22">
        <v>2269422.4493333329</v>
      </c>
      <c r="AN53" s="20">
        <v>45412</v>
      </c>
      <c r="AO53" s="21">
        <v>0.75</v>
      </c>
      <c r="AP53" s="117">
        <v>0.11568123393316196</v>
      </c>
      <c r="AQ53" s="117">
        <v>0.1058484821864953</v>
      </c>
    </row>
    <row r="54" spans="3:43" x14ac:dyDescent="0.3">
      <c r="E54" s="11" t="s">
        <v>326</v>
      </c>
      <c r="F54" s="9">
        <v>0.40386690426587135</v>
      </c>
      <c r="AD54" s="20">
        <v>45552</v>
      </c>
      <c r="AE54" s="21">
        <v>115.285</v>
      </c>
      <c r="AF54" s="21">
        <v>119.34677146</v>
      </c>
      <c r="AG54" s="21">
        <v>137.93332910839428</v>
      </c>
      <c r="AH54" s="21">
        <v>109.64868973860177</v>
      </c>
      <c r="AI54" s="21">
        <v>116.6</v>
      </c>
      <c r="AK54" s="21">
        <v>72.52</v>
      </c>
      <c r="AL54" s="22">
        <v>2310352.049333333</v>
      </c>
      <c r="AN54" s="20">
        <v>45443</v>
      </c>
      <c r="AO54" s="21">
        <v>0.75</v>
      </c>
      <c r="AP54" s="117">
        <v>0.11842105263157894</v>
      </c>
      <c r="AQ54" s="117">
        <v>0.10728402555068724</v>
      </c>
    </row>
    <row r="55" spans="3:43" x14ac:dyDescent="0.3">
      <c r="AD55" s="20">
        <v>45551</v>
      </c>
      <c r="AE55" s="21">
        <v>116.048</v>
      </c>
      <c r="AF55" s="21">
        <v>119.43392247999999</v>
      </c>
      <c r="AG55" s="21">
        <v>137.88730301608402</v>
      </c>
      <c r="AH55" s="21">
        <v>109.87951807228932</v>
      </c>
      <c r="AI55" s="21">
        <v>116.74</v>
      </c>
      <c r="AK55" s="21">
        <v>73</v>
      </c>
      <c r="AL55" s="22">
        <v>2302895.9080000003</v>
      </c>
      <c r="AN55" s="20">
        <v>45471</v>
      </c>
      <c r="AO55" s="21">
        <v>0.75</v>
      </c>
      <c r="AP55" s="117">
        <v>0.12276633474287273</v>
      </c>
      <c r="AQ55" s="117">
        <v>0.10833730926543658</v>
      </c>
    </row>
    <row r="56" spans="3:43" x14ac:dyDescent="0.3">
      <c r="AD56" s="20">
        <v>45548</v>
      </c>
      <c r="AE56" s="21">
        <v>116.52500000000001</v>
      </c>
      <c r="AF56" s="21">
        <v>119.54369335</v>
      </c>
      <c r="AG56" s="21">
        <v>137.84129228192677</v>
      </c>
      <c r="AH56" s="21">
        <v>109.99656700070311</v>
      </c>
      <c r="AI56" s="21">
        <v>116.54</v>
      </c>
      <c r="AK56" s="21">
        <v>73.3</v>
      </c>
      <c r="AL56" s="22">
        <v>2244722.0180000002</v>
      </c>
      <c r="AN56" s="20">
        <v>45504</v>
      </c>
      <c r="AO56" s="21">
        <v>0.75</v>
      </c>
      <c r="AP56" s="117">
        <v>0.12003200853560948</v>
      </c>
      <c r="AQ56" s="117">
        <v>0.10932647181834995</v>
      </c>
    </row>
    <row r="57" spans="3:43" x14ac:dyDescent="0.3">
      <c r="AD57" s="20">
        <v>45547</v>
      </c>
      <c r="AE57" s="21">
        <v>116.223</v>
      </c>
      <c r="AF57" s="21">
        <v>119.37906676</v>
      </c>
      <c r="AG57" s="21">
        <v>137.79529690079778</v>
      </c>
      <c r="AH57" s="21">
        <v>109.80660770626619</v>
      </c>
      <c r="AI57" s="21">
        <v>115.8</v>
      </c>
      <c r="AK57" s="21">
        <v>73.11</v>
      </c>
      <c r="AL57" s="22">
        <v>2253686.2913333336</v>
      </c>
      <c r="AN57" s="20">
        <v>45534</v>
      </c>
      <c r="AO57" s="21">
        <v>0.75</v>
      </c>
      <c r="AP57" s="117">
        <v>0.12129380053908355</v>
      </c>
      <c r="AQ57" s="117">
        <v>0.10969569135435238</v>
      </c>
    </row>
    <row r="58" spans="3:43" x14ac:dyDescent="0.3">
      <c r="AD58" s="20">
        <v>45546</v>
      </c>
      <c r="AE58" s="21">
        <v>116.71599999999999</v>
      </c>
      <c r="AF58" s="21">
        <v>119.45276163</v>
      </c>
      <c r="AG58" s="21">
        <v>137.74931686757398</v>
      </c>
      <c r="AH58" s="21">
        <v>110.0939987902766</v>
      </c>
      <c r="AI58" s="21">
        <v>116.36</v>
      </c>
      <c r="AK58" s="21">
        <v>73.42</v>
      </c>
      <c r="AL58" s="22">
        <v>2286856.2293333332</v>
      </c>
      <c r="AN58" s="20">
        <v>45565</v>
      </c>
      <c r="AO58" s="21">
        <v>0.75</v>
      </c>
      <c r="AP58" s="117">
        <v>0.12559307842590009</v>
      </c>
      <c r="AQ58" s="117">
        <v>0.1130239089649297</v>
      </c>
    </row>
    <row r="59" spans="3:43" x14ac:dyDescent="0.3">
      <c r="AD59" s="20">
        <v>45545</v>
      </c>
      <c r="AE59" s="21">
        <v>116.7</v>
      </c>
      <c r="AF59" s="21">
        <v>119.56287893999999</v>
      </c>
      <c r="AG59" s="21">
        <v>137.70335217713401</v>
      </c>
      <c r="AH59" s="21">
        <v>110.24505075934691</v>
      </c>
      <c r="AI59" s="21">
        <v>116.05</v>
      </c>
      <c r="AK59" s="21">
        <v>73.41</v>
      </c>
      <c r="AL59" s="22">
        <v>2297634.9533333336</v>
      </c>
      <c r="AN59" s="20">
        <v>45596</v>
      </c>
      <c r="AO59" s="21">
        <v>0.75</v>
      </c>
      <c r="AP59" s="117">
        <v>0.12866333095067906</v>
      </c>
      <c r="AQ59" s="117">
        <v>0.11693470744337076</v>
      </c>
    </row>
    <row r="60" spans="3:43" x14ac:dyDescent="0.3">
      <c r="AD60" s="20">
        <v>45544</v>
      </c>
      <c r="AE60" s="21">
        <v>117.55</v>
      </c>
      <c r="AF60" s="21">
        <v>119.63655301</v>
      </c>
      <c r="AG60" s="21">
        <v>137.65740282435826</v>
      </c>
      <c r="AH60" s="21">
        <v>110.58279249971407</v>
      </c>
      <c r="AI60" s="21">
        <v>116.41</v>
      </c>
      <c r="AK60" s="21">
        <v>74.7</v>
      </c>
      <c r="AL60" s="22">
        <v>2292413.7713333336</v>
      </c>
      <c r="AN60" s="20">
        <v>45625</v>
      </c>
      <c r="AO60" s="21">
        <v>0.75</v>
      </c>
      <c r="AP60" s="117">
        <v>0.13761467889908255</v>
      </c>
      <c r="AQ60" s="117">
        <v>0.11978086845534106</v>
      </c>
    </row>
    <row r="61" spans="3:43" x14ac:dyDescent="0.3">
      <c r="AD61" s="20">
        <v>45541</v>
      </c>
      <c r="AE61" s="21">
        <v>115.661</v>
      </c>
      <c r="AF61" s="21">
        <v>119.64150187</v>
      </c>
      <c r="AG61" s="21">
        <v>137.61146880412878</v>
      </c>
      <c r="AH61" s="21">
        <v>110.72436285167824</v>
      </c>
      <c r="AI61" s="21">
        <v>116.27</v>
      </c>
      <c r="AK61" s="21">
        <v>73.5</v>
      </c>
      <c r="AL61" s="22">
        <v>1979558.5286666665</v>
      </c>
    </row>
    <row r="62" spans="3:43" x14ac:dyDescent="0.3">
      <c r="AD62" s="20">
        <v>45540</v>
      </c>
      <c r="AE62" s="21">
        <v>116.008</v>
      </c>
      <c r="AF62" s="21">
        <v>119.51505592999999</v>
      </c>
      <c r="AG62" s="21">
        <v>137.56555011132937</v>
      </c>
      <c r="AH62" s="21">
        <v>110.58736983211014</v>
      </c>
      <c r="AI62" s="21">
        <v>117.94</v>
      </c>
      <c r="AK62" s="21">
        <v>73.72</v>
      </c>
      <c r="AL62" s="22">
        <v>1959971.3886666663</v>
      </c>
    </row>
    <row r="63" spans="3:43" x14ac:dyDescent="0.3">
      <c r="AD63" s="20">
        <v>45539</v>
      </c>
      <c r="AE63" s="21">
        <v>115.661</v>
      </c>
      <c r="AF63" s="21">
        <v>119.5340664</v>
      </c>
      <c r="AG63" s="21">
        <v>137.5196467408455</v>
      </c>
      <c r="AH63" s="21">
        <v>110.68480162168363</v>
      </c>
      <c r="AI63" s="21">
        <v>117.6</v>
      </c>
      <c r="AK63" s="21">
        <v>73.5</v>
      </c>
      <c r="AL63" s="22">
        <v>1209201.7113333333</v>
      </c>
    </row>
    <row r="64" spans="3:43" x14ac:dyDescent="0.3">
      <c r="AD64" s="20">
        <v>45538</v>
      </c>
      <c r="AE64" s="21">
        <v>116.71599999999999</v>
      </c>
      <c r="AF64" s="21">
        <v>119.56075867999999</v>
      </c>
      <c r="AG64" s="21">
        <v>137.47375868756438</v>
      </c>
      <c r="AH64" s="21">
        <v>110.63118144218683</v>
      </c>
      <c r="AI64" s="21">
        <v>116.08</v>
      </c>
      <c r="AK64" s="21">
        <v>74.17</v>
      </c>
      <c r="AL64" s="22">
        <v>1105637.7446666667</v>
      </c>
    </row>
    <row r="65" spans="2:38" x14ac:dyDescent="0.3">
      <c r="AD65" s="20">
        <v>45537</v>
      </c>
      <c r="AE65" s="21">
        <v>116.684</v>
      </c>
      <c r="AF65" s="21">
        <v>119.63556951</v>
      </c>
      <c r="AG65" s="21">
        <v>137.42788594637491</v>
      </c>
      <c r="AH65" s="21">
        <v>110.81460169034364</v>
      </c>
      <c r="AI65" s="21">
        <v>116.56</v>
      </c>
      <c r="AK65" s="21">
        <v>74.150000000000006</v>
      </c>
      <c r="AL65" s="22">
        <v>1136188.2393333332</v>
      </c>
    </row>
    <row r="66" spans="2:38" x14ac:dyDescent="0.3">
      <c r="AD66" s="20">
        <v>45534</v>
      </c>
      <c r="AE66" s="21">
        <v>116.76300000000001</v>
      </c>
      <c r="AF66" s="21">
        <v>119.75515499999999</v>
      </c>
      <c r="AG66" s="21">
        <v>137.38202851216769</v>
      </c>
      <c r="AH66" s="21">
        <v>110.95290251916775</v>
      </c>
      <c r="AI66" s="21">
        <v>117.51</v>
      </c>
      <c r="AK66" s="21">
        <v>74.2</v>
      </c>
      <c r="AL66" s="22">
        <v>1164465.3819999998</v>
      </c>
    </row>
    <row r="67" spans="2:38" x14ac:dyDescent="0.3">
      <c r="AD67" s="20">
        <v>45533</v>
      </c>
      <c r="AE67" s="21">
        <v>116.44799999999999</v>
      </c>
      <c r="AF67" s="21">
        <v>119.46960376</v>
      </c>
      <c r="AG67" s="21">
        <v>137.33618637983503</v>
      </c>
      <c r="AH67" s="21">
        <v>110.7018031420119</v>
      </c>
      <c r="AI67" s="21">
        <v>117.54</v>
      </c>
      <c r="AK67" s="21">
        <v>74</v>
      </c>
      <c r="AL67" s="22">
        <v>1254810.3640000001</v>
      </c>
    </row>
    <row r="68" spans="2:38" x14ac:dyDescent="0.3">
      <c r="AD68" s="20">
        <v>45532</v>
      </c>
      <c r="AE68" s="21">
        <v>116.44799999999999</v>
      </c>
      <c r="AF68" s="21">
        <v>119.25752048</v>
      </c>
      <c r="AG68" s="21">
        <v>137.29035954427096</v>
      </c>
      <c r="AH68" s="21">
        <v>110.5648101224438</v>
      </c>
      <c r="AI68" s="21">
        <v>118.67</v>
      </c>
      <c r="AK68" s="21">
        <v>74</v>
      </c>
      <c r="AL68" s="22">
        <v>1352448.1133333333</v>
      </c>
    </row>
    <row r="69" spans="2:38" x14ac:dyDescent="0.3">
      <c r="AD69" s="20">
        <v>45531</v>
      </c>
      <c r="AE69" s="21">
        <v>116.44799999999999</v>
      </c>
      <c r="AF69" s="21">
        <v>119.42061589999999</v>
      </c>
      <c r="AG69" s="21">
        <v>137.24454800037117</v>
      </c>
      <c r="AH69" s="21">
        <v>110.63804744078092</v>
      </c>
      <c r="AI69" s="21">
        <v>118.18</v>
      </c>
      <c r="AK69" s="21">
        <v>74</v>
      </c>
      <c r="AL69" s="22">
        <v>1289940.7226666666</v>
      </c>
    </row>
    <row r="70" spans="2:38" x14ac:dyDescent="0.3">
      <c r="AD70" s="20">
        <v>45530</v>
      </c>
      <c r="AE70" s="21">
        <v>116.527</v>
      </c>
      <c r="AF70" s="21">
        <v>119.50825660999999</v>
      </c>
      <c r="AG70" s="21">
        <v>137.19875174303311</v>
      </c>
      <c r="AH70" s="21">
        <v>110.7351522780404</v>
      </c>
      <c r="AI70" s="21">
        <v>118.28</v>
      </c>
      <c r="AK70" s="21">
        <v>74.05</v>
      </c>
      <c r="AL70" s="22">
        <v>1302104.0560000001</v>
      </c>
    </row>
    <row r="71" spans="2:38" ht="15.5" x14ac:dyDescent="0.3">
      <c r="B71" s="5" t="s">
        <v>8</v>
      </c>
      <c r="C71" s="19"/>
      <c r="D71" s="19"/>
      <c r="E71" s="19"/>
      <c r="F71" s="19"/>
      <c r="G71" s="19"/>
      <c r="H71" s="19"/>
      <c r="I71" s="19"/>
      <c r="J71" s="19"/>
      <c r="K71" s="19"/>
      <c r="L71" s="19"/>
      <c r="M71" s="19"/>
      <c r="N71" s="19"/>
      <c r="O71" s="19"/>
      <c r="P71" s="19"/>
      <c r="Q71" s="19"/>
      <c r="R71" s="19"/>
      <c r="S71" s="19"/>
      <c r="T71" s="19"/>
      <c r="U71" s="19"/>
      <c r="V71" s="19"/>
      <c r="W71" s="19"/>
      <c r="X71" s="19"/>
      <c r="Y71" s="19"/>
      <c r="Z71" s="19"/>
      <c r="AD71" s="20">
        <v>45527</v>
      </c>
      <c r="AE71" s="21">
        <v>116.60599999999999</v>
      </c>
      <c r="AF71" s="21">
        <v>119.39025174999999</v>
      </c>
      <c r="AG71" s="21">
        <v>137.15297076715589</v>
      </c>
      <c r="AH71" s="21">
        <v>110.78582988671118</v>
      </c>
      <c r="AI71" s="21">
        <v>117.17</v>
      </c>
      <c r="AK71" s="21">
        <v>74.099999999999994</v>
      </c>
      <c r="AL71" s="22">
        <v>1303048.5186666665</v>
      </c>
    </row>
    <row r="72" spans="2:38" x14ac:dyDescent="0.3">
      <c r="AD72" s="20">
        <v>45526</v>
      </c>
      <c r="AE72" s="21">
        <v>116.621</v>
      </c>
      <c r="AF72" s="21">
        <v>119.26566555999999</v>
      </c>
      <c r="AG72" s="21">
        <v>137.10720506764034</v>
      </c>
      <c r="AH72" s="21">
        <v>110.46541661898628</v>
      </c>
      <c r="AI72" s="21">
        <v>116.79</v>
      </c>
      <c r="AK72" s="21">
        <v>74.11</v>
      </c>
      <c r="AL72" s="22">
        <v>1307123.2126666666</v>
      </c>
    </row>
    <row r="73" spans="2:38" x14ac:dyDescent="0.3">
      <c r="AD73" s="20">
        <v>45525</v>
      </c>
      <c r="AE73" s="21">
        <v>117.14100000000001</v>
      </c>
      <c r="AF73" s="21">
        <v>119.29111648</v>
      </c>
      <c r="AG73" s="21">
        <v>137.06145463938898</v>
      </c>
      <c r="AH73" s="21">
        <v>110.56938745483988</v>
      </c>
      <c r="AI73" s="21">
        <v>117.9</v>
      </c>
      <c r="AK73" s="21">
        <v>74.44</v>
      </c>
      <c r="AL73" s="22">
        <v>1387212.2719999999</v>
      </c>
    </row>
    <row r="74" spans="2:38" x14ac:dyDescent="0.3">
      <c r="AD74" s="20">
        <v>45524</v>
      </c>
      <c r="AE74" s="21">
        <v>116.842</v>
      </c>
      <c r="AF74" s="21">
        <v>119.28041261999999</v>
      </c>
      <c r="AG74" s="21">
        <v>137.01571947730605</v>
      </c>
      <c r="AH74" s="21">
        <v>110.59227411682024</v>
      </c>
      <c r="AI74" s="21">
        <v>117.57</v>
      </c>
      <c r="AK74" s="21">
        <v>74.25</v>
      </c>
      <c r="AL74" s="22">
        <v>1408867.2866666664</v>
      </c>
    </row>
    <row r="75" spans="2:38" x14ac:dyDescent="0.3">
      <c r="AD75" s="20">
        <v>45523</v>
      </c>
      <c r="AE75" s="21">
        <v>116.574</v>
      </c>
      <c r="AF75" s="21">
        <v>119.30045471999999</v>
      </c>
      <c r="AG75" s="21">
        <v>136.96999957629748</v>
      </c>
      <c r="AH75" s="21">
        <v>110.57592650111998</v>
      </c>
      <c r="AI75" s="21">
        <v>117.3</v>
      </c>
      <c r="AK75" s="21">
        <v>74.08</v>
      </c>
      <c r="AL75" s="22">
        <v>1449963.0260000001</v>
      </c>
    </row>
    <row r="76" spans="2:38" x14ac:dyDescent="0.3">
      <c r="AD76" s="20">
        <v>45520</v>
      </c>
      <c r="AE76" s="21">
        <v>117.078</v>
      </c>
      <c r="AF76" s="21">
        <v>119.52645247</v>
      </c>
      <c r="AG76" s="21">
        <v>136.92429493127091</v>
      </c>
      <c r="AH76" s="21">
        <v>110.68839809713771</v>
      </c>
      <c r="AI76" s="21">
        <v>115.72</v>
      </c>
      <c r="AK76" s="21">
        <v>74.400000000000006</v>
      </c>
      <c r="AL76" s="22">
        <v>1426037.6346666666</v>
      </c>
    </row>
    <row r="77" spans="2:38" x14ac:dyDescent="0.3">
      <c r="AD77" s="20">
        <v>45519</v>
      </c>
      <c r="AE77" s="21">
        <v>116.92</v>
      </c>
      <c r="AF77" s="21">
        <v>119.48944836</v>
      </c>
      <c r="AG77" s="21">
        <v>136.87860553713566</v>
      </c>
      <c r="AH77" s="21">
        <v>110.31436464991599</v>
      </c>
      <c r="AI77" s="21">
        <v>115.89</v>
      </c>
      <c r="AK77" s="21">
        <v>74.3</v>
      </c>
      <c r="AL77" s="22">
        <v>1406924.4693333332</v>
      </c>
    </row>
    <row r="78" spans="2:38" x14ac:dyDescent="0.3">
      <c r="AD78" s="20">
        <v>45518</v>
      </c>
      <c r="AE78" s="21">
        <v>116.16500000000001</v>
      </c>
      <c r="AF78" s="21">
        <v>119.31859537</v>
      </c>
      <c r="AG78" s="21">
        <v>136.83293138880273</v>
      </c>
      <c r="AH78" s="21">
        <v>109.95733272302252</v>
      </c>
      <c r="AI78" s="21">
        <v>115.17</v>
      </c>
      <c r="AK78" s="21">
        <v>73.819999999999993</v>
      </c>
      <c r="AL78" s="22">
        <v>1387660.7093333334</v>
      </c>
    </row>
    <row r="79" spans="2:38" x14ac:dyDescent="0.3">
      <c r="AD79" s="20">
        <v>45517</v>
      </c>
      <c r="AE79" s="21">
        <v>116.134</v>
      </c>
      <c r="AF79" s="21">
        <v>119.21911168999999</v>
      </c>
      <c r="AG79" s="21">
        <v>136.78727248118489</v>
      </c>
      <c r="AH79" s="21">
        <v>109.69904039495857</v>
      </c>
      <c r="AI79" s="21">
        <v>114.38</v>
      </c>
      <c r="AK79" s="21">
        <v>73.8</v>
      </c>
      <c r="AL79" s="22">
        <v>1409193.3273333334</v>
      </c>
    </row>
    <row r="80" spans="2:38" x14ac:dyDescent="0.3">
      <c r="AD80" s="20">
        <v>45516</v>
      </c>
      <c r="AE80" s="21">
        <v>116.59</v>
      </c>
      <c r="AF80" s="21">
        <v>119.00667261999999</v>
      </c>
      <c r="AG80" s="21">
        <v>136.74162880919653</v>
      </c>
      <c r="AH80" s="21">
        <v>109.60258946232712</v>
      </c>
      <c r="AI80" s="21">
        <v>113.27</v>
      </c>
      <c r="AK80" s="21">
        <v>74.09</v>
      </c>
      <c r="AL80" s="22">
        <v>1377893.8113333334</v>
      </c>
    </row>
    <row r="81" spans="2:38" x14ac:dyDescent="0.3">
      <c r="AD81" s="20">
        <v>45513</v>
      </c>
      <c r="AE81" s="21">
        <v>115.17400000000001</v>
      </c>
      <c r="AF81" s="21">
        <v>118.96310394</v>
      </c>
      <c r="AG81" s="21">
        <v>136.69600036775378</v>
      </c>
      <c r="AH81" s="21">
        <v>109.52804433473396</v>
      </c>
      <c r="AI81" s="21">
        <v>112.84</v>
      </c>
      <c r="AK81" s="21">
        <v>73.19</v>
      </c>
      <c r="AL81" s="22">
        <v>1385133.6553333332</v>
      </c>
    </row>
    <row r="82" spans="2:38" x14ac:dyDescent="0.3">
      <c r="AD82" s="20">
        <v>45512</v>
      </c>
      <c r="AE82" s="21">
        <v>116.077</v>
      </c>
      <c r="AF82" s="21">
        <v>119.11153621999999</v>
      </c>
      <c r="AG82" s="21">
        <v>136.65038715177445</v>
      </c>
      <c r="AH82" s="21">
        <v>109.36751074855751</v>
      </c>
      <c r="AI82" s="21">
        <v>111.15</v>
      </c>
      <c r="AK82" s="21">
        <v>74.52</v>
      </c>
      <c r="AL82" s="22">
        <v>1326611.5933333333</v>
      </c>
    </row>
    <row r="83" spans="2:38" x14ac:dyDescent="0.3">
      <c r="AD83" s="20">
        <v>45511</v>
      </c>
      <c r="AE83" s="21">
        <v>115.75</v>
      </c>
      <c r="AF83" s="21">
        <v>119.00461706999999</v>
      </c>
      <c r="AG83" s="21">
        <v>136.60478915617807</v>
      </c>
      <c r="AH83" s="21">
        <v>109.50581157738162</v>
      </c>
      <c r="AI83" s="21">
        <v>110.16</v>
      </c>
      <c r="AK83" s="21">
        <v>74.31</v>
      </c>
      <c r="AL83" s="22">
        <v>1216312.8773333333</v>
      </c>
    </row>
    <row r="84" spans="2:38" x14ac:dyDescent="0.3">
      <c r="AD84" s="20">
        <v>45510</v>
      </c>
      <c r="AE84" s="21">
        <v>115.57899999999999</v>
      </c>
      <c r="AF84" s="21">
        <v>118.99949575999999</v>
      </c>
      <c r="AG84" s="21">
        <v>136.55920637588585</v>
      </c>
      <c r="AH84" s="21">
        <v>109.4453253992907</v>
      </c>
      <c r="AI84" s="21">
        <v>109.08</v>
      </c>
      <c r="AK84" s="21">
        <v>74.2</v>
      </c>
      <c r="AL84" s="22">
        <v>1274514.3253333336</v>
      </c>
    </row>
    <row r="85" spans="2:38" x14ac:dyDescent="0.3">
      <c r="AD85" s="20">
        <v>45509</v>
      </c>
      <c r="AE85" s="21">
        <v>116.342</v>
      </c>
      <c r="AF85" s="21">
        <v>119.20386157999999</v>
      </c>
      <c r="AG85" s="21">
        <v>136.51363880582068</v>
      </c>
      <c r="AH85" s="21">
        <v>109.61534060257328</v>
      </c>
      <c r="AI85" s="21">
        <v>108.22</v>
      </c>
      <c r="AK85" s="21">
        <v>74.69</v>
      </c>
      <c r="AL85" s="22">
        <v>1300936.7833333334</v>
      </c>
    </row>
    <row r="86" spans="2:38" x14ac:dyDescent="0.3">
      <c r="AD86" s="20">
        <v>45506</v>
      </c>
      <c r="AE86" s="21">
        <v>116.622</v>
      </c>
      <c r="AF86" s="21">
        <v>119.41122243999999</v>
      </c>
      <c r="AG86" s="21">
        <v>136.46808644090714</v>
      </c>
      <c r="AH86" s="21">
        <v>110.14925373134345</v>
      </c>
      <c r="AI86" s="21">
        <v>108.72</v>
      </c>
      <c r="AK86" s="21">
        <v>74.87</v>
      </c>
      <c r="AL86" s="22">
        <v>1327347.3373333332</v>
      </c>
    </row>
    <row r="87" spans="2:38" x14ac:dyDescent="0.3">
      <c r="AD87" s="20">
        <v>45505</v>
      </c>
      <c r="AE87" s="21">
        <v>117.541</v>
      </c>
      <c r="AF87" s="21">
        <v>119.4033137</v>
      </c>
      <c r="AG87" s="21">
        <v>136.42254927607155</v>
      </c>
      <c r="AH87" s="21">
        <v>110.03907080152376</v>
      </c>
      <c r="AI87" s="21">
        <v>110.05</v>
      </c>
      <c r="AK87" s="21">
        <v>75.459999999999994</v>
      </c>
      <c r="AL87" s="22">
        <v>1345661.7833333334</v>
      </c>
    </row>
    <row r="88" spans="2:38" x14ac:dyDescent="0.3">
      <c r="AD88" s="20">
        <v>45504</v>
      </c>
      <c r="AE88" s="21">
        <v>116.794</v>
      </c>
      <c r="AF88" s="21">
        <v>119.28223953</v>
      </c>
      <c r="AG88" s="21">
        <v>136.37702730624187</v>
      </c>
      <c r="AH88" s="21">
        <v>110.01226071177537</v>
      </c>
      <c r="AI88" s="21">
        <v>110.27</v>
      </c>
      <c r="AK88" s="21">
        <v>74.98</v>
      </c>
      <c r="AL88" s="22">
        <v>1273670.6939999997</v>
      </c>
    </row>
    <row r="89" spans="2:38" x14ac:dyDescent="0.3">
      <c r="AD89" s="20">
        <v>45503</v>
      </c>
      <c r="AE89" s="21">
        <v>115.625</v>
      </c>
      <c r="AF89" s="21">
        <v>119.11108005999999</v>
      </c>
      <c r="AG89" s="21">
        <v>136.33152052634779</v>
      </c>
      <c r="AH89" s="21">
        <v>109.80366513544017</v>
      </c>
      <c r="AI89" s="21">
        <v>108.96</v>
      </c>
      <c r="AK89" s="21">
        <v>74.23</v>
      </c>
      <c r="AL89" s="22">
        <v>1269042.7353333335</v>
      </c>
    </row>
    <row r="90" spans="2:38" x14ac:dyDescent="0.3">
      <c r="AD90" s="20">
        <v>45502</v>
      </c>
      <c r="AE90" s="21">
        <v>115.065</v>
      </c>
      <c r="AF90" s="21">
        <v>118.99146230999999</v>
      </c>
      <c r="AG90" s="21">
        <v>136.28602893132066</v>
      </c>
      <c r="AH90" s="21">
        <v>109.63953507380967</v>
      </c>
      <c r="AI90" s="21">
        <v>109.66</v>
      </c>
      <c r="AK90" s="21">
        <v>73.87</v>
      </c>
      <c r="AL90" s="22">
        <v>1239808.0086666669</v>
      </c>
    </row>
    <row r="91" spans="2:38" x14ac:dyDescent="0.3">
      <c r="AD91" s="20">
        <v>45499</v>
      </c>
      <c r="AE91" s="21">
        <v>115.065</v>
      </c>
      <c r="AF91" s="21">
        <v>119.27327229999999</v>
      </c>
      <c r="AG91" s="21">
        <v>136.24055251609354</v>
      </c>
      <c r="AH91" s="21">
        <v>110.3741969233789</v>
      </c>
      <c r="AI91" s="21">
        <v>110.13</v>
      </c>
      <c r="AK91" s="21">
        <v>73.87</v>
      </c>
      <c r="AL91" s="22">
        <v>1407223.9546666667</v>
      </c>
    </row>
    <row r="92" spans="2:38" x14ac:dyDescent="0.3">
      <c r="B92" s="28" t="s">
        <v>105</v>
      </c>
      <c r="AD92" s="20">
        <v>45498</v>
      </c>
      <c r="AE92" s="21">
        <v>114.956</v>
      </c>
      <c r="AF92" s="21">
        <v>119.21590062</v>
      </c>
      <c r="AG92" s="21">
        <v>136.19509127560121</v>
      </c>
      <c r="AH92" s="21">
        <v>110.34640597668849</v>
      </c>
      <c r="AI92" s="21">
        <v>108.8</v>
      </c>
      <c r="AK92" s="21">
        <v>73.8</v>
      </c>
      <c r="AL92" s="22">
        <v>1488020.23</v>
      </c>
    </row>
    <row r="93" spans="2:38" x14ac:dyDescent="0.3">
      <c r="B93" s="28" t="s">
        <v>106</v>
      </c>
      <c r="AD93" s="20">
        <v>45497</v>
      </c>
      <c r="AE93" s="21">
        <v>114.78400000000001</v>
      </c>
      <c r="AF93" s="21">
        <v>119.32418763999999</v>
      </c>
      <c r="AG93" s="21">
        <v>136.14964520478009</v>
      </c>
      <c r="AH93" s="21">
        <v>110.55925193310576</v>
      </c>
      <c r="AI93" s="21">
        <v>109.2</v>
      </c>
      <c r="AK93" s="21">
        <v>73.69</v>
      </c>
      <c r="AL93" s="22">
        <v>1537609.4793333334</v>
      </c>
    </row>
    <row r="94" spans="2:38" x14ac:dyDescent="0.3">
      <c r="B94" s="28" t="s">
        <v>107</v>
      </c>
      <c r="AD94" s="20">
        <v>45496</v>
      </c>
      <c r="AE94" s="21">
        <v>115.22</v>
      </c>
      <c r="AF94" s="21">
        <v>119.63942311999999</v>
      </c>
      <c r="AG94" s="21">
        <v>136.10421429856831</v>
      </c>
      <c r="AH94" s="21">
        <v>110.71226561606009</v>
      </c>
      <c r="AI94" s="21">
        <v>109.34</v>
      </c>
      <c r="AK94" s="21">
        <v>73.97</v>
      </c>
      <c r="AL94" s="22">
        <v>1499099.6279999998</v>
      </c>
    </row>
    <row r="95" spans="2:38" x14ac:dyDescent="0.3">
      <c r="B95" s="28" t="s">
        <v>36</v>
      </c>
      <c r="AD95" s="20">
        <v>45495</v>
      </c>
      <c r="AE95" s="21">
        <v>115.18899999999999</v>
      </c>
      <c r="AF95" s="21">
        <v>119.7519827</v>
      </c>
      <c r="AG95" s="21">
        <v>136.05879855190568</v>
      </c>
      <c r="AH95" s="21">
        <v>110.86920272678249</v>
      </c>
      <c r="AI95" s="21">
        <v>110.44</v>
      </c>
      <c r="AK95" s="21">
        <v>73.95</v>
      </c>
      <c r="AL95" s="22">
        <v>1497032.5306666668</v>
      </c>
    </row>
    <row r="96" spans="2:38" hidden="1" x14ac:dyDescent="0.3">
      <c r="AD96" s="20">
        <v>45492</v>
      </c>
      <c r="AE96" s="21">
        <v>115.267</v>
      </c>
      <c r="AF96" s="21">
        <v>119.86158227999999</v>
      </c>
      <c r="AG96" s="21">
        <v>136.01339795973371</v>
      </c>
      <c r="AH96" s="21">
        <v>110.89307024570485</v>
      </c>
      <c r="AI96" s="21">
        <v>110.23</v>
      </c>
      <c r="AK96" s="21">
        <v>74</v>
      </c>
      <c r="AL96" s="22">
        <v>1499823.8873333333</v>
      </c>
    </row>
    <row r="97" spans="30:38" hidden="1" x14ac:dyDescent="0.3">
      <c r="AD97" s="20">
        <v>45491</v>
      </c>
      <c r="AE97" s="21">
        <v>114.878</v>
      </c>
      <c r="AF97" s="21">
        <v>119.82420279999999</v>
      </c>
      <c r="AG97" s="21">
        <v>135.9680125169956</v>
      </c>
      <c r="AH97" s="21">
        <v>110.59619754458831</v>
      </c>
      <c r="AI97" s="21">
        <v>110.26</v>
      </c>
      <c r="AK97" s="21">
        <v>73.75</v>
      </c>
      <c r="AL97" s="22">
        <v>1480345.8933333333</v>
      </c>
    </row>
    <row r="98" spans="30:38" hidden="1" x14ac:dyDescent="0.3">
      <c r="AD98" s="20">
        <v>45490</v>
      </c>
      <c r="AE98" s="21">
        <v>114.73699999999999</v>
      </c>
      <c r="AF98" s="21">
        <v>120.02838824999999</v>
      </c>
      <c r="AG98" s="21">
        <v>135.92264221863624</v>
      </c>
      <c r="AH98" s="21">
        <v>110.77471350803503</v>
      </c>
      <c r="AI98" s="21">
        <v>111.81</v>
      </c>
      <c r="AK98" s="21">
        <v>73.66</v>
      </c>
      <c r="AL98" s="22">
        <v>1590361.9933333332</v>
      </c>
    </row>
    <row r="99" spans="30:38" hidden="1" x14ac:dyDescent="0.3">
      <c r="AD99" s="20">
        <v>45489</v>
      </c>
      <c r="AE99" s="21">
        <v>115.158</v>
      </c>
      <c r="AF99" s="21">
        <v>119.73963909</v>
      </c>
      <c r="AG99" s="21">
        <v>135.8772870596022</v>
      </c>
      <c r="AH99" s="21">
        <v>110.60764087557847</v>
      </c>
      <c r="AI99" s="21">
        <v>111.52</v>
      </c>
      <c r="AK99" s="21">
        <v>73.930000000000007</v>
      </c>
      <c r="AL99" s="22">
        <v>1589468.2693333335</v>
      </c>
    </row>
    <row r="100" spans="30:38" hidden="1" x14ac:dyDescent="0.3">
      <c r="AD100" s="20">
        <v>45488</v>
      </c>
      <c r="AE100" s="21">
        <v>114.753</v>
      </c>
      <c r="AF100" s="21">
        <v>119.56116399</v>
      </c>
      <c r="AG100" s="21">
        <v>135.8319470348417</v>
      </c>
      <c r="AH100" s="21">
        <v>110.35490673685261</v>
      </c>
      <c r="AI100" s="21">
        <v>111.7</v>
      </c>
      <c r="AK100" s="21">
        <v>73.67</v>
      </c>
      <c r="AL100" s="22">
        <v>1567063.4006666667</v>
      </c>
    </row>
    <row r="101" spans="30:38" hidden="1" x14ac:dyDescent="0.3">
      <c r="AD101" s="20">
        <v>45485</v>
      </c>
      <c r="AE101" s="21">
        <v>114.64400000000001</v>
      </c>
      <c r="AF101" s="21">
        <v>119.62490629</v>
      </c>
      <c r="AG101" s="21">
        <v>135.78662213930471</v>
      </c>
      <c r="AH101" s="21">
        <v>110.18521848588401</v>
      </c>
      <c r="AI101" s="21">
        <v>111.33</v>
      </c>
      <c r="AK101" s="21">
        <v>73.599999999999994</v>
      </c>
      <c r="AL101" s="22">
        <v>1728984.0806666666</v>
      </c>
    </row>
    <row r="102" spans="30:38" hidden="1" x14ac:dyDescent="0.3">
      <c r="AD102" s="20">
        <v>45484</v>
      </c>
      <c r="AE102" s="21">
        <v>114.161</v>
      </c>
      <c r="AF102" s="21">
        <v>119.23189092</v>
      </c>
      <c r="AG102" s="21">
        <v>135.74131236794287</v>
      </c>
      <c r="AH102" s="21">
        <v>109.54995013977228</v>
      </c>
      <c r="AI102" s="21">
        <v>110.81</v>
      </c>
      <c r="AK102" s="21">
        <v>73.290000000000006</v>
      </c>
      <c r="AL102" s="22">
        <v>1695460.7126666668</v>
      </c>
    </row>
    <row r="103" spans="30:38" hidden="1" x14ac:dyDescent="0.3">
      <c r="AD103" s="20">
        <v>45483</v>
      </c>
      <c r="AE103" s="21">
        <v>114.208</v>
      </c>
      <c r="AF103" s="21">
        <v>119.18129664</v>
      </c>
      <c r="AG103" s="21">
        <v>135.69601771570944</v>
      </c>
      <c r="AH103" s="21">
        <v>109.49763776953149</v>
      </c>
      <c r="AI103" s="21">
        <v>109.88</v>
      </c>
      <c r="AK103" s="21">
        <v>73.319999999999993</v>
      </c>
      <c r="AL103" s="22">
        <v>1644931.4180000001</v>
      </c>
    </row>
    <row r="104" spans="30:38" hidden="1" x14ac:dyDescent="0.3">
      <c r="AD104" s="20">
        <v>45482</v>
      </c>
      <c r="AE104" s="21">
        <v>113.756</v>
      </c>
      <c r="AF104" s="21">
        <v>119.19080971</v>
      </c>
      <c r="AG104" s="21">
        <v>135.65073817755948</v>
      </c>
      <c r="AH104" s="21">
        <v>109.50156119729955</v>
      </c>
      <c r="AI104" s="21">
        <v>109.78</v>
      </c>
      <c r="AK104" s="21">
        <v>73.03</v>
      </c>
      <c r="AL104" s="22">
        <v>1672209.0126666666</v>
      </c>
    </row>
    <row r="105" spans="30:38" hidden="1" x14ac:dyDescent="0.3">
      <c r="AD105" s="20">
        <v>45481</v>
      </c>
      <c r="AE105" s="21">
        <v>114.003</v>
      </c>
      <c r="AF105" s="21">
        <v>119.02544352</v>
      </c>
      <c r="AG105" s="21">
        <v>135.60547374844961</v>
      </c>
      <c r="AH105" s="21">
        <v>109.44270978077867</v>
      </c>
      <c r="AI105" s="21">
        <v>109.3</v>
      </c>
      <c r="AK105" s="21">
        <v>73.94</v>
      </c>
      <c r="AL105" s="22">
        <v>1687913.0620000002</v>
      </c>
    </row>
    <row r="106" spans="30:38" hidden="1" x14ac:dyDescent="0.3">
      <c r="AD106" s="20">
        <v>45478</v>
      </c>
      <c r="AE106" s="21">
        <v>113.001</v>
      </c>
      <c r="AF106" s="21">
        <v>119.28278959999999</v>
      </c>
      <c r="AG106" s="21">
        <v>135.56022442333824</v>
      </c>
      <c r="AH106" s="21">
        <v>109.2556930571678</v>
      </c>
      <c r="AI106" s="21">
        <v>109.06</v>
      </c>
      <c r="AK106" s="21">
        <v>73.290000000000006</v>
      </c>
      <c r="AL106" s="22">
        <v>1495416.7793333335</v>
      </c>
    </row>
    <row r="107" spans="30:38" hidden="1" x14ac:dyDescent="0.3">
      <c r="AD107" s="20">
        <v>45477</v>
      </c>
      <c r="AE107" s="21">
        <v>112.461</v>
      </c>
      <c r="AF107" s="21">
        <v>118.93322461999999</v>
      </c>
      <c r="AG107" s="21">
        <v>135.51499019718537</v>
      </c>
      <c r="AH107" s="21">
        <v>108.66815974890082</v>
      </c>
      <c r="AI107" s="21">
        <v>108.97</v>
      </c>
      <c r="AK107" s="21">
        <v>72.94</v>
      </c>
      <c r="AL107" s="22">
        <v>1422018.8053333336</v>
      </c>
    </row>
    <row r="108" spans="30:38" hidden="1" x14ac:dyDescent="0.3">
      <c r="AD108" s="20">
        <v>45476</v>
      </c>
      <c r="AE108" s="21">
        <v>112.399</v>
      </c>
      <c r="AF108" s="21">
        <v>118.49600591999999</v>
      </c>
      <c r="AG108" s="21">
        <v>135.46977106495274</v>
      </c>
      <c r="AH108" s="21">
        <v>107.98646417420039</v>
      </c>
      <c r="AI108" s="21">
        <v>108.54</v>
      </c>
      <c r="AK108" s="21">
        <v>72.900000000000006</v>
      </c>
      <c r="AL108" s="22">
        <v>1364508.078666667</v>
      </c>
    </row>
    <row r="109" spans="30:38" hidden="1" x14ac:dyDescent="0.3">
      <c r="AD109" s="20">
        <v>45475</v>
      </c>
      <c r="AE109" s="21">
        <v>112.276</v>
      </c>
      <c r="AF109" s="21">
        <v>118.61691540999999</v>
      </c>
      <c r="AG109" s="21">
        <v>135.42456702160376</v>
      </c>
      <c r="AH109" s="21">
        <v>108.07441434666774</v>
      </c>
      <c r="AI109" s="21">
        <v>107.78</v>
      </c>
      <c r="AK109" s="21">
        <v>72.819999999999993</v>
      </c>
      <c r="AL109" s="22">
        <v>1366524.054666667</v>
      </c>
    </row>
    <row r="110" spans="30:38" hidden="1" x14ac:dyDescent="0.3">
      <c r="AD110" s="20">
        <v>45474</v>
      </c>
      <c r="AE110" s="21">
        <v>112.245</v>
      </c>
      <c r="AF110" s="21">
        <v>118.70500055999999</v>
      </c>
      <c r="AG110" s="21">
        <v>135.37937806210354</v>
      </c>
      <c r="AH110" s="21">
        <v>108.5102417812364</v>
      </c>
      <c r="AI110" s="21">
        <v>107.72</v>
      </c>
      <c r="AK110" s="21">
        <v>72.8</v>
      </c>
      <c r="AL110" s="22">
        <v>1378284.2839999998</v>
      </c>
    </row>
    <row r="111" spans="30:38" hidden="1" x14ac:dyDescent="0.3">
      <c r="AD111" s="20">
        <v>45471</v>
      </c>
      <c r="AE111" s="21">
        <v>113.03100000000001</v>
      </c>
      <c r="AF111" s="21">
        <v>119.28387418999999</v>
      </c>
      <c r="AG111" s="21">
        <v>135.33420418141881</v>
      </c>
      <c r="AH111" s="21">
        <v>109.44172892383665</v>
      </c>
      <c r="AI111" s="21">
        <v>107.02</v>
      </c>
      <c r="AK111" s="21">
        <v>73.31</v>
      </c>
      <c r="AL111" s="22">
        <v>1362517.3506666666</v>
      </c>
    </row>
    <row r="112" spans="30:38" hidden="1" x14ac:dyDescent="0.3">
      <c r="AD112" s="20">
        <v>45470</v>
      </c>
      <c r="AE112" s="21">
        <v>112.014</v>
      </c>
      <c r="AF112" s="21">
        <v>118.59258625</v>
      </c>
      <c r="AG112" s="21">
        <v>135.28904537451803</v>
      </c>
      <c r="AH112" s="21">
        <v>108.81365352863304</v>
      </c>
      <c r="AI112" s="21">
        <v>107.37</v>
      </c>
      <c r="AK112" s="21">
        <v>72.650000000000006</v>
      </c>
      <c r="AL112" s="22">
        <v>1380599.0719999999</v>
      </c>
    </row>
    <row r="113" spans="30:38" hidden="1" x14ac:dyDescent="0.3">
      <c r="AD113" s="20">
        <v>45469</v>
      </c>
      <c r="AE113" s="21">
        <v>112.399</v>
      </c>
      <c r="AF113" s="21">
        <v>118.37303533999999</v>
      </c>
      <c r="AG113" s="21">
        <v>135.24390163637131</v>
      </c>
      <c r="AH113" s="21">
        <v>108.2555459286265</v>
      </c>
      <c r="AI113" s="21">
        <v>105.93</v>
      </c>
      <c r="AK113" s="21">
        <v>72.900000000000006</v>
      </c>
      <c r="AL113" s="22">
        <v>1285952.8453333334</v>
      </c>
    </row>
    <row r="114" spans="30:38" hidden="1" x14ac:dyDescent="0.3">
      <c r="AD114" s="20">
        <v>45468</v>
      </c>
      <c r="AE114" s="21">
        <v>111.38200000000001</v>
      </c>
      <c r="AF114" s="21">
        <v>118.29074688</v>
      </c>
      <c r="AG114" s="21">
        <v>135.19877296195048</v>
      </c>
      <c r="AH114" s="21">
        <v>107.93447875627358</v>
      </c>
      <c r="AI114" s="21">
        <v>105.66</v>
      </c>
      <c r="AK114" s="21">
        <v>72.239999999999995</v>
      </c>
      <c r="AL114" s="22">
        <v>1243524.1386666668</v>
      </c>
    </row>
    <row r="115" spans="30:38" hidden="1" x14ac:dyDescent="0.3">
      <c r="AD115" s="20">
        <v>45467</v>
      </c>
      <c r="AE115" s="21">
        <v>111.49</v>
      </c>
      <c r="AF115" s="21">
        <v>118.26162989999999</v>
      </c>
      <c r="AG115" s="21">
        <v>135.15365934622901</v>
      </c>
      <c r="AH115" s="21">
        <v>107.77100259927107</v>
      </c>
      <c r="AI115" s="21">
        <v>105.92</v>
      </c>
      <c r="AK115" s="21">
        <v>72.31</v>
      </c>
      <c r="AL115" s="22">
        <v>1242101.5706666666</v>
      </c>
    </row>
    <row r="116" spans="30:38" hidden="1" x14ac:dyDescent="0.3">
      <c r="AD116" s="20">
        <v>45464</v>
      </c>
      <c r="AE116" s="21">
        <v>111.90600000000001</v>
      </c>
      <c r="AF116" s="21">
        <v>118.23177611</v>
      </c>
      <c r="AG116" s="21">
        <v>135.10856078418206</v>
      </c>
      <c r="AH116" s="21">
        <v>107.87399257818265</v>
      </c>
      <c r="AI116" s="21">
        <v>104.8</v>
      </c>
      <c r="AK116" s="21">
        <v>72.58</v>
      </c>
      <c r="AL116" s="22">
        <v>1047820.5073333333</v>
      </c>
    </row>
    <row r="117" spans="30:38" hidden="1" x14ac:dyDescent="0.3">
      <c r="AD117" s="20">
        <v>45463</v>
      </c>
      <c r="AE117" s="21">
        <v>112.43</v>
      </c>
      <c r="AF117" s="21">
        <v>117.99807220999999</v>
      </c>
      <c r="AG117" s="21">
        <v>135.06347727078645</v>
      </c>
      <c r="AH117" s="21">
        <v>107.94297951643769</v>
      </c>
      <c r="AI117" s="21">
        <v>104.03</v>
      </c>
      <c r="AK117" s="21">
        <v>72.92</v>
      </c>
      <c r="AL117" s="22">
        <v>1089286.9686666667</v>
      </c>
    </row>
    <row r="118" spans="30:38" hidden="1" x14ac:dyDescent="0.3">
      <c r="AD118" s="20">
        <v>45462</v>
      </c>
      <c r="AE118" s="21">
        <v>112.92400000000001</v>
      </c>
      <c r="AF118" s="21">
        <v>118.03221291999999</v>
      </c>
      <c r="AG118" s="21">
        <v>135.01840880102071</v>
      </c>
      <c r="AH118" s="21">
        <v>107.90047571561706</v>
      </c>
      <c r="AI118" s="21">
        <v>103.87</v>
      </c>
      <c r="AK118" s="21">
        <v>73.239999999999995</v>
      </c>
      <c r="AL118" s="22">
        <v>1090995.0273333332</v>
      </c>
    </row>
    <row r="119" spans="30:38" hidden="1" x14ac:dyDescent="0.3">
      <c r="AD119" s="20">
        <v>45461</v>
      </c>
      <c r="AE119" s="21">
        <v>112.538</v>
      </c>
      <c r="AF119" s="21">
        <v>117.94650779999999</v>
      </c>
      <c r="AG119" s="21">
        <v>134.97335536986503</v>
      </c>
      <c r="AH119" s="21">
        <v>107.94036389792566</v>
      </c>
      <c r="AI119" s="21">
        <v>103.33</v>
      </c>
      <c r="AK119" s="21">
        <v>72.989999999999995</v>
      </c>
      <c r="AL119" s="22">
        <v>1208465.2673333334</v>
      </c>
    </row>
    <row r="120" spans="30:38" hidden="1" x14ac:dyDescent="0.3">
      <c r="AD120" s="20">
        <v>45460</v>
      </c>
      <c r="AE120" s="21">
        <v>112.985</v>
      </c>
      <c r="AF120" s="21">
        <v>118.17120376999999</v>
      </c>
      <c r="AG120" s="21">
        <v>134.92831697230127</v>
      </c>
      <c r="AH120" s="21">
        <v>108.08814634385593</v>
      </c>
      <c r="AI120" s="21">
        <v>102.9</v>
      </c>
      <c r="AK120" s="21">
        <v>73.28</v>
      </c>
      <c r="AL120" s="22">
        <v>1237745.3493333336</v>
      </c>
    </row>
    <row r="121" spans="30:38" hidden="1" x14ac:dyDescent="0.3">
      <c r="AD121" s="20">
        <v>45457</v>
      </c>
      <c r="AE121" s="21">
        <v>113.417</v>
      </c>
      <c r="AF121" s="21">
        <v>118.29381957999999</v>
      </c>
      <c r="AG121" s="21">
        <v>134.88329360331295</v>
      </c>
      <c r="AH121" s="21">
        <v>108.30589658498326</v>
      </c>
      <c r="AI121" s="21">
        <v>103.35</v>
      </c>
      <c r="AK121" s="21">
        <v>73.56</v>
      </c>
      <c r="AL121" s="22">
        <v>2823622.7539999997</v>
      </c>
    </row>
    <row r="122" spans="30:38" hidden="1" x14ac:dyDescent="0.3">
      <c r="AD122" s="20">
        <v>45456</v>
      </c>
      <c r="AE122" s="21">
        <v>113.355</v>
      </c>
      <c r="AF122" s="21">
        <v>118.02959251</v>
      </c>
      <c r="AG122" s="21">
        <v>134.8382852578853</v>
      </c>
      <c r="AH122" s="21">
        <v>107.75400107894281</v>
      </c>
      <c r="AI122" s="21">
        <v>103.27</v>
      </c>
      <c r="AK122" s="21">
        <v>73.52</v>
      </c>
      <c r="AL122" s="22">
        <v>2889981.9566666661</v>
      </c>
    </row>
    <row r="123" spans="30:38" hidden="1" x14ac:dyDescent="0.3">
      <c r="AD123" s="20">
        <v>45455</v>
      </c>
      <c r="AE123" s="21">
        <v>115.452</v>
      </c>
      <c r="AF123" s="21">
        <v>118.24841092</v>
      </c>
      <c r="AG123" s="21">
        <v>134.7932919310052</v>
      </c>
      <c r="AH123" s="21">
        <v>108.56190024684918</v>
      </c>
      <c r="AI123" s="21">
        <v>103.59</v>
      </c>
      <c r="AK123" s="21">
        <v>74.88</v>
      </c>
      <c r="AL123" s="22">
        <v>3018282.2179999999</v>
      </c>
    </row>
    <row r="124" spans="30:38" hidden="1" x14ac:dyDescent="0.3">
      <c r="AD124" s="20">
        <v>45454</v>
      </c>
      <c r="AE124" s="21">
        <v>114.89700000000001</v>
      </c>
      <c r="AF124" s="21">
        <v>118.55118788999999</v>
      </c>
      <c r="AG124" s="21">
        <v>134.74831361766121</v>
      </c>
      <c r="AH124" s="21">
        <v>109.03794281604046</v>
      </c>
      <c r="AI124" s="21">
        <v>105.06</v>
      </c>
      <c r="AK124" s="21">
        <v>74.52</v>
      </c>
      <c r="AL124" s="22">
        <v>3038881.7686666665</v>
      </c>
    </row>
    <row r="125" spans="30:38" hidden="1" x14ac:dyDescent="0.3">
      <c r="AD125" s="20">
        <v>45453</v>
      </c>
      <c r="AE125" s="21">
        <v>115.782</v>
      </c>
      <c r="AF125" s="21">
        <v>118.79706988</v>
      </c>
      <c r="AG125" s="21">
        <v>134.70335031284353</v>
      </c>
      <c r="AH125" s="21">
        <v>109.37241503326757</v>
      </c>
      <c r="AI125" s="21">
        <v>104.3</v>
      </c>
      <c r="AK125" s="21">
        <v>75.849999999999994</v>
      </c>
      <c r="AL125" s="22">
        <v>3121408.8093333328</v>
      </c>
    </row>
    <row r="126" spans="30:38" hidden="1" x14ac:dyDescent="0.3">
      <c r="AD126" s="20">
        <v>45450</v>
      </c>
      <c r="AE126" s="21">
        <v>116.485</v>
      </c>
      <c r="AF126" s="21">
        <v>119.03880249999999</v>
      </c>
      <c r="AG126" s="21">
        <v>134.6584020115441</v>
      </c>
      <c r="AH126" s="21">
        <v>109.81837798957039</v>
      </c>
      <c r="AI126" s="21">
        <v>104.31</v>
      </c>
      <c r="AK126" s="21">
        <v>76.31</v>
      </c>
      <c r="AL126" s="22">
        <v>3395175.4759999993</v>
      </c>
    </row>
    <row r="127" spans="30:38" hidden="1" x14ac:dyDescent="0.3">
      <c r="AD127" s="20">
        <v>45449</v>
      </c>
      <c r="AE127" s="21">
        <v>115.706</v>
      </c>
      <c r="AF127" s="21">
        <v>119.11491613</v>
      </c>
      <c r="AG127" s="21">
        <v>134.61346870875647</v>
      </c>
      <c r="AH127" s="21">
        <v>109.81968579882641</v>
      </c>
      <c r="AI127" s="21">
        <v>106.15</v>
      </c>
      <c r="AK127" s="21">
        <v>75.8</v>
      </c>
      <c r="AL127" s="22">
        <v>3586227.7486666664</v>
      </c>
    </row>
    <row r="128" spans="30:38" hidden="1" x14ac:dyDescent="0.3">
      <c r="AD128" s="20">
        <v>45448</v>
      </c>
      <c r="AE128" s="21">
        <v>115.782</v>
      </c>
      <c r="AF128" s="21">
        <v>119.04930281</v>
      </c>
      <c r="AG128" s="21">
        <v>134.5685503994759</v>
      </c>
      <c r="AH128" s="21">
        <v>109.727812198591</v>
      </c>
      <c r="AI128" s="21">
        <v>104.86</v>
      </c>
      <c r="AK128" s="21">
        <v>75.849999999999994</v>
      </c>
      <c r="AL128" s="22">
        <v>3617745.1753333332</v>
      </c>
    </row>
    <row r="129" spans="30:38" hidden="1" x14ac:dyDescent="0.3">
      <c r="AD129" s="20">
        <v>45447</v>
      </c>
      <c r="AE129" s="21">
        <v>115.96599999999999</v>
      </c>
      <c r="AF129" s="21">
        <v>119.12267469999999</v>
      </c>
      <c r="AG129" s="21">
        <v>134.52364707869927</v>
      </c>
      <c r="AH129" s="21">
        <v>109.98806624053898</v>
      </c>
      <c r="AI129" s="21">
        <v>105.2</v>
      </c>
      <c r="AK129" s="21">
        <v>75.97</v>
      </c>
      <c r="AL129" s="22">
        <v>3649383.6326666665</v>
      </c>
    </row>
    <row r="130" spans="30:38" hidden="1" x14ac:dyDescent="0.3">
      <c r="AD130" s="20">
        <v>45446</v>
      </c>
      <c r="AE130" s="21">
        <v>116.08799999999999</v>
      </c>
      <c r="AF130" s="21">
        <v>119.28876566</v>
      </c>
      <c r="AG130" s="21">
        <v>134.47875874142517</v>
      </c>
      <c r="AH130" s="21">
        <v>110.23458828529876</v>
      </c>
      <c r="AI130" s="21">
        <v>105.4</v>
      </c>
      <c r="AK130" s="21">
        <v>76.05</v>
      </c>
      <c r="AL130" s="22">
        <v>3663359.9019999998</v>
      </c>
    </row>
    <row r="131" spans="30:38" hidden="1" x14ac:dyDescent="0.3">
      <c r="AD131" s="20">
        <v>45443</v>
      </c>
      <c r="AE131" s="21">
        <v>116.011</v>
      </c>
      <c r="AF131" s="21">
        <v>119.34946959999999</v>
      </c>
      <c r="AG131" s="21">
        <v>134.43388538265387</v>
      </c>
      <c r="AH131" s="21">
        <v>110.58638897516815</v>
      </c>
      <c r="AI131" s="21">
        <v>105.46</v>
      </c>
      <c r="AK131" s="21">
        <v>76</v>
      </c>
      <c r="AL131" s="22">
        <v>3687965.8679999998</v>
      </c>
    </row>
    <row r="132" spans="30:38" hidden="1" x14ac:dyDescent="0.3">
      <c r="AD132" s="20">
        <v>45441</v>
      </c>
      <c r="AE132" s="21">
        <v>115.85899999999999</v>
      </c>
      <c r="AF132" s="21">
        <v>118.68833952</v>
      </c>
      <c r="AG132" s="21">
        <v>134.38902699738728</v>
      </c>
      <c r="AH132" s="21">
        <v>110.21922152654054</v>
      </c>
      <c r="AI132" s="21">
        <v>105.99</v>
      </c>
      <c r="AK132" s="21">
        <v>75.900000000000006</v>
      </c>
      <c r="AL132" s="22">
        <v>3757225.1319999998</v>
      </c>
    </row>
    <row r="133" spans="30:38" hidden="1" x14ac:dyDescent="0.3">
      <c r="AD133" s="20">
        <v>45440</v>
      </c>
      <c r="AE133" s="21">
        <v>115.553</v>
      </c>
      <c r="AF133" s="21">
        <v>118.59460637999999</v>
      </c>
      <c r="AG133" s="21">
        <v>134.34418358062899</v>
      </c>
      <c r="AH133" s="21">
        <v>109.97629595723481</v>
      </c>
      <c r="AI133" s="21">
        <v>106.92</v>
      </c>
      <c r="AK133" s="21">
        <v>75.7</v>
      </c>
      <c r="AL133" s="22">
        <v>3853939.8653333331</v>
      </c>
    </row>
    <row r="134" spans="30:38" hidden="1" x14ac:dyDescent="0.3">
      <c r="AD134" s="20">
        <v>45439</v>
      </c>
      <c r="AE134" s="21">
        <v>117.752</v>
      </c>
      <c r="AF134" s="21">
        <v>118.77960680999999</v>
      </c>
      <c r="AG134" s="21">
        <v>134.29935512738425</v>
      </c>
      <c r="AH134" s="21">
        <v>110.3408477873504</v>
      </c>
      <c r="AI134" s="21">
        <v>107.54</v>
      </c>
      <c r="AK134" s="21">
        <v>77.14</v>
      </c>
      <c r="AL134" s="22">
        <v>4163156.0379999997</v>
      </c>
    </row>
    <row r="135" spans="30:38" hidden="1" x14ac:dyDescent="0.3">
      <c r="AD135" s="20">
        <v>45436</v>
      </c>
      <c r="AE135" s="21">
        <v>117.187</v>
      </c>
      <c r="AF135" s="21">
        <v>118.89547039</v>
      </c>
      <c r="AG135" s="21">
        <v>134.25454163265996</v>
      </c>
      <c r="AH135" s="21">
        <v>110.4775138546045</v>
      </c>
      <c r="AI135" s="21">
        <v>107.38</v>
      </c>
      <c r="AK135" s="21">
        <v>76.77</v>
      </c>
      <c r="AL135" s="22">
        <v>4134212.4873333331</v>
      </c>
    </row>
    <row r="136" spans="30:38" hidden="1" x14ac:dyDescent="0.3">
      <c r="AD136" s="20">
        <v>45435</v>
      </c>
      <c r="AE136" s="21">
        <v>116.836</v>
      </c>
      <c r="AF136" s="21">
        <v>118.90455136</v>
      </c>
      <c r="AG136" s="21">
        <v>134.20974309146476</v>
      </c>
      <c r="AH136" s="21">
        <v>110.33823216883835</v>
      </c>
      <c r="AI136" s="21">
        <v>107.75</v>
      </c>
      <c r="AK136" s="21">
        <v>76.540000000000006</v>
      </c>
      <c r="AL136" s="22">
        <v>2560761.205333333</v>
      </c>
    </row>
    <row r="137" spans="30:38" hidden="1" x14ac:dyDescent="0.3">
      <c r="AD137" s="20">
        <v>45434</v>
      </c>
      <c r="AE137" s="21">
        <v>117.645</v>
      </c>
      <c r="AF137" s="21">
        <v>119.01003154999999</v>
      </c>
      <c r="AG137" s="21">
        <v>134.16495949880886</v>
      </c>
      <c r="AH137" s="21">
        <v>110.63216229912884</v>
      </c>
      <c r="AI137" s="21">
        <v>108.55</v>
      </c>
      <c r="AK137" s="21">
        <v>77.069999999999993</v>
      </c>
      <c r="AL137" s="22">
        <v>2665828.3066666666</v>
      </c>
    </row>
    <row r="138" spans="30:38" hidden="1" x14ac:dyDescent="0.3">
      <c r="AD138" s="20">
        <v>45433</v>
      </c>
      <c r="AE138" s="21">
        <v>118.59099999999999</v>
      </c>
      <c r="AF138" s="21">
        <v>119.14740533</v>
      </c>
      <c r="AG138" s="21">
        <v>134.12019084970419</v>
      </c>
      <c r="AH138" s="21">
        <v>110.73057494564435</v>
      </c>
      <c r="AI138" s="21">
        <v>110.07</v>
      </c>
      <c r="AK138" s="21">
        <v>77.69</v>
      </c>
      <c r="AL138" s="22">
        <v>2536341.8959999997</v>
      </c>
    </row>
    <row r="139" spans="30:38" hidden="1" x14ac:dyDescent="0.3">
      <c r="AD139" s="20">
        <v>45432</v>
      </c>
      <c r="AE139" s="21">
        <v>118.53</v>
      </c>
      <c r="AF139" s="21">
        <v>119.15996188</v>
      </c>
      <c r="AG139" s="21">
        <v>134.07543713916434</v>
      </c>
      <c r="AH139" s="21">
        <v>110.87803043926061</v>
      </c>
      <c r="AI139" s="21">
        <v>110.36</v>
      </c>
      <c r="AK139" s="21">
        <v>77.650000000000006</v>
      </c>
      <c r="AL139" s="22">
        <v>2634569.9213333335</v>
      </c>
    </row>
    <row r="140" spans="30:38" hidden="1" x14ac:dyDescent="0.3">
      <c r="AD140" s="20">
        <v>45429</v>
      </c>
      <c r="AE140" s="21">
        <v>119.06399999999999</v>
      </c>
      <c r="AF140" s="21">
        <v>119.06231441999999</v>
      </c>
      <c r="AG140" s="21">
        <v>134.03069836220453</v>
      </c>
      <c r="AH140" s="21">
        <v>110.91236043223113</v>
      </c>
      <c r="AI140" s="21">
        <v>110.71</v>
      </c>
      <c r="AK140" s="21">
        <v>78</v>
      </c>
      <c r="AL140" s="22">
        <v>2572085.1679999996</v>
      </c>
    </row>
    <row r="141" spans="30:38" hidden="1" x14ac:dyDescent="0.3">
      <c r="AD141" s="20">
        <v>45428</v>
      </c>
      <c r="AE141" s="21">
        <v>119.06399999999999</v>
      </c>
      <c r="AF141" s="21">
        <v>119.09934684</v>
      </c>
      <c r="AG141" s="21">
        <v>133.98597451384168</v>
      </c>
      <c r="AH141" s="21">
        <v>110.49484232724673</v>
      </c>
      <c r="AI141" s="21">
        <v>110.82</v>
      </c>
      <c r="AK141" s="21">
        <v>78</v>
      </c>
      <c r="AL141" s="22">
        <v>2327521.1306666667</v>
      </c>
    </row>
    <row r="142" spans="30:38" hidden="1" x14ac:dyDescent="0.3">
      <c r="AD142" s="20">
        <v>45427</v>
      </c>
      <c r="AE142" s="21">
        <v>117.08</v>
      </c>
      <c r="AF142" s="21">
        <v>119.16558223</v>
      </c>
      <c r="AG142" s="21">
        <v>133.94126558909437</v>
      </c>
      <c r="AH142" s="21">
        <v>110.26761046901325</v>
      </c>
      <c r="AI142" s="21">
        <v>110.6</v>
      </c>
      <c r="AK142" s="21">
        <v>76.7</v>
      </c>
      <c r="AL142" s="22">
        <v>2184728.3066666666</v>
      </c>
    </row>
    <row r="143" spans="30:38" hidden="1" x14ac:dyDescent="0.3">
      <c r="AD143" s="20">
        <v>45426</v>
      </c>
      <c r="AE143" s="21">
        <v>116.714</v>
      </c>
      <c r="AF143" s="21">
        <v>119.10881124999999</v>
      </c>
      <c r="AG143" s="21">
        <v>133.89657158298283</v>
      </c>
      <c r="AH143" s="21">
        <v>110.1083846920928</v>
      </c>
      <c r="AI143" s="21">
        <v>111.02</v>
      </c>
      <c r="AK143" s="21">
        <v>76.459999999999994</v>
      </c>
      <c r="AL143" s="22">
        <v>2183577.0380000002</v>
      </c>
    </row>
    <row r="144" spans="30:38" hidden="1" x14ac:dyDescent="0.3">
      <c r="AD144" s="20">
        <v>45425</v>
      </c>
      <c r="AE144" s="21">
        <v>118.087</v>
      </c>
      <c r="AF144" s="21">
        <v>119.35600183999999</v>
      </c>
      <c r="AG144" s="21">
        <v>133.85189249052897</v>
      </c>
      <c r="AH144" s="21">
        <v>110.3954488237892</v>
      </c>
      <c r="AI144" s="21">
        <v>110.71</v>
      </c>
      <c r="AK144" s="21">
        <v>77.36</v>
      </c>
      <c r="AL144" s="22">
        <v>2300597.5166666666</v>
      </c>
    </row>
    <row r="145" spans="30:38" hidden="1" x14ac:dyDescent="0.3">
      <c r="AD145" s="20">
        <v>45422</v>
      </c>
      <c r="AE145" s="21">
        <v>118.729</v>
      </c>
      <c r="AF145" s="21">
        <v>119.63643809999999</v>
      </c>
      <c r="AG145" s="21">
        <v>133.80722830675631</v>
      </c>
      <c r="AH145" s="21">
        <v>111.09153030030585</v>
      </c>
      <c r="AI145" s="21">
        <v>110.23</v>
      </c>
      <c r="AK145" s="21">
        <v>77.78</v>
      </c>
      <c r="AL145" s="22">
        <v>2305856.7060000002</v>
      </c>
    </row>
    <row r="146" spans="30:38" hidden="1" x14ac:dyDescent="0.3">
      <c r="AD146" s="20">
        <v>45421</v>
      </c>
      <c r="AE146" s="21">
        <v>118.955</v>
      </c>
      <c r="AF146" s="21">
        <v>119.60085405999999</v>
      </c>
      <c r="AG146" s="21">
        <v>133.7625790266901</v>
      </c>
      <c r="AH146" s="21">
        <v>110.81296692877358</v>
      </c>
      <c r="AI146" s="21">
        <v>110.74</v>
      </c>
      <c r="AK146" s="21">
        <v>78.680000000000007</v>
      </c>
      <c r="AL146" s="22">
        <v>2311282.3466666667</v>
      </c>
    </row>
    <row r="147" spans="30:38" hidden="1" x14ac:dyDescent="0.3">
      <c r="AD147" s="20">
        <v>45420</v>
      </c>
      <c r="AE147" s="21">
        <v>119.137</v>
      </c>
      <c r="AF147" s="21">
        <v>119.73169548999999</v>
      </c>
      <c r="AG147" s="21">
        <v>133.71794464535722</v>
      </c>
      <c r="AH147" s="21">
        <v>111.10166582203999</v>
      </c>
      <c r="AI147" s="21">
        <v>111.86</v>
      </c>
      <c r="AK147" s="21">
        <v>78.8</v>
      </c>
      <c r="AL147" s="22">
        <v>2350576.132666667</v>
      </c>
    </row>
    <row r="148" spans="30:38" hidden="1" x14ac:dyDescent="0.3">
      <c r="AD148" s="20">
        <v>45419</v>
      </c>
      <c r="AE148" s="21">
        <v>118.66800000000001</v>
      </c>
      <c r="AF148" s="21">
        <v>119.56785309999999</v>
      </c>
      <c r="AG148" s="21">
        <v>133.67230517754507</v>
      </c>
      <c r="AH148" s="21">
        <v>110.98494384594021</v>
      </c>
      <c r="AI148" s="21">
        <v>111.63</v>
      </c>
      <c r="AK148" s="21">
        <v>78.489999999999995</v>
      </c>
      <c r="AL148" s="22">
        <v>2333593.7260000003</v>
      </c>
    </row>
    <row r="149" spans="30:38" hidden="1" x14ac:dyDescent="0.3">
      <c r="AD149" s="20">
        <v>45418</v>
      </c>
      <c r="AE149" s="21">
        <v>118.456</v>
      </c>
      <c r="AF149" s="21">
        <v>119.7485473</v>
      </c>
      <c r="AG149" s="21">
        <v>133.62668128700662</v>
      </c>
      <c r="AH149" s="21">
        <v>110.92216900165124</v>
      </c>
      <c r="AI149" s="21">
        <v>110.99</v>
      </c>
      <c r="AK149" s="21">
        <v>78.349999999999994</v>
      </c>
      <c r="AL149" s="22">
        <v>1921822.7800000003</v>
      </c>
    </row>
    <row r="150" spans="30:38" hidden="1" x14ac:dyDescent="0.3">
      <c r="AD150" s="20">
        <v>45415</v>
      </c>
      <c r="AE150" s="21">
        <v>118.774</v>
      </c>
      <c r="AF150" s="21">
        <v>119.76477838</v>
      </c>
      <c r="AG150" s="21">
        <v>133.58107296842516</v>
      </c>
      <c r="AH150" s="21">
        <v>110.88947377025075</v>
      </c>
      <c r="AI150" s="21">
        <v>111.03</v>
      </c>
      <c r="AK150" s="21">
        <v>78.56</v>
      </c>
      <c r="AL150" s="22">
        <v>1976212.9666666666</v>
      </c>
    </row>
    <row r="151" spans="30:38" hidden="1" x14ac:dyDescent="0.3">
      <c r="AD151" s="20">
        <v>45414</v>
      </c>
      <c r="AE151" s="21">
        <v>117.92700000000001</v>
      </c>
      <c r="AF151" s="21">
        <v>119.48297717999999</v>
      </c>
      <c r="AG151" s="21">
        <v>133.53548021648581</v>
      </c>
      <c r="AH151" s="21">
        <v>110.39217930064912</v>
      </c>
      <c r="AI151" s="21">
        <v>109.83</v>
      </c>
      <c r="AK151" s="21">
        <v>78</v>
      </c>
      <c r="AL151" s="22">
        <v>2107681.7046666672</v>
      </c>
    </row>
    <row r="152" spans="30:38" hidden="1" x14ac:dyDescent="0.3">
      <c r="AD152" s="20">
        <v>45412</v>
      </c>
      <c r="AE152" s="21">
        <v>117.625</v>
      </c>
      <c r="AF152" s="21">
        <v>119.73719939</v>
      </c>
      <c r="AG152" s="21">
        <v>133.48990302587549</v>
      </c>
      <c r="AH152" s="21">
        <v>110.56840659789781</v>
      </c>
      <c r="AI152" s="21">
        <v>108.79</v>
      </c>
      <c r="AK152" s="21">
        <v>77.8</v>
      </c>
      <c r="AL152" s="22">
        <v>2041085.5846666668</v>
      </c>
    </row>
    <row r="153" spans="30:38" hidden="1" x14ac:dyDescent="0.3">
      <c r="AD153" s="20">
        <v>45411</v>
      </c>
      <c r="AE153" s="21">
        <v>117.428</v>
      </c>
      <c r="AF153" s="21">
        <v>119.90745156</v>
      </c>
      <c r="AG153" s="21">
        <v>133.44434139128293</v>
      </c>
      <c r="AH153" s="21">
        <v>110.34411731049038</v>
      </c>
      <c r="AI153" s="21">
        <v>110.02</v>
      </c>
      <c r="AK153" s="21">
        <v>77.67</v>
      </c>
      <c r="AL153" s="22">
        <v>2134979.6393333334</v>
      </c>
    </row>
    <row r="154" spans="30:38" hidden="1" x14ac:dyDescent="0.3">
      <c r="AD154" s="20">
        <v>45408</v>
      </c>
      <c r="AE154" s="21">
        <v>116.642</v>
      </c>
      <c r="AF154" s="21">
        <v>119.86073701999999</v>
      </c>
      <c r="AG154" s="21">
        <v>133.3987953073987</v>
      </c>
      <c r="AH154" s="21">
        <v>110.07634336532027</v>
      </c>
      <c r="AI154" s="21">
        <v>109.31</v>
      </c>
      <c r="AK154" s="21">
        <v>77.150000000000006</v>
      </c>
      <c r="AL154" s="22">
        <v>2253622.720666667</v>
      </c>
    </row>
    <row r="155" spans="30:38" hidden="1" x14ac:dyDescent="0.3">
      <c r="AD155" s="20">
        <v>45407</v>
      </c>
      <c r="AE155" s="21">
        <v>116.23399999999999</v>
      </c>
      <c r="AF155" s="21">
        <v>119.71891006</v>
      </c>
      <c r="AG155" s="21">
        <v>133.35326476891518</v>
      </c>
      <c r="AH155" s="21">
        <v>109.88409540468535</v>
      </c>
      <c r="AI155" s="21">
        <v>107.69</v>
      </c>
      <c r="AK155" s="21">
        <v>76.88</v>
      </c>
      <c r="AL155" s="22">
        <v>2637164.1493333331</v>
      </c>
    </row>
    <row r="156" spans="30:38" hidden="1" x14ac:dyDescent="0.3">
      <c r="AD156" s="20">
        <v>45406</v>
      </c>
      <c r="AE156" s="21">
        <v>117.383</v>
      </c>
      <c r="AF156" s="21">
        <v>119.62977226</v>
      </c>
      <c r="AG156" s="21">
        <v>133.30774977052653</v>
      </c>
      <c r="AH156" s="21">
        <v>110.03285870755762</v>
      </c>
      <c r="AI156" s="21">
        <v>107.77</v>
      </c>
      <c r="AK156" s="21">
        <v>77.64</v>
      </c>
      <c r="AL156" s="22">
        <v>2787670.0866666664</v>
      </c>
    </row>
    <row r="157" spans="30:38" hidden="1" x14ac:dyDescent="0.3">
      <c r="AD157" s="20">
        <v>45405</v>
      </c>
      <c r="AE157" s="21">
        <v>116.914</v>
      </c>
      <c r="AF157" s="21">
        <v>119.74632213</v>
      </c>
      <c r="AG157" s="21">
        <v>133.26225030692873</v>
      </c>
      <c r="AH157" s="21">
        <v>110.28886236942354</v>
      </c>
      <c r="AI157" s="21">
        <v>108.12</v>
      </c>
      <c r="AK157" s="21">
        <v>77.33</v>
      </c>
      <c r="AL157" s="22">
        <v>3074839.361333333</v>
      </c>
    </row>
    <row r="158" spans="30:38" hidden="1" x14ac:dyDescent="0.3">
      <c r="AD158" s="20">
        <v>45404</v>
      </c>
      <c r="AE158" s="21">
        <v>114.964</v>
      </c>
      <c r="AF158" s="21">
        <v>119.85230025999999</v>
      </c>
      <c r="AG158" s="21">
        <v>133.21676637281959</v>
      </c>
      <c r="AH158" s="21">
        <v>110.50988213369094</v>
      </c>
      <c r="AI158" s="21">
        <v>108.49</v>
      </c>
      <c r="AK158" s="21">
        <v>76.040000000000006</v>
      </c>
      <c r="AL158" s="22">
        <v>3240517.1340000001</v>
      </c>
    </row>
    <row r="159" spans="30:38" hidden="1" x14ac:dyDescent="0.3">
      <c r="AD159" s="20">
        <v>45401</v>
      </c>
      <c r="AE159" s="21">
        <v>115.735</v>
      </c>
      <c r="AF159" s="21">
        <v>119.98508430999999</v>
      </c>
      <c r="AG159" s="21">
        <v>133.17129796289871</v>
      </c>
      <c r="AH159" s="21">
        <v>110.87508786843452</v>
      </c>
      <c r="AI159" s="21">
        <v>108.1</v>
      </c>
      <c r="AK159" s="21">
        <v>76.55</v>
      </c>
      <c r="AL159" s="22">
        <v>3358465.2973333332</v>
      </c>
    </row>
    <row r="160" spans="30:38" hidden="1" x14ac:dyDescent="0.3">
      <c r="AD160" s="20">
        <v>45400</v>
      </c>
      <c r="AE160" s="21">
        <v>115.64400000000001</v>
      </c>
      <c r="AF160" s="21">
        <v>119.76684465999999</v>
      </c>
      <c r="AG160" s="21">
        <v>133.1258450718675</v>
      </c>
      <c r="AH160" s="21">
        <v>110.73155580258631</v>
      </c>
      <c r="AI160" s="21">
        <v>107.3</v>
      </c>
      <c r="AK160" s="21">
        <v>76.489999999999995</v>
      </c>
      <c r="AL160" s="22">
        <v>4734638.6739999996</v>
      </c>
    </row>
    <row r="161" spans="30:38" hidden="1" x14ac:dyDescent="0.3">
      <c r="AD161" s="20">
        <v>45399</v>
      </c>
      <c r="AE161" s="21">
        <v>115.46299999999999</v>
      </c>
      <c r="AF161" s="21">
        <v>119.71918233999999</v>
      </c>
      <c r="AG161" s="21">
        <v>133.0804076944292</v>
      </c>
      <c r="AH161" s="21">
        <v>110.87966520083057</v>
      </c>
      <c r="AI161" s="21">
        <v>107.28</v>
      </c>
      <c r="AK161" s="21">
        <v>76.37</v>
      </c>
      <c r="AL161" s="22">
        <v>4667291.8306666659</v>
      </c>
    </row>
    <row r="162" spans="30:38" hidden="1" x14ac:dyDescent="0.3">
      <c r="AD162" s="20">
        <v>45398</v>
      </c>
      <c r="AE162" s="21">
        <v>117.307</v>
      </c>
      <c r="AF162" s="21">
        <v>119.63402860999999</v>
      </c>
      <c r="AG162" s="21">
        <v>133.03498582528883</v>
      </c>
      <c r="AH162" s="21">
        <v>111.24617874483017</v>
      </c>
      <c r="AI162" s="21">
        <v>107.47</v>
      </c>
      <c r="AK162" s="21">
        <v>77.59</v>
      </c>
      <c r="AL162" s="22">
        <v>4472004.9206666676</v>
      </c>
    </row>
    <row r="163" spans="30:38" hidden="1" x14ac:dyDescent="0.3">
      <c r="AD163" s="20">
        <v>45397</v>
      </c>
      <c r="AE163" s="21">
        <v>118.23</v>
      </c>
      <c r="AF163" s="21">
        <v>119.88266786</v>
      </c>
      <c r="AG163" s="21">
        <v>132.98957945915325</v>
      </c>
      <c r="AH163" s="21">
        <v>111.57836229585925</v>
      </c>
      <c r="AI163" s="21">
        <v>108.29</v>
      </c>
      <c r="AK163" s="21">
        <v>78.2</v>
      </c>
      <c r="AL163" s="22">
        <v>4359954.9640000006</v>
      </c>
    </row>
    <row r="164" spans="30:38" hidden="1" x14ac:dyDescent="0.3">
      <c r="AD164" s="20">
        <v>45394</v>
      </c>
      <c r="AE164" s="21">
        <v>119.01600000000001</v>
      </c>
      <c r="AF164" s="21">
        <v>119.83878996</v>
      </c>
      <c r="AG164" s="21">
        <v>132.94418859073107</v>
      </c>
      <c r="AH164" s="21">
        <v>111.94683755374288</v>
      </c>
      <c r="AI164" s="21">
        <v>108.82</v>
      </c>
      <c r="AK164" s="21">
        <v>78.72</v>
      </c>
      <c r="AL164" s="22">
        <v>4268486.4893333344</v>
      </c>
    </row>
    <row r="165" spans="30:38" hidden="1" x14ac:dyDescent="0.3">
      <c r="AD165" s="20">
        <v>45393</v>
      </c>
      <c r="AE165" s="21">
        <v>119.24299999999999</v>
      </c>
      <c r="AF165" s="21">
        <v>119.66984543999999</v>
      </c>
      <c r="AG165" s="21">
        <v>132.8988132147328</v>
      </c>
      <c r="AH165" s="21">
        <v>111.7382419774077</v>
      </c>
      <c r="AI165" s="21">
        <v>110.07</v>
      </c>
      <c r="AK165" s="21">
        <v>78.87</v>
      </c>
      <c r="AL165" s="22">
        <v>4152081.9260000004</v>
      </c>
    </row>
    <row r="166" spans="30:38" hidden="1" x14ac:dyDescent="0.3">
      <c r="AD166" s="20">
        <v>45392</v>
      </c>
      <c r="AE166" s="21">
        <v>119.515</v>
      </c>
      <c r="AF166" s="21">
        <v>119.68650511</v>
      </c>
      <c r="AG166" s="21">
        <v>132.85345332587065</v>
      </c>
      <c r="AH166" s="21">
        <v>111.76635987641211</v>
      </c>
      <c r="AI166" s="21">
        <v>110.64</v>
      </c>
      <c r="AK166" s="21">
        <v>79.05</v>
      </c>
      <c r="AL166" s="22">
        <v>3954040.1960000005</v>
      </c>
    </row>
    <row r="167" spans="30:38" hidden="1" x14ac:dyDescent="0.3">
      <c r="AD167" s="20">
        <v>45391</v>
      </c>
      <c r="AE167" s="21">
        <v>119.651</v>
      </c>
      <c r="AF167" s="21">
        <v>119.72846770999999</v>
      </c>
      <c r="AG167" s="21">
        <v>132.80810891885869</v>
      </c>
      <c r="AH167" s="21">
        <v>111.84253976557528</v>
      </c>
      <c r="AI167" s="21">
        <v>112.23</v>
      </c>
      <c r="AK167" s="21">
        <v>79.14</v>
      </c>
      <c r="AL167" s="22">
        <v>3811670.3453333336</v>
      </c>
    </row>
    <row r="168" spans="30:38" hidden="1" x14ac:dyDescent="0.3">
      <c r="AD168" s="20">
        <v>45390</v>
      </c>
      <c r="AE168" s="21">
        <v>119.441</v>
      </c>
      <c r="AF168" s="21">
        <v>119.71702762999999</v>
      </c>
      <c r="AG168" s="21">
        <v>132.7627799884128</v>
      </c>
      <c r="AH168" s="21">
        <v>111.87883147242982</v>
      </c>
      <c r="AI168" s="21">
        <v>111.34</v>
      </c>
      <c r="AK168" s="21">
        <v>79.75</v>
      </c>
      <c r="AL168" s="22">
        <v>3671118.402666667</v>
      </c>
    </row>
    <row r="169" spans="30:38" hidden="1" x14ac:dyDescent="0.3">
      <c r="AD169" s="20">
        <v>45387</v>
      </c>
      <c r="AE169" s="21">
        <v>118.303</v>
      </c>
      <c r="AF169" s="21">
        <v>119.63594938999999</v>
      </c>
      <c r="AG169" s="21">
        <v>132.71746652925066</v>
      </c>
      <c r="AH169" s="21">
        <v>111.88896699416397</v>
      </c>
      <c r="AI169" s="21">
        <v>109.56</v>
      </c>
      <c r="AK169" s="21">
        <v>78.989999999999995</v>
      </c>
      <c r="AL169" s="22">
        <v>3414385.069333334</v>
      </c>
    </row>
    <row r="170" spans="30:38" hidden="1" x14ac:dyDescent="0.3">
      <c r="AD170" s="20">
        <v>45386</v>
      </c>
      <c r="AE170" s="21">
        <v>117.943</v>
      </c>
      <c r="AF170" s="21">
        <v>119.44244685999999</v>
      </c>
      <c r="AG170" s="21">
        <v>132.6721685360917</v>
      </c>
      <c r="AH170" s="21">
        <v>111.63067466610003</v>
      </c>
      <c r="AI170" s="21">
        <v>110.11</v>
      </c>
      <c r="AK170" s="21">
        <v>78.75</v>
      </c>
      <c r="AL170" s="22">
        <v>2944010.1773333335</v>
      </c>
    </row>
    <row r="171" spans="30:38" hidden="1" x14ac:dyDescent="0.3">
      <c r="AD171" s="20">
        <v>45385</v>
      </c>
      <c r="AE171" s="21">
        <v>118.333</v>
      </c>
      <c r="AF171" s="21">
        <v>119.31961794999999</v>
      </c>
      <c r="AG171" s="21">
        <v>132.62688600365723</v>
      </c>
      <c r="AH171" s="21">
        <v>111.55678344313489</v>
      </c>
      <c r="AI171" s="21">
        <v>110.02</v>
      </c>
      <c r="AK171" s="21">
        <v>79.010000000000005</v>
      </c>
      <c r="AL171" s="22">
        <v>2710818.6213333332</v>
      </c>
    </row>
    <row r="172" spans="30:38" hidden="1" x14ac:dyDescent="0.3">
      <c r="AD172" s="20">
        <v>45384</v>
      </c>
      <c r="AE172" s="21">
        <v>119.786</v>
      </c>
      <c r="AF172" s="21">
        <v>119.34034444999999</v>
      </c>
      <c r="AG172" s="21">
        <v>132.58161892667033</v>
      </c>
      <c r="AH172" s="21">
        <v>111.37859443200217</v>
      </c>
      <c r="AI172" s="21">
        <v>110.22</v>
      </c>
      <c r="AK172" s="21">
        <v>79.98</v>
      </c>
      <c r="AL172" s="22">
        <v>2329601.461333333</v>
      </c>
    </row>
    <row r="173" spans="30:38" hidden="1" x14ac:dyDescent="0.3">
      <c r="AD173" s="20">
        <v>45383</v>
      </c>
      <c r="AE173" s="21">
        <v>121.148</v>
      </c>
      <c r="AF173" s="21">
        <v>119.26464069999999</v>
      </c>
      <c r="AG173" s="21">
        <v>132.53636729985587</v>
      </c>
      <c r="AH173" s="21">
        <v>111.2752775007766</v>
      </c>
      <c r="AI173" s="21">
        <v>109.74</v>
      </c>
      <c r="AK173" s="21">
        <v>80.89</v>
      </c>
      <c r="AL173" s="22">
        <v>2066063.4506666667</v>
      </c>
    </row>
    <row r="174" spans="30:38" hidden="1" x14ac:dyDescent="0.3">
      <c r="AD174" s="20">
        <v>45379</v>
      </c>
      <c r="AE174" s="21">
        <v>121.238</v>
      </c>
      <c r="AF174" s="21">
        <v>119.245909</v>
      </c>
      <c r="AG174" s="21">
        <v>132.49113111794054</v>
      </c>
      <c r="AH174" s="21">
        <v>111.43025289761498</v>
      </c>
      <c r="AI174" s="21">
        <v>110.7</v>
      </c>
      <c r="AK174" s="21">
        <v>80.95</v>
      </c>
      <c r="AL174" s="22">
        <v>1776465.81</v>
      </c>
    </row>
    <row r="175" spans="30:38" hidden="1" x14ac:dyDescent="0.3">
      <c r="AD175" s="20">
        <v>45378</v>
      </c>
      <c r="AE175" s="21">
        <v>130.898</v>
      </c>
      <c r="AF175" s="21">
        <v>118.85229120999999</v>
      </c>
      <c r="AG175" s="21">
        <v>132.4459103756528</v>
      </c>
      <c r="AH175" s="21">
        <v>111.0137156495726</v>
      </c>
      <c r="AI175" s="21">
        <v>110.34</v>
      </c>
      <c r="AK175" s="21">
        <v>87.4</v>
      </c>
      <c r="AL175" s="22">
        <v>378479.18666666665</v>
      </c>
    </row>
    <row r="176" spans="30:38" hidden="1" x14ac:dyDescent="0.3">
      <c r="AD176" s="20">
        <v>45377</v>
      </c>
      <c r="AE176" s="21">
        <v>129.476</v>
      </c>
      <c r="AF176" s="21">
        <v>118.84760861999999</v>
      </c>
      <c r="AG176" s="21">
        <v>132.40070506772292</v>
      </c>
      <c r="AH176" s="21">
        <v>110.91039871834701</v>
      </c>
      <c r="AI176" s="21">
        <v>109.62</v>
      </c>
      <c r="AK176" s="21">
        <v>86.45</v>
      </c>
      <c r="AL176" s="22">
        <v>381293.31333333335</v>
      </c>
    </row>
    <row r="177" spans="30:38" hidden="1" x14ac:dyDescent="0.3">
      <c r="AD177" s="20">
        <v>45376</v>
      </c>
      <c r="AE177" s="21">
        <v>128.81700000000001</v>
      </c>
      <c r="AF177" s="21">
        <v>118.83913992999999</v>
      </c>
      <c r="AG177" s="21">
        <v>132.355515188883</v>
      </c>
      <c r="AH177" s="21">
        <v>110.83846920926592</v>
      </c>
      <c r="AI177" s="21">
        <v>109.68</v>
      </c>
      <c r="AK177" s="21">
        <v>86.01</v>
      </c>
      <c r="AL177" s="22">
        <v>377245.19</v>
      </c>
    </row>
    <row r="178" spans="30:38" hidden="1" x14ac:dyDescent="0.3">
      <c r="AD178" s="20">
        <v>45373</v>
      </c>
      <c r="AE178" s="21">
        <v>129.88</v>
      </c>
      <c r="AF178" s="21">
        <v>118.91160742</v>
      </c>
      <c r="AG178" s="21">
        <v>132.31034073386692</v>
      </c>
      <c r="AH178" s="21">
        <v>110.93949747429346</v>
      </c>
      <c r="AI178" s="21">
        <v>109.76</v>
      </c>
      <c r="AK178" s="21">
        <v>86.72</v>
      </c>
      <c r="AL178" s="22">
        <v>367904.05999999994</v>
      </c>
    </row>
    <row r="179" spans="30:38" hidden="1" x14ac:dyDescent="0.3">
      <c r="AD179" s="20">
        <v>45372</v>
      </c>
      <c r="AE179" s="21">
        <v>128.03800000000001</v>
      </c>
      <c r="AF179" s="21">
        <v>118.74999831999999</v>
      </c>
      <c r="AG179" s="21">
        <v>132.26518169741033</v>
      </c>
      <c r="AH179" s="21">
        <v>110.55107812525553</v>
      </c>
      <c r="AI179" s="21">
        <v>110.74</v>
      </c>
      <c r="AK179" s="21">
        <v>85.49</v>
      </c>
      <c r="AL179" s="22">
        <v>353788.07466666662</v>
      </c>
    </row>
    <row r="180" spans="30:38" hidden="1" x14ac:dyDescent="0.3">
      <c r="AD180" s="20">
        <v>45371</v>
      </c>
      <c r="AE180" s="21">
        <v>128.203</v>
      </c>
      <c r="AF180" s="21">
        <v>118.69196409999999</v>
      </c>
      <c r="AG180" s="21">
        <v>132.22003807425071</v>
      </c>
      <c r="AH180" s="21">
        <v>110.45266547874003</v>
      </c>
      <c r="AI180" s="21">
        <v>111.57</v>
      </c>
      <c r="AK180" s="21">
        <v>85.6</v>
      </c>
      <c r="AL180" s="22">
        <v>373756.05799999996</v>
      </c>
    </row>
    <row r="181" spans="30:38" hidden="1" x14ac:dyDescent="0.3">
      <c r="AD181" s="20">
        <v>45370</v>
      </c>
      <c r="AE181" s="21">
        <v>128.62200000000001</v>
      </c>
      <c r="AF181" s="21">
        <v>116.05245955999999</v>
      </c>
      <c r="AG181" s="21">
        <v>132.17290065791104</v>
      </c>
      <c r="AH181" s="21">
        <v>110.30194046198372</v>
      </c>
      <c r="AI181" s="21">
        <v>110.19</v>
      </c>
      <c r="AK181" s="21">
        <v>85.88</v>
      </c>
      <c r="AL181" s="22">
        <v>394094.67999999993</v>
      </c>
    </row>
    <row r="182" spans="30:38" hidden="1" x14ac:dyDescent="0.3">
      <c r="AD182" s="20">
        <v>45369</v>
      </c>
      <c r="AE182" s="21">
        <v>130.09</v>
      </c>
      <c r="AF182" s="21">
        <v>115.90880333999999</v>
      </c>
      <c r="AG182" s="21">
        <v>132.1257800464071</v>
      </c>
      <c r="AH182" s="21">
        <v>110.31403769760192</v>
      </c>
      <c r="AI182" s="21">
        <v>109.69</v>
      </c>
      <c r="AK182" s="21">
        <v>86.86</v>
      </c>
      <c r="AL182" s="22">
        <v>427319.72266666667</v>
      </c>
    </row>
    <row r="183" spans="30:38" hidden="1" x14ac:dyDescent="0.3">
      <c r="AD183" s="20">
        <v>45366</v>
      </c>
      <c r="AE183" s="21">
        <v>129.92500000000001</v>
      </c>
      <c r="AF183" s="21">
        <v>115.41303764</v>
      </c>
      <c r="AG183" s="21">
        <v>132.07867623374784</v>
      </c>
      <c r="AH183" s="21">
        <v>110.08517107779841</v>
      </c>
      <c r="AI183" s="21">
        <v>109.51</v>
      </c>
      <c r="AK183" s="21">
        <v>86.75</v>
      </c>
      <c r="AL183" s="22">
        <v>454935.58399999997</v>
      </c>
    </row>
    <row r="184" spans="30:38" hidden="1" x14ac:dyDescent="0.3">
      <c r="AD184" s="20">
        <v>45365</v>
      </c>
      <c r="AE184" s="21">
        <v>128.27699999999999</v>
      </c>
      <c r="AF184" s="21">
        <v>115.99417312</v>
      </c>
      <c r="AG184" s="21">
        <v>132.03158921394433</v>
      </c>
      <c r="AH184" s="21">
        <v>110.04168642003572</v>
      </c>
      <c r="AI184" s="21">
        <v>110.33</v>
      </c>
      <c r="AK184" s="21">
        <v>85.65</v>
      </c>
      <c r="AL184" s="22">
        <v>447517.90933333331</v>
      </c>
    </row>
    <row r="185" spans="30:38" hidden="1" x14ac:dyDescent="0.3">
      <c r="AD185" s="20">
        <v>45364</v>
      </c>
      <c r="AE185" s="21">
        <v>129.191</v>
      </c>
      <c r="AF185" s="21">
        <v>117.54231544999999</v>
      </c>
      <c r="AG185" s="21">
        <v>131.98451898100981</v>
      </c>
      <c r="AH185" s="21">
        <v>110.09923002730061</v>
      </c>
      <c r="AI185" s="21">
        <v>110.6</v>
      </c>
      <c r="AK185" s="21">
        <v>86.26</v>
      </c>
      <c r="AL185" s="22">
        <v>457223.93266666669</v>
      </c>
    </row>
    <row r="186" spans="30:38" hidden="1" x14ac:dyDescent="0.3">
      <c r="AD186" s="20">
        <v>45363</v>
      </c>
      <c r="AE186" s="21">
        <v>127.48399999999999</v>
      </c>
      <c r="AF186" s="21">
        <v>118.08903239</v>
      </c>
      <c r="AG186" s="21">
        <v>131.93746552895965</v>
      </c>
      <c r="AH186" s="21">
        <v>110.14238773274927</v>
      </c>
      <c r="AI186" s="21">
        <v>110.31</v>
      </c>
      <c r="AK186" s="21">
        <v>85.12</v>
      </c>
      <c r="AL186" s="22">
        <v>459551.47066666669</v>
      </c>
    </row>
    <row r="187" spans="30:38" hidden="1" x14ac:dyDescent="0.3">
      <c r="AD187" s="20">
        <v>45362</v>
      </c>
      <c r="AE187" s="21">
        <v>128.92099999999999</v>
      </c>
      <c r="AF187" s="21">
        <v>118.27398984</v>
      </c>
      <c r="AG187" s="21">
        <v>131.89042885181132</v>
      </c>
      <c r="AH187" s="21">
        <v>110.3284235994181</v>
      </c>
      <c r="AI187" s="21">
        <v>108.98</v>
      </c>
      <c r="AK187" s="21">
        <v>86.08</v>
      </c>
      <c r="AL187" s="22">
        <v>438601.3066666667</v>
      </c>
    </row>
    <row r="188" spans="30:38" hidden="1" x14ac:dyDescent="0.3">
      <c r="AD188" s="20">
        <v>45359</v>
      </c>
      <c r="AE188" s="21">
        <v>128.46100000000001</v>
      </c>
      <c r="AF188" s="21">
        <v>118.77971120999999</v>
      </c>
      <c r="AG188" s="21">
        <v>131.84340894358445</v>
      </c>
      <c r="AH188" s="21">
        <v>110.58442726128403</v>
      </c>
      <c r="AI188" s="21">
        <v>109.8</v>
      </c>
      <c r="AK188" s="21">
        <v>86.52</v>
      </c>
      <c r="AL188" s="22">
        <v>446112.64600000007</v>
      </c>
    </row>
    <row r="189" spans="30:38" hidden="1" x14ac:dyDescent="0.3">
      <c r="AD189" s="20">
        <v>45358</v>
      </c>
      <c r="AE189" s="21">
        <v>127.956</v>
      </c>
      <c r="AF189" s="21">
        <v>118.77299708999999</v>
      </c>
      <c r="AG189" s="21">
        <v>131.79640579830078</v>
      </c>
      <c r="AH189" s="21">
        <v>110.24047342695077</v>
      </c>
      <c r="AI189" s="21">
        <v>110.9</v>
      </c>
      <c r="AK189" s="21">
        <v>86.18</v>
      </c>
      <c r="AL189" s="22">
        <v>454050.44933333341</v>
      </c>
    </row>
    <row r="190" spans="30:38" hidden="1" x14ac:dyDescent="0.3">
      <c r="AD190" s="20">
        <v>45357</v>
      </c>
      <c r="AE190" s="21">
        <v>131.40100000000001</v>
      </c>
      <c r="AF190" s="21">
        <v>118.20007389999999</v>
      </c>
      <c r="AG190" s="21">
        <v>131.74941940998423</v>
      </c>
      <c r="AH190" s="21">
        <v>110.02533880433546</v>
      </c>
      <c r="AI190" s="21">
        <v>111.38</v>
      </c>
      <c r="AK190" s="21">
        <v>88.5</v>
      </c>
      <c r="AL190" s="22">
        <v>403079.64733333339</v>
      </c>
    </row>
    <row r="191" spans="30:38" hidden="1" x14ac:dyDescent="0.3">
      <c r="AD191" s="20">
        <v>45356</v>
      </c>
      <c r="AE191" s="21">
        <v>131.77199999999999</v>
      </c>
      <c r="AF191" s="21">
        <v>118.45749753999999</v>
      </c>
      <c r="AG191" s="21">
        <v>131.7024497726608</v>
      </c>
      <c r="AH191" s="21">
        <v>110.08353631622836</v>
      </c>
      <c r="AI191" s="21">
        <v>110.7</v>
      </c>
      <c r="AK191" s="21">
        <v>88.75</v>
      </c>
      <c r="AL191" s="22">
        <v>390119.69400000008</v>
      </c>
    </row>
    <row r="192" spans="30:38" hidden="1" x14ac:dyDescent="0.3">
      <c r="AD192" s="20">
        <v>45355</v>
      </c>
      <c r="AE192" s="21">
        <v>129.84200000000001</v>
      </c>
      <c r="AF192" s="21">
        <v>118.97284044999999</v>
      </c>
      <c r="AG192" s="21">
        <v>131.65549688035864</v>
      </c>
      <c r="AH192" s="21">
        <v>110.01389547334529</v>
      </c>
      <c r="AI192" s="21">
        <v>110.91</v>
      </c>
      <c r="AK192" s="21">
        <v>87.45</v>
      </c>
      <c r="AL192" s="22">
        <v>388994.424</v>
      </c>
    </row>
    <row r="193" spans="30:38" hidden="1" x14ac:dyDescent="0.3">
      <c r="AD193" s="20">
        <v>45352</v>
      </c>
      <c r="AE193" s="21">
        <v>128.13499999999999</v>
      </c>
      <c r="AF193" s="21">
        <v>118.86351347999999</v>
      </c>
      <c r="AG193" s="21">
        <v>131.60856072710803</v>
      </c>
      <c r="AH193" s="21">
        <v>110.06849650978413</v>
      </c>
      <c r="AI193" s="21">
        <v>111.64</v>
      </c>
      <c r="AK193" s="21">
        <v>86.3</v>
      </c>
      <c r="AL193" s="22">
        <v>387630.46666666667</v>
      </c>
    </row>
    <row r="194" spans="30:38" hidden="1" x14ac:dyDescent="0.3">
      <c r="AD194" s="20">
        <v>45351</v>
      </c>
      <c r="AE194" s="21">
        <v>125.937</v>
      </c>
      <c r="AF194" s="21">
        <v>118.92488196999999</v>
      </c>
      <c r="AG194" s="21">
        <v>131.56164130694137</v>
      </c>
      <c r="AH194" s="21">
        <v>109.85597750568087</v>
      </c>
      <c r="AI194" s="21">
        <v>111.5</v>
      </c>
      <c r="AK194" s="21">
        <v>84.82</v>
      </c>
      <c r="AL194" s="22">
        <v>377546.45199999999</v>
      </c>
    </row>
    <row r="195" spans="30:38" hidden="1" x14ac:dyDescent="0.3">
      <c r="AD195" s="20">
        <v>45350</v>
      </c>
      <c r="AE195" s="21">
        <v>128.86199999999999</v>
      </c>
      <c r="AF195" s="21">
        <v>119.69156998999999</v>
      </c>
      <c r="AG195" s="21">
        <v>131.51473861389317</v>
      </c>
      <c r="AH195" s="21">
        <v>109.31062104592054</v>
      </c>
      <c r="AI195" s="21">
        <v>112.48</v>
      </c>
      <c r="AK195" s="21">
        <v>86.79</v>
      </c>
      <c r="AL195" s="22">
        <v>352022.74400000001</v>
      </c>
    </row>
    <row r="196" spans="30:38" hidden="1" x14ac:dyDescent="0.3">
      <c r="AD196" s="20">
        <v>45349</v>
      </c>
      <c r="AE196" s="21">
        <v>130.77699999999999</v>
      </c>
      <c r="AF196" s="21">
        <v>119.90688976999999</v>
      </c>
      <c r="AG196" s="21">
        <v>131.46785264200014</v>
      </c>
      <c r="AH196" s="21">
        <v>109.39824426607387</v>
      </c>
      <c r="AI196" s="21">
        <v>113.81</v>
      </c>
      <c r="AK196" s="21">
        <v>88.08</v>
      </c>
      <c r="AL196" s="22">
        <v>332584.21333333332</v>
      </c>
    </row>
    <row r="197" spans="30:38" hidden="1" x14ac:dyDescent="0.3">
      <c r="AD197" s="20">
        <v>45348</v>
      </c>
      <c r="AE197" s="21">
        <v>127.68899999999999</v>
      </c>
      <c r="AF197" s="21">
        <v>120.41451882</v>
      </c>
      <c r="AG197" s="21">
        <v>131.42098338530101</v>
      </c>
      <c r="AH197" s="21">
        <v>109.59506955910489</v>
      </c>
      <c r="AI197" s="21">
        <v>112.01</v>
      </c>
      <c r="AK197" s="21">
        <v>86</v>
      </c>
      <c r="AL197" s="22">
        <v>291985.98133333336</v>
      </c>
    </row>
    <row r="198" spans="30:38" hidden="1" x14ac:dyDescent="0.3">
      <c r="AD198" s="20">
        <v>45345</v>
      </c>
      <c r="AE198" s="21">
        <v>127.67400000000001</v>
      </c>
      <c r="AF198" s="21">
        <v>120.75765699999999</v>
      </c>
      <c r="AG198" s="21">
        <v>131.37413083783673</v>
      </c>
      <c r="AH198" s="21">
        <v>109.9619100554185</v>
      </c>
      <c r="AI198" s="21">
        <v>111.85</v>
      </c>
      <c r="AK198" s="21">
        <v>85.99</v>
      </c>
      <c r="AL198" s="22">
        <v>260815.50333333336</v>
      </c>
    </row>
    <row r="199" spans="30:38" hidden="1" x14ac:dyDescent="0.3">
      <c r="AD199" s="20">
        <v>45344</v>
      </c>
      <c r="AE199" s="21">
        <v>126.873</v>
      </c>
      <c r="AF199" s="21">
        <v>120.61356411</v>
      </c>
      <c r="AG199" s="21">
        <v>131.32729499365033</v>
      </c>
      <c r="AH199" s="21">
        <v>109.67615373297814</v>
      </c>
      <c r="AI199" s="21">
        <v>112.56</v>
      </c>
      <c r="AK199" s="21">
        <v>85.45</v>
      </c>
      <c r="AL199" s="22">
        <v>239611.378</v>
      </c>
    </row>
    <row r="200" spans="30:38" hidden="1" x14ac:dyDescent="0.3">
      <c r="AD200" s="20">
        <v>45343</v>
      </c>
      <c r="AE200" s="21">
        <v>126.1</v>
      </c>
      <c r="AF200" s="21">
        <v>120.52231726999999</v>
      </c>
      <c r="AG200" s="21">
        <v>131.28047584678697</v>
      </c>
      <c r="AH200" s="21">
        <v>109.72650438933491</v>
      </c>
      <c r="AI200" s="21">
        <v>112.38</v>
      </c>
      <c r="AK200" s="21">
        <v>84.93</v>
      </c>
      <c r="AL200" s="22">
        <v>241734.3986666667</v>
      </c>
    </row>
    <row r="201" spans="30:38" hidden="1" x14ac:dyDescent="0.3">
      <c r="AD201" s="20">
        <v>45342</v>
      </c>
      <c r="AE201" s="21">
        <v>124.571</v>
      </c>
      <c r="AF201" s="21">
        <v>120.77656395999999</v>
      </c>
      <c r="AG201" s="21">
        <v>131.23367339129391</v>
      </c>
      <c r="AH201" s="21">
        <v>109.7788167595757</v>
      </c>
      <c r="AI201" s="21">
        <v>112.28</v>
      </c>
      <c r="AK201" s="21">
        <v>83.9</v>
      </c>
      <c r="AL201" s="22">
        <v>251854.21666666667</v>
      </c>
    </row>
    <row r="202" spans="30:38" hidden="1" x14ac:dyDescent="0.3">
      <c r="AD202" s="20">
        <v>45341</v>
      </c>
      <c r="AE202" s="21">
        <v>125.714</v>
      </c>
      <c r="AF202" s="21">
        <v>120.88136678999999</v>
      </c>
      <c r="AG202" s="21">
        <v>131.18688762122056</v>
      </c>
      <c r="AH202" s="21">
        <v>109.75887266842142</v>
      </c>
      <c r="AI202" s="21">
        <v>111.52</v>
      </c>
      <c r="AK202" s="21">
        <v>84.67</v>
      </c>
      <c r="AL202" s="22">
        <v>245350.10666666663</v>
      </c>
    </row>
    <row r="203" spans="30:38" hidden="1" x14ac:dyDescent="0.3">
      <c r="AD203" s="20">
        <v>45338</v>
      </c>
      <c r="AE203" s="21">
        <v>127.377</v>
      </c>
      <c r="AF203" s="21">
        <v>120.61273159999999</v>
      </c>
      <c r="AG203" s="21">
        <v>131.14011853061848</v>
      </c>
      <c r="AH203" s="21">
        <v>109.53262166712996</v>
      </c>
      <c r="AI203" s="21">
        <v>111.25</v>
      </c>
      <c r="AK203" s="21">
        <v>85.79</v>
      </c>
      <c r="AL203" s="22">
        <v>230836.47400000002</v>
      </c>
    </row>
    <row r="204" spans="30:38" hidden="1" x14ac:dyDescent="0.3">
      <c r="AD204" s="20">
        <v>45337</v>
      </c>
      <c r="AE204" s="21">
        <v>123.25</v>
      </c>
      <c r="AF204" s="21">
        <v>119.83829508999999</v>
      </c>
      <c r="AG204" s="21">
        <v>131.09336611354126</v>
      </c>
      <c r="AH204" s="21">
        <v>109.50254205424149</v>
      </c>
      <c r="AI204" s="21">
        <v>110.45</v>
      </c>
      <c r="AK204" s="21">
        <v>83.01</v>
      </c>
      <c r="AL204" s="22">
        <v>203921.21866666668</v>
      </c>
    </row>
    <row r="205" spans="30:38" hidden="1" x14ac:dyDescent="0.3">
      <c r="AD205" s="20">
        <v>45336</v>
      </c>
      <c r="AE205" s="21">
        <v>122.196</v>
      </c>
      <c r="AF205" s="21">
        <v>119.67494669999999</v>
      </c>
      <c r="AG205" s="21">
        <v>131.04663036404472</v>
      </c>
      <c r="AH205" s="21">
        <v>109.29721600104634</v>
      </c>
      <c r="AI205" s="21">
        <v>109.77</v>
      </c>
      <c r="AK205" s="21">
        <v>82.3</v>
      </c>
      <c r="AL205" s="22">
        <v>206521.48066666667</v>
      </c>
    </row>
    <row r="206" spans="30:38" hidden="1" x14ac:dyDescent="0.3">
      <c r="AD206" s="20">
        <v>45331</v>
      </c>
      <c r="AE206" s="21">
        <v>123.532</v>
      </c>
      <c r="AF206" s="21">
        <v>120.31511359</v>
      </c>
      <c r="AG206" s="21">
        <v>130.99991127618671</v>
      </c>
      <c r="AH206" s="21">
        <v>109.59408870216288</v>
      </c>
      <c r="AI206" s="21">
        <v>110.64</v>
      </c>
      <c r="AK206" s="21">
        <v>83.2</v>
      </c>
      <c r="AL206" s="22">
        <v>211399.698</v>
      </c>
    </row>
    <row r="207" spans="30:38" hidden="1" x14ac:dyDescent="0.3">
      <c r="AD207" s="20">
        <v>45330</v>
      </c>
      <c r="AE207" s="21">
        <v>122.84</v>
      </c>
      <c r="AF207" s="21">
        <v>119.13580383999999</v>
      </c>
      <c r="AG207" s="21">
        <v>130.95320884402724</v>
      </c>
      <c r="AH207" s="21">
        <v>109.19487992676279</v>
      </c>
      <c r="AI207" s="21">
        <v>110.81</v>
      </c>
      <c r="AK207" s="21">
        <v>83.48</v>
      </c>
      <c r="AL207" s="22">
        <v>217440.01800000001</v>
      </c>
    </row>
    <row r="208" spans="30:38" hidden="1" x14ac:dyDescent="0.3">
      <c r="AD208" s="20">
        <v>45329</v>
      </c>
      <c r="AE208" s="21">
        <v>121.72199999999999</v>
      </c>
      <c r="AF208" s="21">
        <v>119.46571635999999</v>
      </c>
      <c r="AG208" s="21">
        <v>130.90652306162843</v>
      </c>
      <c r="AH208" s="21">
        <v>109.22463258733724</v>
      </c>
      <c r="AI208" s="21">
        <v>112.31</v>
      </c>
      <c r="AK208" s="21">
        <v>82.72</v>
      </c>
      <c r="AL208" s="22">
        <v>211286.96733333336</v>
      </c>
    </row>
    <row r="209" spans="30:38" hidden="1" x14ac:dyDescent="0.3">
      <c r="AD209" s="20">
        <v>45328</v>
      </c>
      <c r="AE209" s="21">
        <v>121.31</v>
      </c>
      <c r="AF209" s="21">
        <v>119.10339524999999</v>
      </c>
      <c r="AG209" s="21">
        <v>130.85985392305452</v>
      </c>
      <c r="AH209" s="21">
        <v>108.95620473753912</v>
      </c>
      <c r="AI209" s="21">
        <v>112.71</v>
      </c>
      <c r="AK209" s="21">
        <v>82.44</v>
      </c>
      <c r="AL209" s="22">
        <v>202689.14066666664</v>
      </c>
    </row>
    <row r="210" spans="30:38" hidden="1" x14ac:dyDescent="0.3">
      <c r="AD210" s="20">
        <v>45327</v>
      </c>
      <c r="AE210" s="21">
        <v>120.324</v>
      </c>
      <c r="AF210" s="21">
        <v>119.24691435999999</v>
      </c>
      <c r="AG210" s="21">
        <v>130.81320142237186</v>
      </c>
      <c r="AH210" s="21">
        <v>108.80744143466684</v>
      </c>
      <c r="AI210" s="21">
        <v>110.27</v>
      </c>
      <c r="AK210" s="21">
        <v>81.77</v>
      </c>
      <c r="AL210" s="22">
        <v>210583.14933333333</v>
      </c>
    </row>
    <row r="211" spans="30:38" hidden="1" x14ac:dyDescent="0.3">
      <c r="AD211" s="20">
        <v>45324</v>
      </c>
      <c r="AE211" s="21">
        <v>120.95699999999999</v>
      </c>
      <c r="AF211" s="21">
        <v>119.91341378999999</v>
      </c>
      <c r="AG211" s="21">
        <v>130.76656555364895</v>
      </c>
      <c r="AH211" s="21">
        <v>108.96928283009933</v>
      </c>
      <c r="AI211" s="21">
        <v>109.91</v>
      </c>
      <c r="AK211" s="21">
        <v>82.2</v>
      </c>
      <c r="AL211" s="22">
        <v>200271.0413333333</v>
      </c>
    </row>
    <row r="212" spans="30:38" hidden="1" x14ac:dyDescent="0.3">
      <c r="AD212" s="20">
        <v>45323</v>
      </c>
      <c r="AE212" s="21">
        <v>120.94199999999999</v>
      </c>
      <c r="AF212" s="21">
        <v>118.33842702999999</v>
      </c>
      <c r="AG212" s="21">
        <v>130.71994631095632</v>
      </c>
      <c r="AH212" s="21">
        <v>108.56353500841912</v>
      </c>
      <c r="AI212" s="21">
        <v>111.03</v>
      </c>
      <c r="AK212" s="21">
        <v>82.19</v>
      </c>
      <c r="AL212" s="22">
        <v>198141.09733333334</v>
      </c>
    </row>
    <row r="213" spans="30:38" hidden="1" x14ac:dyDescent="0.3">
      <c r="AD213" s="20">
        <v>45322</v>
      </c>
      <c r="AE213" s="21">
        <v>123.164</v>
      </c>
      <c r="AF213" s="21">
        <v>118.93450254</v>
      </c>
      <c r="AG213" s="21">
        <v>130.67334368836671</v>
      </c>
      <c r="AH213" s="21">
        <v>108.98988082588166</v>
      </c>
      <c r="AI213" s="21">
        <v>110.4</v>
      </c>
      <c r="AK213" s="21">
        <v>83.7</v>
      </c>
      <c r="AL213" s="22">
        <v>194065.94866666666</v>
      </c>
    </row>
    <row r="214" spans="30:38" hidden="1" x14ac:dyDescent="0.3">
      <c r="AD214" s="20">
        <v>45321</v>
      </c>
      <c r="AE214" s="21">
        <v>124.10599999999999</v>
      </c>
      <c r="AF214" s="21">
        <v>119.51459281</v>
      </c>
      <c r="AG214" s="21">
        <v>130.62477981179111</v>
      </c>
      <c r="AH214" s="21">
        <v>108.79501724673467</v>
      </c>
      <c r="AI214" s="21">
        <v>110.1</v>
      </c>
      <c r="AK214" s="21">
        <v>84.34</v>
      </c>
      <c r="AL214" s="22">
        <v>196639.67666666667</v>
      </c>
    </row>
    <row r="215" spans="30:38" hidden="1" x14ac:dyDescent="0.3">
      <c r="AD215" s="20">
        <v>45320</v>
      </c>
      <c r="AE215" s="21">
        <v>125.813</v>
      </c>
      <c r="AF215" s="21">
        <v>120.20498182</v>
      </c>
      <c r="AG215" s="21">
        <v>130.57623398365632</v>
      </c>
      <c r="AH215" s="21">
        <v>108.85059914011552</v>
      </c>
      <c r="AI215" s="21">
        <v>111.05</v>
      </c>
      <c r="AK215" s="21">
        <v>85.5</v>
      </c>
      <c r="AL215" s="22">
        <v>198114.47266666667</v>
      </c>
    </row>
    <row r="216" spans="30:38" hidden="1" x14ac:dyDescent="0.3">
      <c r="AD216" s="20">
        <v>45317</v>
      </c>
      <c r="AE216" s="21">
        <v>125.44499999999999</v>
      </c>
      <c r="AF216" s="21">
        <v>119.84828564999999</v>
      </c>
      <c r="AG216" s="21">
        <v>130.52770619725476</v>
      </c>
      <c r="AH216" s="21">
        <v>108.9271059815927</v>
      </c>
      <c r="AI216" s="21">
        <v>111.45</v>
      </c>
      <c r="AK216" s="21">
        <v>85.25</v>
      </c>
      <c r="AL216" s="22">
        <v>183317.09266666663</v>
      </c>
    </row>
    <row r="217" spans="30:38" hidden="1" x14ac:dyDescent="0.3">
      <c r="AD217" s="20">
        <v>45316</v>
      </c>
      <c r="AE217" s="21">
        <v>125.077</v>
      </c>
      <c r="AF217" s="21">
        <v>119.58225309999999</v>
      </c>
      <c r="AG217" s="21">
        <v>130.47919644588131</v>
      </c>
      <c r="AH217" s="21">
        <v>108.68941164931108</v>
      </c>
      <c r="AI217" s="21">
        <v>110.76</v>
      </c>
      <c r="AK217" s="21">
        <v>85</v>
      </c>
      <c r="AL217" s="22">
        <v>179864.16866666666</v>
      </c>
    </row>
    <row r="218" spans="30:38" hidden="1" x14ac:dyDescent="0.3">
      <c r="AD218" s="20">
        <v>45315</v>
      </c>
      <c r="AE218" s="21">
        <v>124.34099999999999</v>
      </c>
      <c r="AF218" s="21">
        <v>119.65489815999999</v>
      </c>
      <c r="AG218" s="21">
        <v>130.43070472283341</v>
      </c>
      <c r="AH218" s="21">
        <v>108.69268117245113</v>
      </c>
      <c r="AI218" s="21">
        <v>110.45</v>
      </c>
      <c r="AK218" s="21">
        <v>84.5</v>
      </c>
      <c r="AL218" s="22">
        <v>192927.67199999996</v>
      </c>
    </row>
    <row r="219" spans="30:38" hidden="1" x14ac:dyDescent="0.3">
      <c r="AD219" s="20">
        <v>45314</v>
      </c>
      <c r="AE219" s="21">
        <v>123.164</v>
      </c>
      <c r="AF219" s="21">
        <v>119.47991243999999</v>
      </c>
      <c r="AG219" s="21">
        <v>130.38223102141095</v>
      </c>
      <c r="AH219" s="21">
        <v>108.87708227754995</v>
      </c>
      <c r="AI219" s="21">
        <v>110.84</v>
      </c>
      <c r="AK219" s="21">
        <v>83.7</v>
      </c>
      <c r="AL219" s="22">
        <v>189906.47199999998</v>
      </c>
    </row>
    <row r="220" spans="30:38" hidden="1" x14ac:dyDescent="0.3">
      <c r="AD220" s="20">
        <v>45313</v>
      </c>
      <c r="AE220" s="21">
        <v>124.871</v>
      </c>
      <c r="AF220" s="21">
        <v>119.24582613</v>
      </c>
      <c r="AG220" s="21">
        <v>130.33377533491628</v>
      </c>
      <c r="AH220" s="21">
        <v>109.00786320315194</v>
      </c>
      <c r="AI220" s="21">
        <v>109.4</v>
      </c>
      <c r="AK220" s="21">
        <v>84.86</v>
      </c>
      <c r="AL220" s="22">
        <v>190564.11199999999</v>
      </c>
    </row>
    <row r="221" spans="30:38" hidden="1" x14ac:dyDescent="0.3">
      <c r="AD221" s="20">
        <v>45310</v>
      </c>
      <c r="AE221" s="21">
        <v>123.605</v>
      </c>
      <c r="AF221" s="21">
        <v>119.21058812999999</v>
      </c>
      <c r="AG221" s="21">
        <v>130.28533765665429</v>
      </c>
      <c r="AH221" s="21">
        <v>109.20730411469499</v>
      </c>
      <c r="AI221" s="21">
        <v>110.29</v>
      </c>
      <c r="AK221" s="21">
        <v>84</v>
      </c>
      <c r="AL221" s="22">
        <v>181393.41466666665</v>
      </c>
    </row>
    <row r="222" spans="30:38" hidden="1" x14ac:dyDescent="0.3">
      <c r="AD222" s="20">
        <v>45309</v>
      </c>
      <c r="AE222" s="21">
        <v>124.84099999999999</v>
      </c>
      <c r="AF222" s="21">
        <v>119.05135184999999</v>
      </c>
      <c r="AG222" s="21">
        <v>130.23691797993234</v>
      </c>
      <c r="AH222" s="21">
        <v>108.86923542201384</v>
      </c>
      <c r="AI222" s="21">
        <v>110.01</v>
      </c>
      <c r="AK222" s="21">
        <v>84.84</v>
      </c>
      <c r="AL222" s="22">
        <v>173249.28133333332</v>
      </c>
    </row>
    <row r="223" spans="30:38" hidden="1" x14ac:dyDescent="0.3">
      <c r="AD223" s="20">
        <v>45308</v>
      </c>
      <c r="AE223" s="21">
        <v>124.209</v>
      </c>
      <c r="AF223" s="21">
        <v>119.43181220999999</v>
      </c>
      <c r="AG223" s="21">
        <v>130.18851629806028</v>
      </c>
      <c r="AH223" s="21">
        <v>108.95718559448119</v>
      </c>
      <c r="AI223" s="21">
        <v>111.05</v>
      </c>
      <c r="AK223" s="21">
        <v>84.41</v>
      </c>
      <c r="AL223" s="22">
        <v>177032.86266666665</v>
      </c>
    </row>
    <row r="224" spans="30:38" hidden="1" x14ac:dyDescent="0.3">
      <c r="AD224" s="20">
        <v>45307</v>
      </c>
      <c r="AE224" s="21">
        <v>125.092</v>
      </c>
      <c r="AF224" s="21">
        <v>119.20123185999999</v>
      </c>
      <c r="AG224" s="21">
        <v>130.14013260435044</v>
      </c>
      <c r="AH224" s="21">
        <v>109.02257605728219</v>
      </c>
      <c r="AI224" s="21">
        <v>111.72</v>
      </c>
      <c r="AK224" s="21">
        <v>85.01</v>
      </c>
      <c r="AL224" s="22">
        <v>191556.60733333332</v>
      </c>
    </row>
    <row r="225" spans="30:38" hidden="1" x14ac:dyDescent="0.3">
      <c r="AD225" s="20">
        <v>45306</v>
      </c>
      <c r="AE225" s="21">
        <v>122.79600000000001</v>
      </c>
      <c r="AF225" s="21">
        <v>119.21147827</v>
      </c>
      <c r="AG225" s="21">
        <v>130.09176689211765</v>
      </c>
      <c r="AH225" s="21">
        <v>108.94606921580503</v>
      </c>
      <c r="AI225" s="21">
        <v>113.64</v>
      </c>
      <c r="AK225" s="21">
        <v>83.45</v>
      </c>
      <c r="AL225" s="22">
        <v>192932.64799999999</v>
      </c>
    </row>
    <row r="226" spans="30:38" hidden="1" x14ac:dyDescent="0.3">
      <c r="AD226" s="20">
        <v>45303</v>
      </c>
      <c r="AE226" s="21">
        <v>122.193</v>
      </c>
      <c r="AF226" s="21">
        <v>118.69674006</v>
      </c>
      <c r="AG226" s="21">
        <v>130.04341915467919</v>
      </c>
      <c r="AH226" s="21">
        <v>108.73453106864378</v>
      </c>
      <c r="AI226" s="21">
        <v>113.18</v>
      </c>
      <c r="AK226" s="21">
        <v>83.04</v>
      </c>
      <c r="AL226" s="22">
        <v>212869.26466666666</v>
      </c>
    </row>
    <row r="227" spans="30:38" hidden="1" x14ac:dyDescent="0.3">
      <c r="AD227" s="20">
        <v>45302</v>
      </c>
      <c r="AE227" s="21">
        <v>123.017</v>
      </c>
      <c r="AF227" s="21">
        <v>118.73134442</v>
      </c>
      <c r="AG227" s="21">
        <v>129.99508938535487</v>
      </c>
      <c r="AH227" s="21">
        <v>108.48572035768598</v>
      </c>
      <c r="AI227" s="21">
        <v>112.89</v>
      </c>
      <c r="AK227" s="21">
        <v>83.6</v>
      </c>
      <c r="AL227" s="22">
        <v>206035.95799999998</v>
      </c>
    </row>
    <row r="228" spans="30:38" hidden="1" x14ac:dyDescent="0.3">
      <c r="AD228" s="20">
        <v>45301</v>
      </c>
      <c r="AE228" s="21">
        <v>122.73699999999999</v>
      </c>
      <c r="AF228" s="21">
        <v>118.74749947999999</v>
      </c>
      <c r="AG228" s="21">
        <v>129.94677757746697</v>
      </c>
      <c r="AH228" s="21">
        <v>108.70674012195335</v>
      </c>
      <c r="AI228" s="21">
        <v>113.06</v>
      </c>
      <c r="AK228" s="21">
        <v>83.41</v>
      </c>
      <c r="AL228" s="22">
        <v>212253.21799999996</v>
      </c>
    </row>
    <row r="229" spans="30:38" hidden="1" x14ac:dyDescent="0.3">
      <c r="AD229" s="20">
        <v>45300</v>
      </c>
      <c r="AE229" s="21">
        <v>122.65</v>
      </c>
      <c r="AF229" s="21">
        <v>118.69337112999999</v>
      </c>
      <c r="AG229" s="21">
        <v>129.89848372434022</v>
      </c>
      <c r="AH229" s="21">
        <v>108.70837488352338</v>
      </c>
      <c r="AI229" s="21">
        <v>113.58</v>
      </c>
      <c r="AK229" s="21">
        <v>84.1</v>
      </c>
      <c r="AL229" s="22">
        <v>213354.03533333333</v>
      </c>
    </row>
    <row r="230" spans="30:38" hidden="1" x14ac:dyDescent="0.3">
      <c r="AD230" s="20">
        <v>45299</v>
      </c>
      <c r="AE230" s="21">
        <v>121.804</v>
      </c>
      <c r="AF230" s="21">
        <v>118.69150381</v>
      </c>
      <c r="AG230" s="21">
        <v>129.85020781930186</v>
      </c>
      <c r="AH230" s="21">
        <v>108.78030439260446</v>
      </c>
      <c r="AI230" s="21">
        <v>114.43</v>
      </c>
      <c r="AK230" s="21">
        <v>83.52</v>
      </c>
      <c r="AL230" s="22">
        <v>201715.75533333333</v>
      </c>
    </row>
    <row r="231" spans="30:38" hidden="1" x14ac:dyDescent="0.3">
      <c r="AD231" s="20">
        <v>45296</v>
      </c>
      <c r="AE231" s="21">
        <v>122.343</v>
      </c>
      <c r="AF231" s="21">
        <v>118.00869372</v>
      </c>
      <c r="AG231" s="21">
        <v>129.80194985568158</v>
      </c>
      <c r="AH231" s="21">
        <v>108.68646907848503</v>
      </c>
      <c r="AI231" s="21">
        <v>114.08</v>
      </c>
      <c r="AK231" s="21">
        <v>83.89</v>
      </c>
      <c r="AL231" s="22">
        <v>201049.61066666665</v>
      </c>
    </row>
    <row r="232" spans="30:38" hidden="1" x14ac:dyDescent="0.3">
      <c r="AD232" s="20">
        <v>45295</v>
      </c>
      <c r="AE232" s="21">
        <v>121.818</v>
      </c>
      <c r="AF232" s="21">
        <v>117.94292786</v>
      </c>
      <c r="AG232" s="21">
        <v>129.75370982681162</v>
      </c>
      <c r="AH232" s="21">
        <v>108.56059243759312</v>
      </c>
      <c r="AI232" s="21">
        <v>113.39</v>
      </c>
      <c r="AK232" s="21">
        <v>83.53</v>
      </c>
      <c r="AL232" s="22">
        <v>203431.11533333332</v>
      </c>
    </row>
    <row r="233" spans="30:38" hidden="1" x14ac:dyDescent="0.3">
      <c r="AD233" s="20">
        <v>45294</v>
      </c>
      <c r="AE233" s="21">
        <v>122.066</v>
      </c>
      <c r="AF233" s="21">
        <v>118.1478439</v>
      </c>
      <c r="AG233" s="21">
        <v>129.7054877260266</v>
      </c>
      <c r="AH233" s="21">
        <v>108.69235422013712</v>
      </c>
      <c r="AI233" s="21">
        <v>114.78</v>
      </c>
      <c r="AK233" s="21">
        <v>83.7</v>
      </c>
      <c r="AL233" s="22">
        <v>193112.55200000003</v>
      </c>
    </row>
    <row r="234" spans="30:38" hidden="1" x14ac:dyDescent="0.3">
      <c r="AD234" s="20">
        <v>45293</v>
      </c>
      <c r="AE234" s="21">
        <v>122.139</v>
      </c>
      <c r="AF234" s="21">
        <v>117.79985531</v>
      </c>
      <c r="AG234" s="21">
        <v>129.65728354666371</v>
      </c>
      <c r="AH234" s="21">
        <v>108.35493943208395</v>
      </c>
      <c r="AI234" s="21">
        <v>114.66</v>
      </c>
      <c r="AK234" s="21">
        <v>83.75</v>
      </c>
      <c r="AL234" s="22">
        <v>202192.38200000001</v>
      </c>
    </row>
    <row r="235" spans="30:38" hidden="1" x14ac:dyDescent="0.3">
      <c r="AD235" s="20">
        <v>45289</v>
      </c>
      <c r="AE235" s="21">
        <v>121.045</v>
      </c>
      <c r="AF235" s="21">
        <v>117.81329224999999</v>
      </c>
      <c r="AG235" s="21">
        <v>129.60909728206255</v>
      </c>
      <c r="AH235" s="21">
        <v>108.2679701165586</v>
      </c>
      <c r="AI235" s="21">
        <v>115.95</v>
      </c>
      <c r="AK235" s="21">
        <v>83</v>
      </c>
      <c r="AL235" s="22">
        <v>202100.19200000001</v>
      </c>
    </row>
    <row r="236" spans="30:38" hidden="1" x14ac:dyDescent="0.3">
      <c r="AD236" s="20">
        <v>45288</v>
      </c>
      <c r="AE236" s="21">
        <v>121.045</v>
      </c>
      <c r="AF236" s="21">
        <v>117.97170485999999</v>
      </c>
      <c r="AG236" s="21">
        <v>129.56092892556521</v>
      </c>
      <c r="AH236" s="21">
        <v>108.2679701165586</v>
      </c>
      <c r="AI236" s="21">
        <v>115.95</v>
      </c>
      <c r="AK236" s="21">
        <v>83</v>
      </c>
      <c r="AL236" s="22">
        <v>209250.24866666671</v>
      </c>
    </row>
    <row r="237" spans="30:38" hidden="1" x14ac:dyDescent="0.3">
      <c r="AD237" s="20">
        <v>45287</v>
      </c>
      <c r="AE237" s="21">
        <v>119.077</v>
      </c>
      <c r="AF237" s="21">
        <v>117.8338684</v>
      </c>
      <c r="AG237" s="21">
        <v>129.51277847051628</v>
      </c>
      <c r="AH237" s="21">
        <v>107.84849029769018</v>
      </c>
      <c r="AI237" s="21">
        <v>115.96</v>
      </c>
      <c r="AK237" s="21">
        <v>81.650000000000006</v>
      </c>
      <c r="AL237" s="22">
        <v>213054.51533333337</v>
      </c>
    </row>
    <row r="238" spans="30:38" hidden="1" x14ac:dyDescent="0.3">
      <c r="AD238" s="20">
        <v>45286</v>
      </c>
      <c r="AE238" s="21">
        <v>118.377</v>
      </c>
      <c r="AF238" s="21">
        <v>117.9674704</v>
      </c>
      <c r="AG238" s="21">
        <v>129.46464591026279</v>
      </c>
      <c r="AH238" s="21">
        <v>107.41691324320358</v>
      </c>
      <c r="AI238" s="21">
        <v>115.39</v>
      </c>
      <c r="AK238" s="21">
        <v>81.17</v>
      </c>
      <c r="AL238" s="22">
        <v>208507.90200000003</v>
      </c>
    </row>
    <row r="239" spans="30:38" hidden="1" x14ac:dyDescent="0.3">
      <c r="AD239" s="20">
        <v>45282</v>
      </c>
      <c r="AE239" s="21">
        <v>117.852</v>
      </c>
      <c r="AF239" s="21">
        <v>117.31125523999999</v>
      </c>
      <c r="AG239" s="21">
        <v>129.41653123815428</v>
      </c>
      <c r="AH239" s="21">
        <v>106.6018211243891</v>
      </c>
      <c r="AI239" s="21">
        <v>114.72</v>
      </c>
      <c r="AK239" s="21">
        <v>80.81</v>
      </c>
      <c r="AL239" s="22">
        <v>204456.43533333336</v>
      </c>
    </row>
    <row r="240" spans="30:38" hidden="1" x14ac:dyDescent="0.3">
      <c r="AD240" s="20">
        <v>45281</v>
      </c>
      <c r="AE240" s="21">
        <v>117.07899999999999</v>
      </c>
      <c r="AF240" s="21">
        <v>116.57557799999999</v>
      </c>
      <c r="AG240" s="21">
        <v>129.36843444754274</v>
      </c>
      <c r="AH240" s="21">
        <v>105.6863546451751</v>
      </c>
      <c r="AI240" s="21">
        <v>114.23</v>
      </c>
      <c r="AK240" s="21">
        <v>80.28</v>
      </c>
      <c r="AL240" s="22">
        <v>204553.19400000002</v>
      </c>
    </row>
    <row r="241" spans="30:38" hidden="1" x14ac:dyDescent="0.3">
      <c r="AD241" s="20">
        <v>45280</v>
      </c>
      <c r="AE241" s="21">
        <v>118.68300000000001</v>
      </c>
      <c r="AF241" s="21">
        <v>116.25785771999999</v>
      </c>
      <c r="AG241" s="21">
        <v>129.32035553178261</v>
      </c>
      <c r="AH241" s="21">
        <v>105.03506563567716</v>
      </c>
      <c r="AI241" s="21">
        <v>113.04</v>
      </c>
      <c r="AK241" s="21">
        <v>81.38</v>
      </c>
      <c r="AL241" s="22">
        <v>196721.34600000002</v>
      </c>
    </row>
    <row r="242" spans="30:38" hidden="1" x14ac:dyDescent="0.3">
      <c r="AD242" s="20">
        <v>45279</v>
      </c>
      <c r="AE242" s="21">
        <v>117.47199999999999</v>
      </c>
      <c r="AF242" s="21">
        <v>116.10184219999999</v>
      </c>
      <c r="AG242" s="21">
        <v>129.27229448423083</v>
      </c>
      <c r="AH242" s="21">
        <v>104.84543329355424</v>
      </c>
      <c r="AI242" s="21">
        <v>113.94</v>
      </c>
      <c r="AK242" s="21">
        <v>80.55</v>
      </c>
      <c r="AL242" s="22">
        <v>208098.82333333336</v>
      </c>
    </row>
    <row r="243" spans="30:38" hidden="1" x14ac:dyDescent="0.3">
      <c r="AD243" s="20">
        <v>45278</v>
      </c>
      <c r="AE243" s="21">
        <v>118.333</v>
      </c>
      <c r="AF243" s="21">
        <v>116.14657496999999</v>
      </c>
      <c r="AG243" s="21">
        <v>129.2242512982468</v>
      </c>
      <c r="AH243" s="21">
        <v>104.54332935541362</v>
      </c>
      <c r="AI243" s="21">
        <v>113.28</v>
      </c>
      <c r="AK243" s="21">
        <v>81.14</v>
      </c>
      <c r="AL243" s="22">
        <v>200091.99333333332</v>
      </c>
    </row>
    <row r="244" spans="30:38" hidden="1" x14ac:dyDescent="0.3">
      <c r="AD244" s="20">
        <v>45275</v>
      </c>
      <c r="AE244" s="21">
        <v>118.858</v>
      </c>
      <c r="AF244" s="21">
        <v>115.89002533</v>
      </c>
      <c r="AG244" s="21">
        <v>129.17622596719238</v>
      </c>
      <c r="AH244" s="21">
        <v>104.28536397966366</v>
      </c>
      <c r="AI244" s="21">
        <v>112.51</v>
      </c>
      <c r="AK244" s="21">
        <v>81.5</v>
      </c>
      <c r="AL244" s="22">
        <v>208517.34800000003</v>
      </c>
    </row>
    <row r="245" spans="30:38" hidden="1" x14ac:dyDescent="0.3">
      <c r="AD245" s="20">
        <v>45274</v>
      </c>
      <c r="AE245" s="21">
        <v>117.53100000000001</v>
      </c>
      <c r="AF245" s="21">
        <v>115.49527296999999</v>
      </c>
      <c r="AG245" s="21">
        <v>129.12821848443193</v>
      </c>
      <c r="AH245" s="21">
        <v>104.10913668241496</v>
      </c>
      <c r="AI245" s="21">
        <v>113.07</v>
      </c>
      <c r="AK245" s="21">
        <v>80.59</v>
      </c>
      <c r="AL245" s="22">
        <v>214242.81999999998</v>
      </c>
    </row>
    <row r="246" spans="30:38" hidden="1" x14ac:dyDescent="0.3">
      <c r="AD246" s="20">
        <v>45273</v>
      </c>
      <c r="AE246" s="21">
        <v>115.999</v>
      </c>
      <c r="AF246" s="21">
        <v>115.29352675</v>
      </c>
      <c r="AG246" s="21">
        <v>129.08022884333221</v>
      </c>
      <c r="AH246" s="21">
        <v>103.87438492095936</v>
      </c>
      <c r="AI246" s="21">
        <v>111.88</v>
      </c>
      <c r="AK246" s="21">
        <v>79.540000000000006</v>
      </c>
      <c r="AL246" s="22">
        <v>217338.04466666665</v>
      </c>
    </row>
    <row r="247" spans="30:38" hidden="1" x14ac:dyDescent="0.3">
      <c r="AD247" s="20">
        <v>45272</v>
      </c>
      <c r="AE247" s="21">
        <v>115.066</v>
      </c>
      <c r="AF247" s="21">
        <v>115.1848304</v>
      </c>
      <c r="AG247" s="21">
        <v>129.03031211227332</v>
      </c>
      <c r="AH247" s="21">
        <v>103.63309411322366</v>
      </c>
      <c r="AI247" s="21">
        <v>109.23</v>
      </c>
      <c r="AK247" s="21">
        <v>78.900000000000006</v>
      </c>
      <c r="AL247" s="22">
        <v>219096.25</v>
      </c>
    </row>
    <row r="248" spans="30:38" hidden="1" x14ac:dyDescent="0.3">
      <c r="AD248" s="20">
        <v>45271</v>
      </c>
      <c r="AE248" s="21">
        <v>116.014</v>
      </c>
      <c r="AF248" s="21">
        <v>115.40056512999999</v>
      </c>
      <c r="AG248" s="21">
        <v>128.98041468455827</v>
      </c>
      <c r="AH248" s="21">
        <v>104.00320413267731</v>
      </c>
      <c r="AI248" s="21">
        <v>109.67</v>
      </c>
      <c r="AK248" s="21">
        <v>79.55</v>
      </c>
      <c r="AL248" s="22">
        <v>228049.49666666664</v>
      </c>
    </row>
    <row r="249" spans="30:38" hidden="1" x14ac:dyDescent="0.3">
      <c r="AD249" s="20">
        <v>45268</v>
      </c>
      <c r="AE249" s="21">
        <v>118.11199999999999</v>
      </c>
      <c r="AF249" s="21">
        <v>115.57645995</v>
      </c>
      <c r="AG249" s="21">
        <v>128.93053655272223</v>
      </c>
      <c r="AH249" s="21">
        <v>104.28536397966363</v>
      </c>
      <c r="AI249" s="21">
        <v>109.82</v>
      </c>
      <c r="AK249" s="21">
        <v>81.650000000000006</v>
      </c>
      <c r="AL249" s="22">
        <v>219301.63333333333</v>
      </c>
    </row>
    <row r="250" spans="30:38" hidden="1" x14ac:dyDescent="0.3">
      <c r="AD250" s="20">
        <v>45267</v>
      </c>
      <c r="AE250" s="21">
        <v>120.571</v>
      </c>
      <c r="AF250" s="21">
        <v>115.34657139999999</v>
      </c>
      <c r="AG250" s="21">
        <v>128.88067770930328</v>
      </c>
      <c r="AH250" s="21">
        <v>103.96070033185667</v>
      </c>
      <c r="AI250" s="21">
        <v>108.88</v>
      </c>
      <c r="AK250" s="21">
        <v>83.35</v>
      </c>
      <c r="AL250" s="22">
        <v>213001.2013333333</v>
      </c>
    </row>
    <row r="251" spans="30:38" hidden="1" x14ac:dyDescent="0.3">
      <c r="AD251" s="20">
        <v>45266</v>
      </c>
      <c r="AE251" s="21">
        <v>119.92</v>
      </c>
      <c r="AF251" s="21">
        <v>115.51992734</v>
      </c>
      <c r="AG251" s="21">
        <v>128.83083814684238</v>
      </c>
      <c r="AH251" s="21">
        <v>104.33931111147447</v>
      </c>
      <c r="AI251" s="21">
        <v>108.55</v>
      </c>
      <c r="AK251" s="21">
        <v>82.9</v>
      </c>
      <c r="AL251" s="22">
        <v>210316.174</v>
      </c>
    </row>
    <row r="252" spans="30:38" hidden="1" x14ac:dyDescent="0.3">
      <c r="AD252" s="20">
        <v>45265</v>
      </c>
      <c r="AE252" s="21">
        <v>119.63</v>
      </c>
      <c r="AF252" s="21">
        <v>115.72360929999999</v>
      </c>
      <c r="AG252" s="21">
        <v>128.78101785788337</v>
      </c>
      <c r="AH252" s="21">
        <v>104.29451864445581</v>
      </c>
      <c r="AI252" s="21">
        <v>109.66</v>
      </c>
      <c r="AK252" s="21">
        <v>82.7</v>
      </c>
      <c r="AL252" s="22">
        <v>210001.46466666664</v>
      </c>
    </row>
    <row r="253" spans="30:38" hidden="1" x14ac:dyDescent="0.3">
      <c r="AD253" s="20">
        <v>45264</v>
      </c>
      <c r="AE253" s="21">
        <v>120.137</v>
      </c>
      <c r="AF253" s="21">
        <v>115.67377030999999</v>
      </c>
      <c r="AG253" s="21">
        <v>128.731216834973</v>
      </c>
      <c r="AH253" s="21">
        <v>104.11959915646312</v>
      </c>
      <c r="AI253" s="21">
        <v>109.57</v>
      </c>
      <c r="AK253" s="21">
        <v>83.05</v>
      </c>
      <c r="AL253" s="22">
        <v>214662.60399999996</v>
      </c>
    </row>
    <row r="254" spans="30:38" hidden="1" x14ac:dyDescent="0.3">
      <c r="AD254" s="20">
        <v>45261</v>
      </c>
      <c r="AE254" s="21">
        <v>119.34099999999999</v>
      </c>
      <c r="AF254" s="21">
        <v>115.72505849</v>
      </c>
      <c r="AG254" s="21">
        <v>128.68143507066085</v>
      </c>
      <c r="AH254" s="21">
        <v>103.80997531510037</v>
      </c>
      <c r="AI254" s="21">
        <v>110.76</v>
      </c>
      <c r="AK254" s="21">
        <v>82.5</v>
      </c>
      <c r="AL254" s="22">
        <v>215633.302</v>
      </c>
    </row>
    <row r="255" spans="30:38" hidden="1" x14ac:dyDescent="0.3">
      <c r="AD255" s="20">
        <v>45260</v>
      </c>
      <c r="AE255" s="21">
        <v>118.386</v>
      </c>
      <c r="AF255" s="21">
        <v>115.49605885</v>
      </c>
      <c r="AG255" s="21">
        <v>128.63167255749943</v>
      </c>
      <c r="AH255" s="21">
        <v>103.85836425757311</v>
      </c>
      <c r="AI255" s="21">
        <v>110.02</v>
      </c>
      <c r="AK255" s="21">
        <v>81.84</v>
      </c>
      <c r="AL255" s="22">
        <v>210897.82200000001</v>
      </c>
    </row>
    <row r="256" spans="30:38" hidden="1" x14ac:dyDescent="0.3">
      <c r="AD256" s="20">
        <v>45259</v>
      </c>
      <c r="AE256" s="21">
        <v>116.88200000000001</v>
      </c>
      <c r="AF256" s="21">
        <v>115.34562264</v>
      </c>
      <c r="AG256" s="21">
        <v>128.58192928804411</v>
      </c>
      <c r="AH256" s="21">
        <v>103.44771215118284</v>
      </c>
      <c r="AI256" s="21">
        <v>109.01</v>
      </c>
      <c r="AK256" s="21">
        <v>80.8</v>
      </c>
      <c r="AL256" s="22">
        <v>214431.454</v>
      </c>
    </row>
    <row r="257" spans="30:38" hidden="1" x14ac:dyDescent="0.3">
      <c r="AD257" s="20">
        <v>45258</v>
      </c>
      <c r="AE257" s="21">
        <v>117.38800000000001</v>
      </c>
      <c r="AF257" s="21">
        <v>115.34052573</v>
      </c>
      <c r="AG257" s="21">
        <v>128.53220525485312</v>
      </c>
      <c r="AH257" s="21">
        <v>103.56181850877059</v>
      </c>
      <c r="AI257" s="21">
        <v>109.33</v>
      </c>
      <c r="AK257" s="21">
        <v>81.150000000000006</v>
      </c>
      <c r="AL257" s="22">
        <v>203713.454</v>
      </c>
    </row>
    <row r="258" spans="30:38" hidden="1" x14ac:dyDescent="0.3">
      <c r="AD258" s="20">
        <v>45257</v>
      </c>
      <c r="AE258" s="21">
        <v>118.039</v>
      </c>
      <c r="AF258" s="21">
        <v>115.33863154000001</v>
      </c>
      <c r="AG258" s="21">
        <v>128.48250045048761</v>
      </c>
      <c r="AH258" s="21">
        <v>103.29044808814645</v>
      </c>
      <c r="AI258" s="21">
        <v>108.63</v>
      </c>
      <c r="AK258" s="21">
        <v>81.599999999999994</v>
      </c>
      <c r="AL258" s="22">
        <v>208379.024</v>
      </c>
    </row>
    <row r="259" spans="30:38" hidden="1" x14ac:dyDescent="0.3">
      <c r="AD259" s="20">
        <v>45254</v>
      </c>
      <c r="AE259" s="21">
        <v>118.82</v>
      </c>
      <c r="AF259" s="21">
        <v>115.6026523</v>
      </c>
      <c r="AG259" s="21">
        <v>128.43281486751155</v>
      </c>
      <c r="AH259" s="21">
        <v>103.7906851285741</v>
      </c>
      <c r="AI259" s="21">
        <v>108.44</v>
      </c>
      <c r="AK259" s="21">
        <v>82.14</v>
      </c>
      <c r="AL259" s="22">
        <v>197980.94</v>
      </c>
    </row>
    <row r="260" spans="30:38" hidden="1" x14ac:dyDescent="0.3">
      <c r="AD260" s="20">
        <v>45253</v>
      </c>
      <c r="AE260" s="21">
        <v>118.256</v>
      </c>
      <c r="AF260" s="21">
        <v>115.9485043</v>
      </c>
      <c r="AG260" s="21">
        <v>128.38314849849186</v>
      </c>
      <c r="AH260" s="21">
        <v>103.92113910186211</v>
      </c>
      <c r="AI260" s="21">
        <v>109.35</v>
      </c>
      <c r="AK260" s="21">
        <v>81.75</v>
      </c>
      <c r="AL260" s="22">
        <v>192351.50800000003</v>
      </c>
    </row>
    <row r="261" spans="30:38" hidden="1" x14ac:dyDescent="0.3">
      <c r="AD261" s="20">
        <v>45252</v>
      </c>
      <c r="AE261" s="21">
        <v>117.92400000000001</v>
      </c>
      <c r="AF261" s="21">
        <v>115.80521127</v>
      </c>
      <c r="AG261" s="21">
        <v>128.33350133599828</v>
      </c>
      <c r="AH261" s="21">
        <v>103.96102728417071</v>
      </c>
      <c r="AI261" s="21">
        <v>108.88</v>
      </c>
      <c r="AK261" s="21">
        <v>81.52</v>
      </c>
      <c r="AL261" s="22">
        <v>189434.44133333338</v>
      </c>
    </row>
    <row r="262" spans="30:38" hidden="1" x14ac:dyDescent="0.3">
      <c r="AD262" s="20">
        <v>45251</v>
      </c>
      <c r="AE262" s="21">
        <v>119.05200000000001</v>
      </c>
      <c r="AF262" s="21">
        <v>116.12473747</v>
      </c>
      <c r="AG262" s="21">
        <v>128.28387337260344</v>
      </c>
      <c r="AH262" s="21">
        <v>104.34225368230055</v>
      </c>
      <c r="AI262" s="21">
        <v>108.53</v>
      </c>
      <c r="AK262" s="21">
        <v>82.3</v>
      </c>
      <c r="AL262" s="22">
        <v>183371.76666666666</v>
      </c>
    </row>
    <row r="263" spans="30:38" hidden="1" x14ac:dyDescent="0.3">
      <c r="AD263" s="20">
        <v>45250</v>
      </c>
      <c r="AE263" s="21">
        <v>117.895</v>
      </c>
      <c r="AF263" s="21">
        <v>115.93826250000001</v>
      </c>
      <c r="AG263" s="21">
        <v>128.23426460088282</v>
      </c>
      <c r="AH263" s="21">
        <v>104.5083454578151</v>
      </c>
      <c r="AI263" s="21">
        <v>108.82</v>
      </c>
      <c r="AK263" s="21">
        <v>81.5</v>
      </c>
      <c r="AL263" s="22">
        <v>178561.60933333336</v>
      </c>
    </row>
    <row r="264" spans="30:38" hidden="1" x14ac:dyDescent="0.3">
      <c r="AD264" s="20">
        <v>45247</v>
      </c>
      <c r="AE264" s="21">
        <v>117.90900000000001</v>
      </c>
      <c r="AF264" s="21">
        <v>115.93799663</v>
      </c>
      <c r="AG264" s="21">
        <v>128.18467501341482</v>
      </c>
      <c r="AH264" s="21">
        <v>104.54921449706572</v>
      </c>
      <c r="AI264" s="21">
        <v>107.8</v>
      </c>
      <c r="AK264" s="21">
        <v>81.510000000000005</v>
      </c>
      <c r="AL264" s="22">
        <v>175855.92933333333</v>
      </c>
    </row>
    <row r="265" spans="30:38" hidden="1" x14ac:dyDescent="0.3">
      <c r="AD265" s="20">
        <v>45246</v>
      </c>
      <c r="AE265" s="21">
        <v>117.57599999999999</v>
      </c>
      <c r="AF265" s="21">
        <v>115.84278980000001</v>
      </c>
      <c r="AG265" s="21">
        <v>128.13510460278064</v>
      </c>
      <c r="AH265" s="21">
        <v>104.34094587304452</v>
      </c>
      <c r="AI265" s="21">
        <v>107.68</v>
      </c>
      <c r="AK265" s="21">
        <v>81.28</v>
      </c>
      <c r="AL265" s="22">
        <v>176845.96333333335</v>
      </c>
    </row>
    <row r="266" spans="30:38" hidden="1" x14ac:dyDescent="0.3">
      <c r="AD266" s="20">
        <v>45244</v>
      </c>
      <c r="AE266" s="21">
        <v>117.40300000000001</v>
      </c>
      <c r="AF266" s="21">
        <v>115.57969599</v>
      </c>
      <c r="AG266" s="21">
        <v>128.08555336156442</v>
      </c>
      <c r="AH266" s="21">
        <v>104.11469487175306</v>
      </c>
      <c r="AI266" s="21">
        <v>106.41</v>
      </c>
      <c r="AK266" s="21">
        <v>81.16</v>
      </c>
      <c r="AL266" s="22">
        <v>179077.69933333335</v>
      </c>
    </row>
    <row r="267" spans="30:38" hidden="1" x14ac:dyDescent="0.3">
      <c r="AD267" s="20">
        <v>45243</v>
      </c>
      <c r="AE267" s="21">
        <v>117.88</v>
      </c>
      <c r="AF267" s="21">
        <v>115.71147336</v>
      </c>
      <c r="AG267" s="21">
        <v>128.03602128235312</v>
      </c>
      <c r="AH267" s="21">
        <v>103.97868270912697</v>
      </c>
      <c r="AI267" s="21">
        <v>104.03</v>
      </c>
      <c r="AK267" s="21">
        <v>81.489999999999995</v>
      </c>
      <c r="AL267" s="22">
        <v>176123.35533333334</v>
      </c>
    </row>
    <row r="268" spans="30:38" hidden="1" x14ac:dyDescent="0.3">
      <c r="AD268" s="20">
        <v>45240</v>
      </c>
      <c r="AE268" s="21">
        <v>118.56</v>
      </c>
      <c r="AF268" s="21">
        <v>115.69536145000001</v>
      </c>
      <c r="AG268" s="21">
        <v>127.9865083577366</v>
      </c>
      <c r="AH268" s="21">
        <v>104.04211145804395</v>
      </c>
      <c r="AI268" s="21">
        <v>104.17</v>
      </c>
      <c r="AK268" s="21">
        <v>81.96</v>
      </c>
      <c r="AL268" s="22">
        <v>176138.84533333339</v>
      </c>
    </row>
    <row r="269" spans="30:38" hidden="1" x14ac:dyDescent="0.3">
      <c r="AD269" s="20">
        <v>45239</v>
      </c>
      <c r="AE269" s="21">
        <v>116.883</v>
      </c>
      <c r="AF269" s="21">
        <v>115.66635017</v>
      </c>
      <c r="AG269" s="21">
        <v>127.93701458030756</v>
      </c>
      <c r="AH269" s="21">
        <v>103.89727158293975</v>
      </c>
      <c r="AI269" s="21">
        <v>102.84</v>
      </c>
      <c r="AK269" s="21">
        <v>81.540000000000006</v>
      </c>
      <c r="AL269" s="22">
        <v>169709.63933333333</v>
      </c>
    </row>
    <row r="270" spans="30:38" hidden="1" x14ac:dyDescent="0.3">
      <c r="AD270" s="20">
        <v>45238</v>
      </c>
      <c r="AE270" s="21">
        <v>118.91800000000001</v>
      </c>
      <c r="AF270" s="21">
        <v>115.72697065</v>
      </c>
      <c r="AG270" s="21">
        <v>127.88753994266159</v>
      </c>
      <c r="AH270" s="21">
        <v>103.78185741609599</v>
      </c>
      <c r="AI270" s="21">
        <v>102.96</v>
      </c>
      <c r="AK270" s="21">
        <v>82.96</v>
      </c>
      <c r="AL270" s="22">
        <v>167434.85533333331</v>
      </c>
    </row>
    <row r="271" spans="30:38" hidden="1" x14ac:dyDescent="0.3">
      <c r="AD271" s="20">
        <v>45237</v>
      </c>
      <c r="AE271" s="21">
        <v>117.542</v>
      </c>
      <c r="AF271" s="21">
        <v>115.80902577000001</v>
      </c>
      <c r="AG271" s="21">
        <v>127.8380844373971</v>
      </c>
      <c r="AH271" s="21">
        <v>103.74066142453137</v>
      </c>
      <c r="AI271" s="21">
        <v>103.04</v>
      </c>
      <c r="AK271" s="21">
        <v>82</v>
      </c>
      <c r="AL271" s="22">
        <v>154426.14466666666</v>
      </c>
    </row>
    <row r="272" spans="30:38" hidden="1" x14ac:dyDescent="0.3">
      <c r="AD272" s="20">
        <v>45236</v>
      </c>
      <c r="AE272" s="21">
        <v>116.768</v>
      </c>
      <c r="AF272" s="21">
        <v>115.73513060000001</v>
      </c>
      <c r="AG272" s="21">
        <v>127.78864805711541</v>
      </c>
      <c r="AH272" s="21">
        <v>103.40880482581629</v>
      </c>
      <c r="AI272" s="21">
        <v>102.32</v>
      </c>
      <c r="AK272" s="21">
        <v>81.459999999999994</v>
      </c>
      <c r="AL272" s="22">
        <v>146254.87066666668</v>
      </c>
    </row>
    <row r="273" spans="30:38" hidden="1" x14ac:dyDescent="0.3">
      <c r="AD273" s="20">
        <v>45233</v>
      </c>
      <c r="AE273" s="21">
        <v>118.947</v>
      </c>
      <c r="AF273" s="21">
        <v>115.33676425</v>
      </c>
      <c r="AG273" s="21">
        <v>127.73923079442068</v>
      </c>
      <c r="AH273" s="21">
        <v>103.32968236582707</v>
      </c>
      <c r="AI273" s="21">
        <v>102.09</v>
      </c>
      <c r="AK273" s="21">
        <v>82.98</v>
      </c>
      <c r="AL273" s="22">
        <v>140356.31266666666</v>
      </c>
    </row>
    <row r="274" spans="30:38" hidden="1" x14ac:dyDescent="0.3">
      <c r="AD274" s="20">
        <v>45231</v>
      </c>
      <c r="AE274" s="21">
        <v>116.539</v>
      </c>
      <c r="AF274" s="21">
        <v>115.10589677</v>
      </c>
      <c r="AG274" s="21">
        <v>127.68983264191992</v>
      </c>
      <c r="AH274" s="21">
        <v>102.89025845580434</v>
      </c>
      <c r="AI274" s="21">
        <v>99.41</v>
      </c>
      <c r="AK274" s="21">
        <v>81.3</v>
      </c>
      <c r="AL274" s="22">
        <v>159934.06933333332</v>
      </c>
    </row>
    <row r="275" spans="30:38" hidden="1" x14ac:dyDescent="0.3">
      <c r="AD275" s="20">
        <v>45230</v>
      </c>
      <c r="AE275" s="21">
        <v>116.181</v>
      </c>
      <c r="AF275" s="21">
        <v>115.19633825</v>
      </c>
      <c r="AG275" s="21">
        <v>127.63853835105498</v>
      </c>
      <c r="AH275" s="21">
        <v>103.17634173055872</v>
      </c>
      <c r="AI275" s="21">
        <v>97.76</v>
      </c>
      <c r="AK275" s="21">
        <v>81.05</v>
      </c>
      <c r="AL275" s="22">
        <v>163081.97399999996</v>
      </c>
    </row>
    <row r="276" spans="30:38" hidden="1" x14ac:dyDescent="0.3">
      <c r="AD276" s="20">
        <v>45229</v>
      </c>
      <c r="AE276" s="21">
        <v>116.008</v>
      </c>
      <c r="AF276" s="21">
        <v>115.36269237</v>
      </c>
      <c r="AG276" s="21">
        <v>127.5872646656229</v>
      </c>
      <c r="AH276" s="21">
        <v>103.18843896617692</v>
      </c>
      <c r="AI276" s="21">
        <v>97.23</v>
      </c>
      <c r="AK276" s="21">
        <v>80.930000000000007</v>
      </c>
      <c r="AL276" s="22">
        <v>163882.43399999998</v>
      </c>
    </row>
    <row r="277" spans="30:38" hidden="1" x14ac:dyDescent="0.3">
      <c r="AD277" s="20">
        <v>45226</v>
      </c>
      <c r="AE277" s="21">
        <v>116.697</v>
      </c>
      <c r="AF277" s="21">
        <v>115.69010836</v>
      </c>
      <c r="AG277" s="21">
        <v>127.53601157734629</v>
      </c>
      <c r="AH277" s="21">
        <v>103.17601477824472</v>
      </c>
      <c r="AI277" s="21">
        <v>97.9</v>
      </c>
      <c r="AK277" s="21">
        <v>81.41</v>
      </c>
      <c r="AL277" s="22">
        <v>169242.42599999995</v>
      </c>
    </row>
    <row r="278" spans="30:38" hidden="1" x14ac:dyDescent="0.3">
      <c r="AD278" s="20">
        <v>45225</v>
      </c>
      <c r="AE278" s="21">
        <v>115.908</v>
      </c>
      <c r="AF278" s="21">
        <v>115.17722988</v>
      </c>
      <c r="AG278" s="21">
        <v>127.48477907795106</v>
      </c>
      <c r="AH278" s="21">
        <v>102.72089715714976</v>
      </c>
      <c r="AI278" s="21">
        <v>99.17</v>
      </c>
      <c r="AK278" s="21">
        <v>80.86</v>
      </c>
      <c r="AL278" s="22">
        <v>183981.1853333333</v>
      </c>
    </row>
    <row r="279" spans="30:38" hidden="1" x14ac:dyDescent="0.3">
      <c r="AD279" s="20">
        <v>45224</v>
      </c>
      <c r="AE279" s="21">
        <v>115.277</v>
      </c>
      <c r="AF279" s="21">
        <v>115.46208607</v>
      </c>
      <c r="AG279" s="21">
        <v>127.43356715916644</v>
      </c>
      <c r="AH279" s="21">
        <v>102.99684491017</v>
      </c>
      <c r="AI279" s="21">
        <v>97.49</v>
      </c>
      <c r="AK279" s="21">
        <v>80.42</v>
      </c>
      <c r="AL279" s="22">
        <v>196526.29066666664</v>
      </c>
    </row>
    <row r="280" spans="30:38" hidden="1" x14ac:dyDescent="0.3">
      <c r="AD280" s="20">
        <v>45223</v>
      </c>
      <c r="AE280" s="21">
        <v>117.485</v>
      </c>
      <c r="AF280" s="21">
        <v>115.48214111</v>
      </c>
      <c r="AG280" s="21">
        <v>127.38237581272502</v>
      </c>
      <c r="AH280" s="21">
        <v>103.17078354122067</v>
      </c>
      <c r="AI280" s="21">
        <v>98.3</v>
      </c>
      <c r="AK280" s="21">
        <v>81.96</v>
      </c>
      <c r="AL280" s="22">
        <v>201436.02866666665</v>
      </c>
    </row>
    <row r="281" spans="30:38" hidden="1" x14ac:dyDescent="0.3">
      <c r="AD281" s="20">
        <v>45222</v>
      </c>
      <c r="AE281" s="21">
        <v>117.82899999999999</v>
      </c>
      <c r="AF281" s="21">
        <v>115.80754900000001</v>
      </c>
      <c r="AG281" s="21">
        <v>127.33120503036265</v>
      </c>
      <c r="AH281" s="21">
        <v>103.72235209494711</v>
      </c>
      <c r="AI281" s="21">
        <v>97.46</v>
      </c>
      <c r="AK281" s="21">
        <v>82.2</v>
      </c>
      <c r="AL281" s="22">
        <v>212073.10399999996</v>
      </c>
    </row>
    <row r="282" spans="30:38" hidden="1" x14ac:dyDescent="0.3">
      <c r="AD282" s="20">
        <v>45219</v>
      </c>
      <c r="AE282" s="21">
        <v>117.499</v>
      </c>
      <c r="AF282" s="21">
        <v>116.01326947</v>
      </c>
      <c r="AG282" s="21">
        <v>127.28005480381856</v>
      </c>
      <c r="AH282" s="21">
        <v>103.59255202628712</v>
      </c>
      <c r="AI282" s="21">
        <v>97.78</v>
      </c>
      <c r="AK282" s="21">
        <v>81.97</v>
      </c>
      <c r="AL282" s="22">
        <v>224342.64399999994</v>
      </c>
    </row>
    <row r="283" spans="30:38" hidden="1" x14ac:dyDescent="0.3">
      <c r="AD283" s="20">
        <v>45218</v>
      </c>
      <c r="AE283" s="21">
        <v>117.44199999999999</v>
      </c>
      <c r="AF283" s="21">
        <v>115.90657331</v>
      </c>
      <c r="AG283" s="21">
        <v>127.22892512483524</v>
      </c>
      <c r="AH283" s="21">
        <v>103.45032776969495</v>
      </c>
      <c r="AI283" s="21">
        <v>98.51</v>
      </c>
      <c r="AK283" s="21">
        <v>81.93</v>
      </c>
      <c r="AL283" s="22">
        <v>229519.31066666666</v>
      </c>
    </row>
    <row r="284" spans="30:38" hidden="1" x14ac:dyDescent="0.3">
      <c r="AD284" s="20">
        <v>45217</v>
      </c>
      <c r="AE284" s="21">
        <v>116.854</v>
      </c>
      <c r="AF284" s="21">
        <v>115.98507742</v>
      </c>
      <c r="AG284" s="21">
        <v>127.17781598515856</v>
      </c>
      <c r="AH284" s="21">
        <v>103.76812541890783</v>
      </c>
      <c r="AI284" s="21">
        <v>98.56</v>
      </c>
      <c r="AK284" s="21">
        <v>81.52</v>
      </c>
      <c r="AL284" s="22">
        <v>232788.00066666666</v>
      </c>
    </row>
    <row r="285" spans="30:38" hidden="1" x14ac:dyDescent="0.3">
      <c r="AD285" s="20">
        <v>45216</v>
      </c>
      <c r="AE285" s="21">
        <v>116.82599999999999</v>
      </c>
      <c r="AF285" s="21">
        <v>116.09471857</v>
      </c>
      <c r="AG285" s="21">
        <v>127.12672737653766</v>
      </c>
      <c r="AH285" s="21">
        <v>104.07480668944451</v>
      </c>
      <c r="AI285" s="21">
        <v>100.16</v>
      </c>
      <c r="AK285" s="21">
        <v>81.5</v>
      </c>
      <c r="AL285" s="22">
        <v>243218.29799999998</v>
      </c>
    </row>
    <row r="286" spans="30:38" hidden="1" x14ac:dyDescent="0.3">
      <c r="AD286" s="20">
        <v>45215</v>
      </c>
      <c r="AE286" s="21">
        <v>117.413</v>
      </c>
      <c r="AF286" s="21">
        <v>116.1738869</v>
      </c>
      <c r="AG286" s="21">
        <v>127.075659290725</v>
      </c>
      <c r="AH286" s="21">
        <v>104.30334635693401</v>
      </c>
      <c r="AI286" s="21">
        <v>100.7</v>
      </c>
      <c r="AK286" s="21">
        <v>81.91</v>
      </c>
      <c r="AL286" s="22">
        <v>249901.84133333332</v>
      </c>
    </row>
    <row r="287" spans="30:38" hidden="1" x14ac:dyDescent="0.3">
      <c r="AD287" s="20">
        <v>45212</v>
      </c>
      <c r="AE287" s="21">
        <v>116.84</v>
      </c>
      <c r="AF287" s="21">
        <v>115.97025600000001</v>
      </c>
      <c r="AG287" s="21">
        <v>127.02461171947637</v>
      </c>
      <c r="AH287" s="21">
        <v>104.36350558271094</v>
      </c>
      <c r="AI287" s="21">
        <v>100.03</v>
      </c>
      <c r="AK287" s="21">
        <v>81.510000000000005</v>
      </c>
      <c r="AL287" s="22">
        <v>258109.08599999998</v>
      </c>
    </row>
    <row r="288" spans="30:38" hidden="1" x14ac:dyDescent="0.3">
      <c r="AD288" s="20">
        <v>45210</v>
      </c>
      <c r="AE288" s="21">
        <v>117.29900000000001</v>
      </c>
      <c r="AF288" s="21">
        <v>115.80712654</v>
      </c>
      <c r="AG288" s="21">
        <v>126.97358465455086</v>
      </c>
      <c r="AH288" s="21">
        <v>104.09409687597082</v>
      </c>
      <c r="AI288" s="21">
        <v>101.15</v>
      </c>
      <c r="AK288" s="21">
        <v>81.83</v>
      </c>
      <c r="AL288" s="22">
        <v>271470.96933333331</v>
      </c>
    </row>
    <row r="289" spans="30:38" hidden="1" x14ac:dyDescent="0.3">
      <c r="AD289" s="20">
        <v>45209</v>
      </c>
      <c r="AE289" s="21">
        <v>115.836</v>
      </c>
      <c r="AF289" s="21">
        <v>115.67975597</v>
      </c>
      <c r="AG289" s="21">
        <v>126.92257808771087</v>
      </c>
      <c r="AH289" s="21">
        <v>103.98358699383712</v>
      </c>
      <c r="AI289" s="21">
        <v>100.88</v>
      </c>
      <c r="AK289" s="21">
        <v>80.81</v>
      </c>
      <c r="AL289" s="22">
        <v>254511.50466666665</v>
      </c>
    </row>
    <row r="290" spans="30:38" hidden="1" x14ac:dyDescent="0.3">
      <c r="AD290" s="20">
        <v>45208</v>
      </c>
      <c r="AE290" s="21">
        <v>118.691</v>
      </c>
      <c r="AF290" s="21">
        <v>115.59615671</v>
      </c>
      <c r="AG290" s="21">
        <v>126.87159201072214</v>
      </c>
      <c r="AH290" s="21">
        <v>103.94958395318059</v>
      </c>
      <c r="AI290" s="21">
        <v>99.51</v>
      </c>
      <c r="AK290" s="21">
        <v>83.57</v>
      </c>
      <c r="AL290" s="22">
        <v>254757.86666666667</v>
      </c>
    </row>
    <row r="291" spans="30:38" hidden="1" x14ac:dyDescent="0.3">
      <c r="AD291" s="20">
        <v>45205</v>
      </c>
      <c r="AE291" s="21">
        <v>119.72799999999999</v>
      </c>
      <c r="AF291" s="21">
        <v>115.79347281</v>
      </c>
      <c r="AG291" s="21">
        <v>126.82062641535366</v>
      </c>
      <c r="AH291" s="21">
        <v>104.07578754638654</v>
      </c>
      <c r="AI291" s="21">
        <v>98.66</v>
      </c>
      <c r="AK291" s="21">
        <v>84.3</v>
      </c>
      <c r="AL291" s="22">
        <v>252589.27333333335</v>
      </c>
    </row>
    <row r="292" spans="30:38" hidden="1" x14ac:dyDescent="0.3">
      <c r="AD292" s="20">
        <v>45204</v>
      </c>
      <c r="AE292" s="21">
        <v>117.18600000000001</v>
      </c>
      <c r="AF292" s="21">
        <v>115.67520611</v>
      </c>
      <c r="AG292" s="21">
        <v>126.76968129337776</v>
      </c>
      <c r="AH292" s="21">
        <v>104.07382583250251</v>
      </c>
      <c r="AI292" s="21">
        <v>97.89</v>
      </c>
      <c r="AK292" s="21">
        <v>82.51</v>
      </c>
      <c r="AL292" s="22">
        <v>251475.15599999999</v>
      </c>
    </row>
    <row r="293" spans="30:38" hidden="1" x14ac:dyDescent="0.3">
      <c r="AD293" s="20">
        <v>45203</v>
      </c>
      <c r="AE293" s="21">
        <v>115.297</v>
      </c>
      <c r="AF293" s="21">
        <v>115.50057478000001</v>
      </c>
      <c r="AG293" s="21">
        <v>126.71875663657008</v>
      </c>
      <c r="AH293" s="21">
        <v>104.12744601199933</v>
      </c>
      <c r="AI293" s="21">
        <v>98.17</v>
      </c>
      <c r="AK293" s="21">
        <v>81.180000000000007</v>
      </c>
      <c r="AL293" s="22">
        <v>251964.79933333336</v>
      </c>
    </row>
    <row r="294" spans="30:38" hidden="1" x14ac:dyDescent="0.3">
      <c r="AD294" s="20">
        <v>45202</v>
      </c>
      <c r="AE294" s="21">
        <v>115.68</v>
      </c>
      <c r="AF294" s="21">
        <v>116.06215703000001</v>
      </c>
      <c r="AG294" s="21">
        <v>126.66785243670955</v>
      </c>
      <c r="AH294" s="21">
        <v>104.48480489120679</v>
      </c>
      <c r="AI294" s="21">
        <v>98.01</v>
      </c>
      <c r="AK294" s="21">
        <v>81.45</v>
      </c>
      <c r="AL294" s="22">
        <v>245570.22733333331</v>
      </c>
    </row>
    <row r="295" spans="30:38" hidden="1" x14ac:dyDescent="0.3">
      <c r="AD295" s="20">
        <v>45201</v>
      </c>
      <c r="AE295" s="21">
        <v>116.22</v>
      </c>
      <c r="AF295" s="21">
        <v>115.89329351000001</v>
      </c>
      <c r="AG295" s="21">
        <v>126.61696868557841</v>
      </c>
      <c r="AH295" s="21">
        <v>104.53090516748151</v>
      </c>
      <c r="AI295" s="21">
        <v>99.43</v>
      </c>
      <c r="AK295" s="21">
        <v>81.83</v>
      </c>
      <c r="AL295" s="22">
        <v>248702.42733333335</v>
      </c>
    </row>
    <row r="296" spans="30:38" hidden="1" x14ac:dyDescent="0.3">
      <c r="AD296" s="20">
        <v>45198</v>
      </c>
      <c r="AE296" s="21">
        <v>117.85299999999999</v>
      </c>
      <c r="AF296" s="21">
        <v>116.33664392</v>
      </c>
      <c r="AG296" s="21">
        <v>126.56610537496222</v>
      </c>
      <c r="AH296" s="21">
        <v>105.25510454300259</v>
      </c>
      <c r="AI296" s="21">
        <v>100.73</v>
      </c>
      <c r="AK296" s="21">
        <v>82.98</v>
      </c>
      <c r="AL296" s="22">
        <v>240994.31199999998</v>
      </c>
    </row>
    <row r="297" spans="30:38" hidden="1" x14ac:dyDescent="0.3">
      <c r="AD297" s="20">
        <v>45197</v>
      </c>
      <c r="AE297" s="21">
        <v>116.944</v>
      </c>
      <c r="AF297" s="21">
        <v>115.79228452</v>
      </c>
      <c r="AG297" s="21">
        <v>126.5152624966498</v>
      </c>
      <c r="AH297" s="21">
        <v>104.40143205113552</v>
      </c>
      <c r="AI297" s="21">
        <v>100.01</v>
      </c>
      <c r="AK297" s="21">
        <v>82.34</v>
      </c>
      <c r="AL297" s="22">
        <v>239267.02999999997</v>
      </c>
    </row>
    <row r="298" spans="30:38" hidden="1" x14ac:dyDescent="0.3">
      <c r="AD298" s="20">
        <v>45196</v>
      </c>
      <c r="AE298" s="21">
        <v>117.72499999999999</v>
      </c>
      <c r="AF298" s="21">
        <v>115.9504062</v>
      </c>
      <c r="AG298" s="21">
        <v>126.46444004243328</v>
      </c>
      <c r="AH298" s="21">
        <v>104.40077814650749</v>
      </c>
      <c r="AI298" s="21">
        <v>98.8</v>
      </c>
      <c r="AK298" s="21">
        <v>82.89</v>
      </c>
      <c r="AL298" s="22">
        <v>234376.06733333331</v>
      </c>
    </row>
    <row r="299" spans="30:38" hidden="1" x14ac:dyDescent="0.3">
      <c r="AD299" s="20">
        <v>45195</v>
      </c>
      <c r="AE299" s="21">
        <v>116.887</v>
      </c>
      <c r="AF299" s="21">
        <v>116.17187956000001</v>
      </c>
      <c r="AG299" s="21">
        <v>126.41363800410811</v>
      </c>
      <c r="AH299" s="21">
        <v>104.59662258259648</v>
      </c>
      <c r="AI299" s="21">
        <v>98.68</v>
      </c>
      <c r="AK299" s="21">
        <v>82.3</v>
      </c>
      <c r="AL299" s="22">
        <v>237947.96199999997</v>
      </c>
    </row>
    <row r="300" spans="30:38" hidden="1" x14ac:dyDescent="0.3">
      <c r="AD300" s="20">
        <v>45194</v>
      </c>
      <c r="AE300" s="21">
        <v>118.095</v>
      </c>
      <c r="AF300" s="21">
        <v>116.44032477</v>
      </c>
      <c r="AG300" s="21">
        <v>126.36285637347301</v>
      </c>
      <c r="AH300" s="21">
        <v>105.09162838600007</v>
      </c>
      <c r="AI300" s="21">
        <v>100.18</v>
      </c>
      <c r="AK300" s="21">
        <v>83.15</v>
      </c>
      <c r="AL300" s="22">
        <v>282579.17066666664</v>
      </c>
    </row>
    <row r="301" spans="30:38" hidden="1" x14ac:dyDescent="0.3">
      <c r="AD301" s="20">
        <v>45191</v>
      </c>
      <c r="AE301" s="21">
        <v>119.06</v>
      </c>
      <c r="AF301" s="21">
        <v>116.60947678000001</v>
      </c>
      <c r="AG301" s="21">
        <v>126.31209514233001</v>
      </c>
      <c r="AH301" s="21">
        <v>105.48756763826012</v>
      </c>
      <c r="AI301" s="21">
        <v>100.25</v>
      </c>
      <c r="AK301" s="21">
        <v>83.83</v>
      </c>
      <c r="AL301" s="22">
        <v>280321.55399999995</v>
      </c>
    </row>
    <row r="302" spans="30:38" hidden="1" x14ac:dyDescent="0.3">
      <c r="AD302" s="20">
        <v>45190</v>
      </c>
      <c r="AE302" s="21">
        <v>118.42100000000001</v>
      </c>
      <c r="AF302" s="21">
        <v>116.67993763</v>
      </c>
      <c r="AG302" s="21">
        <v>126.26135430248443</v>
      </c>
      <c r="AH302" s="21">
        <v>105.41727289074905</v>
      </c>
      <c r="AI302" s="21">
        <v>100.37</v>
      </c>
      <c r="AK302" s="21">
        <v>83.38</v>
      </c>
      <c r="AL302" s="22">
        <v>278521.86866666662</v>
      </c>
    </row>
    <row r="303" spans="30:38" hidden="1" x14ac:dyDescent="0.3">
      <c r="AD303" s="20">
        <v>45189</v>
      </c>
      <c r="AE303" s="21">
        <v>118.10899999999999</v>
      </c>
      <c r="AF303" s="21">
        <v>116.48639302000001</v>
      </c>
      <c r="AG303" s="21">
        <v>126.21063384574489</v>
      </c>
      <c r="AH303" s="21">
        <v>105.43231269719328</v>
      </c>
      <c r="AI303" s="21">
        <v>102.57</v>
      </c>
      <c r="AK303" s="21">
        <v>83.16</v>
      </c>
      <c r="AL303" s="22">
        <v>271269.47333333333</v>
      </c>
    </row>
    <row r="304" spans="30:38" hidden="1" x14ac:dyDescent="0.3">
      <c r="AD304" s="20">
        <v>45188</v>
      </c>
      <c r="AE304" s="21">
        <v>119.018</v>
      </c>
      <c r="AF304" s="21">
        <v>116.51272676000001</v>
      </c>
      <c r="AG304" s="21">
        <v>126.15804934148764</v>
      </c>
      <c r="AH304" s="21">
        <v>105.5899037125437</v>
      </c>
      <c r="AI304" s="21">
        <v>101.84</v>
      </c>
      <c r="AK304" s="21">
        <v>83.8</v>
      </c>
      <c r="AL304" s="22">
        <v>278896.19866666663</v>
      </c>
    </row>
    <row r="305" spans="30:38" hidden="1" x14ac:dyDescent="0.3">
      <c r="AD305" s="20">
        <v>45187</v>
      </c>
      <c r="AE305" s="21">
        <v>118.592</v>
      </c>
      <c r="AF305" s="21">
        <v>116.56302988</v>
      </c>
      <c r="AG305" s="21">
        <v>126.10548674608231</v>
      </c>
      <c r="AH305" s="21">
        <v>105.71610730574963</v>
      </c>
      <c r="AI305" s="21">
        <v>102.22</v>
      </c>
      <c r="AK305" s="21">
        <v>83.5</v>
      </c>
      <c r="AL305" s="22">
        <v>282970.81599999993</v>
      </c>
    </row>
    <row r="306" spans="30:38" hidden="1" x14ac:dyDescent="0.3">
      <c r="AD306" s="20">
        <v>45184</v>
      </c>
      <c r="AE306" s="21">
        <v>117.967</v>
      </c>
      <c r="AF306" s="21">
        <v>116.48876615</v>
      </c>
      <c r="AG306" s="21">
        <v>126.05294605040078</v>
      </c>
      <c r="AH306" s="21">
        <v>105.73834006310197</v>
      </c>
      <c r="AI306" s="21">
        <v>102.63</v>
      </c>
      <c r="AK306" s="21">
        <v>83.06</v>
      </c>
      <c r="AL306" s="22">
        <v>285859.20000000001</v>
      </c>
    </row>
    <row r="307" spans="30:38" hidden="1" x14ac:dyDescent="0.3">
      <c r="AD307" s="20">
        <v>45183</v>
      </c>
      <c r="AE307" s="21">
        <v>118.36499999999999</v>
      </c>
      <c r="AF307" s="21">
        <v>116.40869002000001</v>
      </c>
      <c r="AG307" s="21">
        <v>126.00042724531872</v>
      </c>
      <c r="AH307" s="21">
        <v>105.16094227656916</v>
      </c>
      <c r="AI307" s="21">
        <v>103.18</v>
      </c>
      <c r="AK307" s="21">
        <v>83.34</v>
      </c>
      <c r="AL307" s="22">
        <v>288513.09133333334</v>
      </c>
    </row>
    <row r="308" spans="30:38" hidden="1" x14ac:dyDescent="0.3">
      <c r="AD308" s="20">
        <v>45182</v>
      </c>
      <c r="AE308" s="21">
        <v>118.45</v>
      </c>
      <c r="AF308" s="21">
        <v>116.29666886</v>
      </c>
      <c r="AG308" s="21">
        <v>125.94793032171563</v>
      </c>
      <c r="AH308" s="21">
        <v>105.15374932566104</v>
      </c>
      <c r="AI308" s="21">
        <v>102.13</v>
      </c>
      <c r="AK308" s="21">
        <v>83.4</v>
      </c>
      <c r="AL308" s="22">
        <v>272505.92466666666</v>
      </c>
    </row>
    <row r="309" spans="30:38" hidden="1" x14ac:dyDescent="0.3">
      <c r="AD309" s="20">
        <v>45181</v>
      </c>
      <c r="AE309" s="21">
        <v>118.80500000000001</v>
      </c>
      <c r="AF309" s="21">
        <v>116.40046168000001</v>
      </c>
      <c r="AG309" s="21">
        <v>125.89545527047478</v>
      </c>
      <c r="AH309" s="21">
        <v>105.43689002958938</v>
      </c>
      <c r="AI309" s="21">
        <v>101.95</v>
      </c>
      <c r="AK309" s="21">
        <v>83.65</v>
      </c>
      <c r="AL309" s="22">
        <v>268058.56466666667</v>
      </c>
    </row>
    <row r="310" spans="30:38" hidden="1" x14ac:dyDescent="0.3">
      <c r="AD310" s="20">
        <v>45180</v>
      </c>
      <c r="AE310" s="21">
        <v>118.495</v>
      </c>
      <c r="AF310" s="21">
        <v>116.38022277</v>
      </c>
      <c r="AG310" s="21">
        <v>125.84300208248327</v>
      </c>
      <c r="AH310" s="21">
        <v>105.50522306321641</v>
      </c>
      <c r="AI310" s="21">
        <v>101.01</v>
      </c>
      <c r="AK310" s="21">
        <v>84.18</v>
      </c>
      <c r="AL310" s="22">
        <v>269269.64799999999</v>
      </c>
    </row>
    <row r="311" spans="30:38" hidden="1" x14ac:dyDescent="0.3">
      <c r="AD311" s="20">
        <v>45177</v>
      </c>
      <c r="AE311" s="21">
        <v>119.63500000000001</v>
      </c>
      <c r="AF311" s="21">
        <v>116.47815817</v>
      </c>
      <c r="AG311" s="21">
        <v>125.79057074863195</v>
      </c>
      <c r="AH311" s="21">
        <v>105.94333916398311</v>
      </c>
      <c r="AI311" s="21">
        <v>99.65</v>
      </c>
      <c r="AK311" s="21">
        <v>84.99</v>
      </c>
      <c r="AL311" s="22">
        <v>266510.83600000001</v>
      </c>
    </row>
    <row r="312" spans="30:38" hidden="1" x14ac:dyDescent="0.3">
      <c r="AD312" s="20">
        <v>45175</v>
      </c>
      <c r="AE312" s="21">
        <v>118.383</v>
      </c>
      <c r="AF312" s="21">
        <v>116.02614645</v>
      </c>
      <c r="AG312" s="21">
        <v>125.73816125981551</v>
      </c>
      <c r="AH312" s="21">
        <v>105.34468947703995</v>
      </c>
      <c r="AI312" s="21">
        <v>100.23</v>
      </c>
      <c r="AK312" s="21">
        <v>84.1</v>
      </c>
      <c r="AL312" s="22">
        <v>273709.72199999995</v>
      </c>
    </row>
    <row r="313" spans="30:38" hidden="1" x14ac:dyDescent="0.3">
      <c r="AD313" s="20">
        <v>45174</v>
      </c>
      <c r="AE313" s="21">
        <v>117.679</v>
      </c>
      <c r="AF313" s="21">
        <v>115.72901611</v>
      </c>
      <c r="AG313" s="21">
        <v>125.68577360693241</v>
      </c>
      <c r="AH313" s="21">
        <v>105.14099818541482</v>
      </c>
      <c r="AI313" s="21">
        <v>101.39</v>
      </c>
      <c r="AK313" s="21">
        <v>83.6</v>
      </c>
      <c r="AL313" s="22">
        <v>275377.99400000001</v>
      </c>
    </row>
    <row r="314" spans="30:38" hidden="1" x14ac:dyDescent="0.3">
      <c r="AD314" s="20">
        <v>45173</v>
      </c>
      <c r="AE314" s="21">
        <v>116.93300000000001</v>
      </c>
      <c r="AF314" s="21">
        <v>115.96773936</v>
      </c>
      <c r="AG314" s="21">
        <v>125.63340778088492</v>
      </c>
      <c r="AH314" s="21">
        <v>105.20115741119174</v>
      </c>
      <c r="AI314" s="21">
        <v>101.77</v>
      </c>
      <c r="AK314" s="21">
        <v>83.07</v>
      </c>
      <c r="AL314" s="22">
        <v>266548.69533333334</v>
      </c>
    </row>
    <row r="315" spans="30:38" hidden="1" x14ac:dyDescent="0.3">
      <c r="AD315" s="20">
        <v>45170</v>
      </c>
      <c r="AE315" s="21">
        <v>118.03100000000001</v>
      </c>
      <c r="AF315" s="21">
        <v>116.00219416</v>
      </c>
      <c r="AG315" s="21">
        <v>125.58106377257907</v>
      </c>
      <c r="AH315" s="21">
        <v>105.18807931863154</v>
      </c>
      <c r="AI315" s="21">
        <v>101.87</v>
      </c>
      <c r="AK315" s="21">
        <v>83.85</v>
      </c>
      <c r="AL315" s="22">
        <v>214140.19199999995</v>
      </c>
    </row>
    <row r="316" spans="30:38" hidden="1" x14ac:dyDescent="0.3">
      <c r="AD316" s="20">
        <v>45169</v>
      </c>
      <c r="AE316" s="21">
        <v>117.482</v>
      </c>
      <c r="AF316" s="21">
        <v>116.16258361</v>
      </c>
      <c r="AG316" s="21">
        <v>125.52874157292472</v>
      </c>
      <c r="AH316" s="21">
        <v>105.04356639584132</v>
      </c>
      <c r="AI316" s="21">
        <v>100.01</v>
      </c>
      <c r="AK316" s="21">
        <v>83.46</v>
      </c>
      <c r="AL316" s="22">
        <v>207961.48799999995</v>
      </c>
    </row>
    <row r="317" spans="30:38" hidden="1" x14ac:dyDescent="0.3">
      <c r="AD317" s="20">
        <v>45168</v>
      </c>
      <c r="AE317" s="21">
        <v>116.905</v>
      </c>
      <c r="AF317" s="21">
        <v>116.49839218</v>
      </c>
      <c r="AG317" s="21">
        <v>125.47644117283546</v>
      </c>
      <c r="AH317" s="21">
        <v>104.88630233280492</v>
      </c>
      <c r="AI317" s="21">
        <v>101.56</v>
      </c>
      <c r="AK317" s="21">
        <v>83.05</v>
      </c>
      <c r="AL317" s="22">
        <v>203561.23599999998</v>
      </c>
    </row>
    <row r="318" spans="30:38" hidden="1" x14ac:dyDescent="0.3">
      <c r="AD318" s="20">
        <v>45167</v>
      </c>
      <c r="AE318" s="21">
        <v>117.538</v>
      </c>
      <c r="AF318" s="21">
        <v>116.257243</v>
      </c>
      <c r="AG318" s="21">
        <v>125.42416256322875</v>
      </c>
      <c r="AH318" s="21">
        <v>104.37723757989913</v>
      </c>
      <c r="AI318" s="21">
        <v>102.31</v>
      </c>
      <c r="AK318" s="21">
        <v>83.5</v>
      </c>
      <c r="AL318" s="22">
        <v>201822.86599999995</v>
      </c>
    </row>
    <row r="319" spans="30:38" hidden="1" x14ac:dyDescent="0.3">
      <c r="AD319" s="20">
        <v>45166</v>
      </c>
      <c r="AE319" s="21">
        <v>117.66500000000001</v>
      </c>
      <c r="AF319" s="21">
        <v>116.0476469</v>
      </c>
      <c r="AG319" s="21">
        <v>125.37190573502575</v>
      </c>
      <c r="AH319" s="21">
        <v>104.26803550702148</v>
      </c>
      <c r="AI319" s="21">
        <v>101.2</v>
      </c>
      <c r="AK319" s="21">
        <v>83.59</v>
      </c>
      <c r="AL319" s="22">
        <v>206545.65266666666</v>
      </c>
    </row>
    <row r="320" spans="30:38" hidden="1" x14ac:dyDescent="0.3">
      <c r="AD320" s="20">
        <v>45163</v>
      </c>
      <c r="AE320" s="21">
        <v>117.70699999999999</v>
      </c>
      <c r="AF320" s="21">
        <v>116.12792649000001</v>
      </c>
      <c r="AG320" s="21">
        <v>125.31967067915144</v>
      </c>
      <c r="AH320" s="21">
        <v>104.52992431053949</v>
      </c>
      <c r="AI320" s="21">
        <v>100.09</v>
      </c>
      <c r="AK320" s="21">
        <v>83.62</v>
      </c>
      <c r="AL320" s="22">
        <v>199287.04199999999</v>
      </c>
    </row>
    <row r="321" spans="30:38" hidden="1" x14ac:dyDescent="0.3">
      <c r="AD321" s="20">
        <v>45162</v>
      </c>
      <c r="AE321" s="21">
        <v>116.93300000000001</v>
      </c>
      <c r="AF321" s="21">
        <v>116.01593527</v>
      </c>
      <c r="AG321" s="21">
        <v>125.26745738653459</v>
      </c>
      <c r="AH321" s="21">
        <v>104.29942292916597</v>
      </c>
      <c r="AI321" s="21">
        <v>101.12</v>
      </c>
      <c r="AK321" s="21">
        <v>83.07</v>
      </c>
      <c r="AL321" s="22">
        <v>198476.53800000003</v>
      </c>
    </row>
    <row r="322" spans="30:38" hidden="1" x14ac:dyDescent="0.3">
      <c r="AD322" s="20">
        <v>45161</v>
      </c>
      <c r="AE322" s="21">
        <v>116.86199999999999</v>
      </c>
      <c r="AF322" s="21">
        <v>115.90987086</v>
      </c>
      <c r="AG322" s="21">
        <v>125.21526584810773</v>
      </c>
      <c r="AH322" s="21">
        <v>104.28634483660578</v>
      </c>
      <c r="AI322" s="21">
        <v>102.08</v>
      </c>
      <c r="AK322" s="21">
        <v>83.02</v>
      </c>
      <c r="AL322" s="22">
        <v>205905.89333333337</v>
      </c>
    </row>
    <row r="323" spans="30:38" hidden="1" x14ac:dyDescent="0.3">
      <c r="AD323" s="20">
        <v>45160</v>
      </c>
      <c r="AE323" s="21">
        <v>117.116</v>
      </c>
      <c r="AF323" s="21">
        <v>115.90913279</v>
      </c>
      <c r="AG323" s="21">
        <v>125.16309605480718</v>
      </c>
      <c r="AH323" s="21">
        <v>104.46682251393653</v>
      </c>
      <c r="AI323" s="21">
        <v>100.37</v>
      </c>
      <c r="AK323" s="21">
        <v>83.2</v>
      </c>
      <c r="AL323" s="22">
        <v>212045.87200000006</v>
      </c>
    </row>
    <row r="324" spans="30:38" hidden="1" x14ac:dyDescent="0.3">
      <c r="AD324" s="20">
        <v>45159</v>
      </c>
      <c r="AE324" s="21">
        <v>117.538</v>
      </c>
      <c r="AF324" s="21">
        <v>116.10038929</v>
      </c>
      <c r="AG324" s="21">
        <v>125.11094799757304</v>
      </c>
      <c r="AH324" s="21">
        <v>104.72969217439656</v>
      </c>
      <c r="AI324" s="21">
        <v>98.88</v>
      </c>
      <c r="AK324" s="21">
        <v>83.5</v>
      </c>
      <c r="AL324" s="22">
        <v>215240.33600000004</v>
      </c>
    </row>
    <row r="325" spans="30:38" hidden="1" x14ac:dyDescent="0.3">
      <c r="AD325" s="20">
        <v>45156</v>
      </c>
      <c r="AE325" s="21">
        <v>118.101</v>
      </c>
      <c r="AF325" s="21">
        <v>116.23386480000001</v>
      </c>
      <c r="AG325" s="21">
        <v>125.05882166734916</v>
      </c>
      <c r="AH325" s="21">
        <v>104.93567213221972</v>
      </c>
      <c r="AI325" s="21">
        <v>99.73</v>
      </c>
      <c r="AK325" s="21">
        <v>83.9</v>
      </c>
      <c r="AL325" s="22">
        <v>206040.1026666667</v>
      </c>
    </row>
    <row r="326" spans="30:38" hidden="1" x14ac:dyDescent="0.3">
      <c r="AD326" s="20">
        <v>45155</v>
      </c>
      <c r="AE326" s="21">
        <v>118.48099999999999</v>
      </c>
      <c r="AF326" s="21">
        <v>116.28190168</v>
      </c>
      <c r="AG326" s="21">
        <v>125.0067170550832</v>
      </c>
      <c r="AH326" s="21">
        <v>104.83235520099413</v>
      </c>
      <c r="AI326" s="21">
        <v>99.36</v>
      </c>
      <c r="AK326" s="21">
        <v>84.17</v>
      </c>
      <c r="AL326" s="22">
        <v>200371.72266666667</v>
      </c>
    </row>
    <row r="327" spans="30:38" hidden="1" x14ac:dyDescent="0.3">
      <c r="AD327" s="20">
        <v>45154</v>
      </c>
      <c r="AE327" s="21">
        <v>120.339</v>
      </c>
      <c r="AF327" s="21">
        <v>116.38321484000001</v>
      </c>
      <c r="AG327" s="21">
        <v>124.95463415172655</v>
      </c>
      <c r="AH327" s="21">
        <v>105.02918049402514</v>
      </c>
      <c r="AI327" s="21">
        <v>99.89</v>
      </c>
      <c r="AK327" s="21">
        <v>85.49</v>
      </c>
      <c r="AL327" s="22">
        <v>179623.11466666666</v>
      </c>
    </row>
    <row r="328" spans="30:38" hidden="1" x14ac:dyDescent="0.3">
      <c r="AD328" s="20">
        <v>45153</v>
      </c>
      <c r="AE328" s="21">
        <v>120.1</v>
      </c>
      <c r="AF328" s="21">
        <v>116.25428511</v>
      </c>
      <c r="AG328" s="21">
        <v>124.90257294823441</v>
      </c>
      <c r="AH328" s="21">
        <v>105.10012914616422</v>
      </c>
      <c r="AI328" s="21">
        <v>100.39</v>
      </c>
      <c r="AK328" s="21">
        <v>85.32</v>
      </c>
      <c r="AL328" s="22">
        <v>174413.51333333328</v>
      </c>
    </row>
    <row r="329" spans="30:38" hidden="1" x14ac:dyDescent="0.3">
      <c r="AD329" s="20">
        <v>45152</v>
      </c>
      <c r="AE329" s="21">
        <v>119.875</v>
      </c>
      <c r="AF329" s="21">
        <v>116.16266325000001</v>
      </c>
      <c r="AG329" s="21">
        <v>124.85053343556572</v>
      </c>
      <c r="AH329" s="21">
        <v>105.10111000310624</v>
      </c>
      <c r="AI329" s="21">
        <v>100.94</v>
      </c>
      <c r="AK329" s="21">
        <v>85.16</v>
      </c>
      <c r="AL329" s="22">
        <v>194931.25466666665</v>
      </c>
    </row>
    <row r="330" spans="30:38" hidden="1" x14ac:dyDescent="0.3">
      <c r="AD330" s="20">
        <v>45149</v>
      </c>
      <c r="AE330" s="21">
        <v>121.029</v>
      </c>
      <c r="AF330" s="21">
        <v>116.31414243</v>
      </c>
      <c r="AG330" s="21">
        <v>124.7985156046832</v>
      </c>
      <c r="AH330" s="21">
        <v>105.3012048192773</v>
      </c>
      <c r="AI330" s="21">
        <v>102.02</v>
      </c>
      <c r="AK330" s="21">
        <v>85.98</v>
      </c>
      <c r="AL330" s="22">
        <v>199768.98799999998</v>
      </c>
    </row>
    <row r="331" spans="30:38" hidden="1" x14ac:dyDescent="0.3">
      <c r="AD331" s="20">
        <v>45148</v>
      </c>
      <c r="AE331" s="21">
        <v>120.072</v>
      </c>
      <c r="AF331" s="21">
        <v>116.01147814000001</v>
      </c>
      <c r="AG331" s="21">
        <v>124.74651944655334</v>
      </c>
      <c r="AH331" s="21">
        <v>105.05370191757551</v>
      </c>
      <c r="AI331" s="21">
        <v>102.27</v>
      </c>
      <c r="AK331" s="21">
        <v>85.3</v>
      </c>
      <c r="AL331" s="22">
        <v>201693.59800000003</v>
      </c>
    </row>
    <row r="332" spans="30:38" hidden="1" x14ac:dyDescent="0.3">
      <c r="AD332" s="20">
        <v>45147</v>
      </c>
      <c r="AE332" s="21">
        <v>119.649</v>
      </c>
      <c r="AF332" s="21">
        <v>116.01006302</v>
      </c>
      <c r="AG332" s="21">
        <v>124.69454495214637</v>
      </c>
      <c r="AH332" s="21">
        <v>105.02264144774504</v>
      </c>
      <c r="AI332" s="21">
        <v>102.32</v>
      </c>
      <c r="AK332" s="21">
        <v>85</v>
      </c>
      <c r="AL332" s="22">
        <v>204269.00733333334</v>
      </c>
    </row>
    <row r="333" spans="30:38" hidden="1" x14ac:dyDescent="0.3">
      <c r="AD333" s="20">
        <v>45146</v>
      </c>
      <c r="AE333" s="21">
        <v>123.068</v>
      </c>
      <c r="AF333" s="21">
        <v>116.04755786</v>
      </c>
      <c r="AG333" s="21">
        <v>124.64259211243632</v>
      </c>
      <c r="AH333" s="21">
        <v>105.17500122607137</v>
      </c>
      <c r="AI333" s="21">
        <v>102.91</v>
      </c>
      <c r="AK333" s="21">
        <v>88.2</v>
      </c>
      <c r="AL333" s="22">
        <v>206448.74066666668</v>
      </c>
    </row>
    <row r="334" spans="30:38" hidden="1" x14ac:dyDescent="0.3">
      <c r="AD334" s="20">
        <v>45145</v>
      </c>
      <c r="AE334" s="21">
        <v>120.877</v>
      </c>
      <c r="AF334" s="21">
        <v>115.8878285</v>
      </c>
      <c r="AG334" s="21">
        <v>124.59066091840093</v>
      </c>
      <c r="AH334" s="21">
        <v>105.25935492308467</v>
      </c>
      <c r="AI334" s="21">
        <v>103.16</v>
      </c>
      <c r="AK334" s="21">
        <v>86.63</v>
      </c>
      <c r="AL334" s="22">
        <v>196347.41066666672</v>
      </c>
    </row>
    <row r="335" spans="30:38" hidden="1" x14ac:dyDescent="0.3">
      <c r="AD335" s="20">
        <v>45142</v>
      </c>
      <c r="AE335" s="21">
        <v>120.556</v>
      </c>
      <c r="AF335" s="21">
        <v>115.86850689000001</v>
      </c>
      <c r="AG335" s="21">
        <v>124.53875136102175</v>
      </c>
      <c r="AH335" s="21">
        <v>105.1694430367333</v>
      </c>
      <c r="AI335" s="21">
        <v>103.27</v>
      </c>
      <c r="AK335" s="21">
        <v>86.4</v>
      </c>
      <c r="AL335" s="22">
        <v>194663.81733333334</v>
      </c>
    </row>
    <row r="336" spans="30:38" hidden="1" x14ac:dyDescent="0.3">
      <c r="AD336" s="20">
        <v>45141</v>
      </c>
      <c r="AE336" s="21">
        <v>120.542</v>
      </c>
      <c r="AF336" s="21">
        <v>115.68262244</v>
      </c>
      <c r="AG336" s="21">
        <v>124.48686343128406</v>
      </c>
      <c r="AH336" s="21">
        <v>104.68097627960982</v>
      </c>
      <c r="AI336" s="21">
        <v>104.2</v>
      </c>
      <c r="AK336" s="21">
        <v>86.39</v>
      </c>
      <c r="AL336" s="22">
        <v>196233.21733333336</v>
      </c>
    </row>
    <row r="337" spans="30:38" hidden="1" x14ac:dyDescent="0.3">
      <c r="AD337" s="20">
        <v>45140</v>
      </c>
      <c r="AE337" s="21">
        <v>118.589</v>
      </c>
      <c r="AF337" s="21">
        <v>115.40721806000001</v>
      </c>
      <c r="AG337" s="21">
        <v>124.4349971201769</v>
      </c>
      <c r="AH337" s="21">
        <v>104.36840986742104</v>
      </c>
      <c r="AI337" s="21">
        <v>104.44</v>
      </c>
      <c r="AK337" s="21">
        <v>84.99</v>
      </c>
      <c r="AL337" s="22">
        <v>186146.32800000001</v>
      </c>
    </row>
    <row r="338" spans="30:38" hidden="1" x14ac:dyDescent="0.3">
      <c r="AD338" s="20">
        <v>45139</v>
      </c>
      <c r="AE338" s="21">
        <v>119.04900000000001</v>
      </c>
      <c r="AF338" s="21">
        <v>114.93104871</v>
      </c>
      <c r="AG338" s="21">
        <v>124.38130196088298</v>
      </c>
      <c r="AH338" s="21">
        <v>104.27588236255761</v>
      </c>
      <c r="AI338" s="21">
        <v>104.78</v>
      </c>
      <c r="AK338" s="21">
        <v>85.32</v>
      </c>
      <c r="AL338" s="22">
        <v>179236.22399999999</v>
      </c>
    </row>
    <row r="339" spans="30:38" hidden="1" x14ac:dyDescent="0.3">
      <c r="AD339" s="20">
        <v>45138</v>
      </c>
      <c r="AE339" s="21">
        <v>118.952</v>
      </c>
      <c r="AF339" s="21">
        <v>115.21707425</v>
      </c>
      <c r="AG339" s="21">
        <v>124.32762997167946</v>
      </c>
      <c r="AH339" s="21">
        <v>104.53253992905152</v>
      </c>
      <c r="AI339" s="21">
        <v>105.38</v>
      </c>
      <c r="AK339" s="21">
        <v>85.25</v>
      </c>
      <c r="AL339" s="22">
        <v>186672.92266666665</v>
      </c>
    </row>
    <row r="340" spans="30:38" hidden="1" x14ac:dyDescent="0.3">
      <c r="AD340" s="20">
        <v>45135</v>
      </c>
      <c r="AE340" s="21">
        <v>118.547</v>
      </c>
      <c r="AF340" s="21">
        <v>114.65432805</v>
      </c>
      <c r="AG340" s="21">
        <v>124.27398114256816</v>
      </c>
      <c r="AH340" s="21">
        <v>104.01170489284155</v>
      </c>
      <c r="AI340" s="21">
        <v>103.86</v>
      </c>
      <c r="AK340" s="21">
        <v>84.96</v>
      </c>
      <c r="AL340" s="22">
        <v>185254.98933333333</v>
      </c>
    </row>
    <row r="341" spans="30:38" hidden="1" x14ac:dyDescent="0.3">
      <c r="AD341" s="20">
        <v>45134</v>
      </c>
      <c r="AE341" s="21">
        <v>117.235</v>
      </c>
      <c r="AF341" s="21">
        <v>114.72416415000001</v>
      </c>
      <c r="AG341" s="21">
        <v>124.22035546355525</v>
      </c>
      <c r="AH341" s="21">
        <v>103.76387503882576</v>
      </c>
      <c r="AI341" s="21">
        <v>103.69</v>
      </c>
      <c r="AK341" s="21">
        <v>84.02</v>
      </c>
      <c r="AL341" s="22">
        <v>187427.42266666665</v>
      </c>
    </row>
    <row r="342" spans="30:38" hidden="1" x14ac:dyDescent="0.3">
      <c r="AD342" s="20">
        <v>45133</v>
      </c>
      <c r="AE342" s="21">
        <v>117.89100000000001</v>
      </c>
      <c r="AF342" s="21">
        <v>114.56183808</v>
      </c>
      <c r="AG342" s="21">
        <v>124.16675292465118</v>
      </c>
      <c r="AH342" s="21">
        <v>103.80474407807638</v>
      </c>
      <c r="AI342" s="21">
        <v>105.91</v>
      </c>
      <c r="AK342" s="21">
        <v>84.49</v>
      </c>
      <c r="AL342" s="22">
        <v>191012.48199999996</v>
      </c>
    </row>
    <row r="343" spans="30:38" hidden="1" x14ac:dyDescent="0.3">
      <c r="AD343" s="20">
        <v>45132</v>
      </c>
      <c r="AE343" s="21">
        <v>117.654</v>
      </c>
      <c r="AF343" s="21">
        <v>114.60315206</v>
      </c>
      <c r="AG343" s="21">
        <v>124.11317351587071</v>
      </c>
      <c r="AH343" s="21">
        <v>104.06434421539636</v>
      </c>
      <c r="AI343" s="21">
        <v>105.43</v>
      </c>
      <c r="AK343" s="21">
        <v>84.32</v>
      </c>
      <c r="AL343" s="22">
        <v>208305.592</v>
      </c>
    </row>
    <row r="344" spans="30:38" hidden="1" x14ac:dyDescent="0.3">
      <c r="AD344" s="20">
        <v>45131</v>
      </c>
      <c r="AE344" s="21">
        <v>116.203</v>
      </c>
      <c r="AF344" s="21">
        <v>114.6171265</v>
      </c>
      <c r="AG344" s="21">
        <v>124.05961722723293</v>
      </c>
      <c r="AH344" s="21">
        <v>104.04995831358013</v>
      </c>
      <c r="AI344" s="21">
        <v>104.85</v>
      </c>
      <c r="AK344" s="21">
        <v>83.28</v>
      </c>
      <c r="AL344" s="22">
        <v>192656.08466666669</v>
      </c>
    </row>
    <row r="345" spans="30:38" hidden="1" x14ac:dyDescent="0.3">
      <c r="AD345" s="20">
        <v>45128</v>
      </c>
      <c r="AE345" s="21">
        <v>115.82599999999999</v>
      </c>
      <c r="AF345" s="21">
        <v>114.6166248</v>
      </c>
      <c r="AG345" s="21">
        <v>124.00608404876124</v>
      </c>
      <c r="AH345" s="21">
        <v>104.14117800918753</v>
      </c>
      <c r="AI345" s="21">
        <v>103.88</v>
      </c>
      <c r="AK345" s="21">
        <v>83.01</v>
      </c>
      <c r="AL345" s="22">
        <v>208524.33533333332</v>
      </c>
    </row>
    <row r="346" spans="30:38" hidden="1" x14ac:dyDescent="0.3">
      <c r="AD346" s="20">
        <v>45127</v>
      </c>
      <c r="AE346" s="21">
        <v>115.142</v>
      </c>
      <c r="AF346" s="21">
        <v>114.47571625</v>
      </c>
      <c r="AG346" s="21">
        <v>123.95257397048331</v>
      </c>
      <c r="AH346" s="21">
        <v>103.76485589576777</v>
      </c>
      <c r="AI346" s="21">
        <v>102.04</v>
      </c>
      <c r="AK346" s="21">
        <v>82.52</v>
      </c>
      <c r="AL346" s="22">
        <v>208633.64933333333</v>
      </c>
    </row>
    <row r="347" spans="30:38" hidden="1" x14ac:dyDescent="0.3">
      <c r="AD347" s="20">
        <v>45126</v>
      </c>
      <c r="AE347" s="21">
        <v>114.556</v>
      </c>
      <c r="AF347" s="21">
        <v>114.42639</v>
      </c>
      <c r="AG347" s="21">
        <v>123.89908698243116</v>
      </c>
      <c r="AH347" s="21">
        <v>103.79689722254027</v>
      </c>
      <c r="AI347" s="21">
        <v>101.58</v>
      </c>
      <c r="AK347" s="21">
        <v>82.1</v>
      </c>
      <c r="AL347" s="22">
        <v>220456.13200000001</v>
      </c>
    </row>
    <row r="348" spans="30:38" hidden="1" x14ac:dyDescent="0.3">
      <c r="AD348" s="20">
        <v>45125</v>
      </c>
      <c r="AE348" s="21">
        <v>114.905</v>
      </c>
      <c r="AF348" s="21">
        <v>114.52225462</v>
      </c>
      <c r="AG348" s="21">
        <v>123.84562307464107</v>
      </c>
      <c r="AH348" s="21">
        <v>103.97083585359094</v>
      </c>
      <c r="AI348" s="21">
        <v>101.83</v>
      </c>
      <c r="AK348" s="21">
        <v>82.35</v>
      </c>
      <c r="AL348" s="22">
        <v>216180.05866666662</v>
      </c>
    </row>
    <row r="349" spans="30:38" hidden="1" x14ac:dyDescent="0.3">
      <c r="AD349" s="20">
        <v>45124</v>
      </c>
      <c r="AE349" s="21">
        <v>115.78400000000001</v>
      </c>
      <c r="AF349" s="21">
        <v>114.33780403</v>
      </c>
      <c r="AG349" s="21">
        <v>123.79218223715364</v>
      </c>
      <c r="AH349" s="21">
        <v>104.05649735986024</v>
      </c>
      <c r="AI349" s="21">
        <v>102.16</v>
      </c>
      <c r="AK349" s="21">
        <v>82.98</v>
      </c>
      <c r="AL349" s="22">
        <v>212226.98666666666</v>
      </c>
    </row>
    <row r="350" spans="30:38" hidden="1" x14ac:dyDescent="0.3">
      <c r="AD350" s="20">
        <v>45121</v>
      </c>
      <c r="AE350" s="21">
        <v>114.696</v>
      </c>
      <c r="AF350" s="21">
        <v>114.43466363</v>
      </c>
      <c r="AG350" s="21">
        <v>123.73876446001377</v>
      </c>
      <c r="AH350" s="21">
        <v>104.10259763613496</v>
      </c>
      <c r="AI350" s="21">
        <v>101.72</v>
      </c>
      <c r="AK350" s="21">
        <v>82.2</v>
      </c>
      <c r="AL350" s="22">
        <v>218202.59066666666</v>
      </c>
    </row>
    <row r="351" spans="30:38" hidden="1" x14ac:dyDescent="0.3">
      <c r="AD351" s="20">
        <v>45120</v>
      </c>
      <c r="AE351" s="21">
        <v>114.696</v>
      </c>
      <c r="AF351" s="21">
        <v>114.3400165</v>
      </c>
      <c r="AG351" s="21">
        <v>123.68536973327065</v>
      </c>
      <c r="AH351" s="21">
        <v>103.91558091252409</v>
      </c>
      <c r="AI351" s="21">
        <v>103.06</v>
      </c>
      <c r="AK351" s="21">
        <v>82.2</v>
      </c>
      <c r="AL351" s="22">
        <v>231579.88066666666</v>
      </c>
    </row>
    <row r="352" spans="30:38" hidden="1" x14ac:dyDescent="0.3">
      <c r="AD352" s="20">
        <v>45119</v>
      </c>
      <c r="AE352" s="21">
        <v>114.836</v>
      </c>
      <c r="AF352" s="21">
        <v>114.36066045</v>
      </c>
      <c r="AG352" s="21">
        <v>123.63199804697776</v>
      </c>
      <c r="AH352" s="21">
        <v>103.96920109202091</v>
      </c>
      <c r="AI352" s="21">
        <v>101.68</v>
      </c>
      <c r="AK352" s="21">
        <v>82.3</v>
      </c>
      <c r="AL352" s="22">
        <v>230646.21666666665</v>
      </c>
    </row>
    <row r="353" spans="30:38" hidden="1" x14ac:dyDescent="0.3">
      <c r="AD353" s="20">
        <v>45118</v>
      </c>
      <c r="AE353" s="21">
        <v>114.919</v>
      </c>
      <c r="AF353" s="21">
        <v>114.35908194</v>
      </c>
      <c r="AG353" s="21">
        <v>123.57864939119287</v>
      </c>
      <c r="AH353" s="21">
        <v>104.02249431920373</v>
      </c>
      <c r="AI353" s="21">
        <v>101.58</v>
      </c>
      <c r="AK353" s="21">
        <v>82.36</v>
      </c>
      <c r="AL353" s="22">
        <v>259035.38333333333</v>
      </c>
    </row>
    <row r="354" spans="30:38" hidden="1" x14ac:dyDescent="0.3">
      <c r="AD354" s="20">
        <v>45117</v>
      </c>
      <c r="AE354" s="21">
        <v>114.767</v>
      </c>
      <c r="AF354" s="21">
        <v>114.68276547000001</v>
      </c>
      <c r="AG354" s="21">
        <v>123.52532375597805</v>
      </c>
      <c r="AH354" s="21">
        <v>104.0068006081315</v>
      </c>
      <c r="AI354" s="21">
        <v>101.91</v>
      </c>
      <c r="AK354" s="21">
        <v>83</v>
      </c>
      <c r="AL354" s="22">
        <v>268796.39533333335</v>
      </c>
    </row>
    <row r="355" spans="30:38" hidden="1" x14ac:dyDescent="0.3">
      <c r="AD355" s="20">
        <v>45114</v>
      </c>
      <c r="AE355" s="21">
        <v>114.145</v>
      </c>
      <c r="AF355" s="21">
        <v>114.89212569</v>
      </c>
      <c r="AG355" s="21">
        <v>123.47202113139966</v>
      </c>
      <c r="AH355" s="21">
        <v>104.32329044808836</v>
      </c>
      <c r="AI355" s="21">
        <v>102.74</v>
      </c>
      <c r="AK355" s="21">
        <v>82.55</v>
      </c>
      <c r="AL355" s="22">
        <v>276532.3286666667</v>
      </c>
    </row>
    <row r="356" spans="30:38" hidden="1" x14ac:dyDescent="0.3">
      <c r="AD356" s="20">
        <v>45113</v>
      </c>
      <c r="AE356" s="21">
        <v>114.33799999999999</v>
      </c>
      <c r="AF356" s="21">
        <v>114.56162911</v>
      </c>
      <c r="AG356" s="21">
        <v>123.41874150752832</v>
      </c>
      <c r="AH356" s="21">
        <v>103.87961615798356</v>
      </c>
      <c r="AI356" s="21">
        <v>101.47</v>
      </c>
      <c r="AK356" s="21">
        <v>82.69</v>
      </c>
      <c r="AL356" s="22">
        <v>272542.72866666666</v>
      </c>
    </row>
    <row r="357" spans="30:38" hidden="1" x14ac:dyDescent="0.3">
      <c r="AD357" s="20">
        <v>45112</v>
      </c>
      <c r="AE357" s="21">
        <v>114.03400000000001</v>
      </c>
      <c r="AF357" s="21">
        <v>114.35075031000001</v>
      </c>
      <c r="AG357" s="21">
        <v>123.36548487443899</v>
      </c>
      <c r="AH357" s="21">
        <v>103.66905886776435</v>
      </c>
      <c r="AI357" s="21">
        <v>103.3</v>
      </c>
      <c r="AK357" s="21">
        <v>82.47</v>
      </c>
      <c r="AL357" s="22">
        <v>287884.91200000007</v>
      </c>
    </row>
    <row r="358" spans="30:38" hidden="1" x14ac:dyDescent="0.3">
      <c r="AD358" s="20">
        <v>45111</v>
      </c>
      <c r="AE358" s="21">
        <v>113.149</v>
      </c>
      <c r="AF358" s="21">
        <v>114.14688253</v>
      </c>
      <c r="AG358" s="21">
        <v>123.31225122221085</v>
      </c>
      <c r="AH358" s="21">
        <v>103.23061581468363</v>
      </c>
      <c r="AI358" s="21">
        <v>102.89</v>
      </c>
      <c r="AK358" s="21">
        <v>81.83</v>
      </c>
      <c r="AL358" s="22">
        <v>282224.32066666672</v>
      </c>
    </row>
    <row r="359" spans="30:38" hidden="1" x14ac:dyDescent="0.3">
      <c r="AD359" s="20">
        <v>45110</v>
      </c>
      <c r="AE359" s="21">
        <v>112.94199999999999</v>
      </c>
      <c r="AF359" s="21">
        <v>114.24491822</v>
      </c>
      <c r="AG359" s="21">
        <v>123.2590405409274</v>
      </c>
      <c r="AH359" s="21">
        <v>103.05765804057499</v>
      </c>
      <c r="AI359" s="21">
        <v>103.41</v>
      </c>
      <c r="AK359" s="21">
        <v>81.680000000000007</v>
      </c>
      <c r="AL359" s="22">
        <v>273081.71866666665</v>
      </c>
    </row>
    <row r="360" spans="30:38" hidden="1" x14ac:dyDescent="0.3">
      <c r="AD360" s="20">
        <v>45107</v>
      </c>
      <c r="AE360" s="21">
        <v>111.794</v>
      </c>
      <c r="AF360" s="21">
        <v>113.75891887</v>
      </c>
      <c r="AG360" s="21">
        <v>123.20585282067641</v>
      </c>
      <c r="AH360" s="21">
        <v>103.16391754262662</v>
      </c>
      <c r="AI360" s="21">
        <v>102.04</v>
      </c>
      <c r="AK360" s="21">
        <v>80.849999999999994</v>
      </c>
      <c r="AL360" s="22">
        <v>257447.45733333332</v>
      </c>
    </row>
    <row r="361" spans="30:38" hidden="1" x14ac:dyDescent="0.3">
      <c r="AD361" s="20">
        <v>45106</v>
      </c>
      <c r="AE361" s="21">
        <v>111.78</v>
      </c>
      <c r="AF361" s="21">
        <v>113.25968523</v>
      </c>
      <c r="AG361" s="21">
        <v>123.15268805154993</v>
      </c>
      <c r="AH361" s="21">
        <v>102.40342646025097</v>
      </c>
      <c r="AI361" s="21">
        <v>102.3</v>
      </c>
      <c r="AK361" s="21">
        <v>80.84</v>
      </c>
      <c r="AL361" s="22">
        <v>262442.53866666666</v>
      </c>
    </row>
    <row r="362" spans="30:38" hidden="1" x14ac:dyDescent="0.3">
      <c r="AD362" s="20">
        <v>45105</v>
      </c>
      <c r="AE362" s="21">
        <v>111.255</v>
      </c>
      <c r="AF362" s="21">
        <v>113.16204295</v>
      </c>
      <c r="AG362" s="21">
        <v>123.09954622364427</v>
      </c>
      <c r="AH362" s="21">
        <v>102.02383482369116</v>
      </c>
      <c r="AI362" s="21">
        <v>100.83</v>
      </c>
      <c r="AK362" s="21">
        <v>80.459999999999994</v>
      </c>
      <c r="AL362" s="22">
        <v>250594.46399999998</v>
      </c>
    </row>
    <row r="363" spans="30:38" hidden="1" x14ac:dyDescent="0.3">
      <c r="AD363" s="20">
        <v>45104</v>
      </c>
      <c r="AE363" s="21">
        <v>112.40300000000001</v>
      </c>
      <c r="AF363" s="21">
        <v>113.22381914</v>
      </c>
      <c r="AG363" s="21">
        <v>123.04642732706002</v>
      </c>
      <c r="AH363" s="21">
        <v>101.89795818279924</v>
      </c>
      <c r="AI363" s="21">
        <v>101.56</v>
      </c>
      <c r="AK363" s="21">
        <v>81.290000000000006</v>
      </c>
      <c r="AL363" s="22">
        <v>251876.74799999999</v>
      </c>
    </row>
    <row r="364" spans="30:38" hidden="1" x14ac:dyDescent="0.3">
      <c r="AD364" s="20">
        <v>45103</v>
      </c>
      <c r="AE364" s="21">
        <v>112.70699999999999</v>
      </c>
      <c r="AF364" s="21">
        <v>112.99893597000001</v>
      </c>
      <c r="AG364" s="21">
        <v>122.99333135190206</v>
      </c>
      <c r="AH364" s="21">
        <v>101.67366889539181</v>
      </c>
      <c r="AI364" s="21">
        <v>102.18</v>
      </c>
      <c r="AK364" s="21">
        <v>81.510000000000005</v>
      </c>
      <c r="AL364" s="22">
        <v>250396.9133333333</v>
      </c>
    </row>
    <row r="365" spans="30:38" hidden="1" x14ac:dyDescent="0.3">
      <c r="AD365" s="20">
        <v>45100</v>
      </c>
      <c r="AE365" s="21">
        <v>114.283</v>
      </c>
      <c r="AF365" s="21">
        <v>113.10277170000001</v>
      </c>
      <c r="AG365" s="21">
        <v>122.94025828827951</v>
      </c>
      <c r="AH365" s="21">
        <v>101.57787186738834</v>
      </c>
      <c r="AI365" s="21">
        <v>102.81</v>
      </c>
      <c r="AK365" s="21">
        <v>82.65</v>
      </c>
      <c r="AL365" s="22">
        <v>243637.38933333333</v>
      </c>
    </row>
    <row r="366" spans="30:38" hidden="1" x14ac:dyDescent="0.3">
      <c r="AD366" s="20">
        <v>45099</v>
      </c>
      <c r="AE366" s="21">
        <v>113.218</v>
      </c>
      <c r="AF366" s="21">
        <v>112.90502469</v>
      </c>
      <c r="AG366" s="21">
        <v>122.88720812630579</v>
      </c>
      <c r="AH366" s="21">
        <v>101.33527325039664</v>
      </c>
      <c r="AI366" s="21">
        <v>102.77</v>
      </c>
      <c r="AK366" s="21">
        <v>81.88</v>
      </c>
      <c r="AL366" s="22">
        <v>225876.56933333332</v>
      </c>
    </row>
    <row r="367" spans="30:38" hidden="1" x14ac:dyDescent="0.3">
      <c r="AD367" s="20">
        <v>45098</v>
      </c>
      <c r="AE367" s="21">
        <v>113.343</v>
      </c>
      <c r="AF367" s="21">
        <v>113.0276767</v>
      </c>
      <c r="AG367" s="21">
        <v>122.83418085609857</v>
      </c>
      <c r="AH367" s="21">
        <v>101.46507331905663</v>
      </c>
      <c r="AI367" s="21">
        <v>104.05</v>
      </c>
      <c r="AK367" s="21">
        <v>81.97</v>
      </c>
      <c r="AL367" s="22">
        <v>230380.25933333332</v>
      </c>
    </row>
    <row r="368" spans="30:38" hidden="1" x14ac:dyDescent="0.3">
      <c r="AD368" s="20">
        <v>45097</v>
      </c>
      <c r="AE368" s="21">
        <v>113.191</v>
      </c>
      <c r="AF368" s="21">
        <v>112.96823543000001</v>
      </c>
      <c r="AG368" s="21">
        <v>122.78117646777977</v>
      </c>
      <c r="AH368" s="21">
        <v>101.26824802602562</v>
      </c>
      <c r="AI368" s="21">
        <v>103.36</v>
      </c>
      <c r="AK368" s="21">
        <v>81.86</v>
      </c>
      <c r="AL368" s="22">
        <v>199711.57399999999</v>
      </c>
    </row>
    <row r="369" spans="30:38" hidden="1" x14ac:dyDescent="0.3">
      <c r="AD369" s="20">
        <v>45096</v>
      </c>
      <c r="AE369" s="21">
        <v>116.565</v>
      </c>
      <c r="AF369" s="21">
        <v>112.7448246</v>
      </c>
      <c r="AG369" s="21">
        <v>122.7281949514756</v>
      </c>
      <c r="AH369" s="21">
        <v>101.12667767406144</v>
      </c>
      <c r="AI369" s="21">
        <v>103.56</v>
      </c>
      <c r="AK369" s="21">
        <v>84.3</v>
      </c>
      <c r="AL369" s="22">
        <v>173182.65599999996</v>
      </c>
    </row>
    <row r="370" spans="30:38" hidden="1" x14ac:dyDescent="0.3">
      <c r="AD370" s="20">
        <v>45093</v>
      </c>
      <c r="AE370" s="21">
        <v>114.42100000000001</v>
      </c>
      <c r="AF370" s="21">
        <v>112.62721834</v>
      </c>
      <c r="AG370" s="21">
        <v>122.67523629731652</v>
      </c>
      <c r="AH370" s="21">
        <v>100.78991679063627</v>
      </c>
      <c r="AI370" s="21">
        <v>102.61</v>
      </c>
      <c r="AK370" s="21">
        <v>82.75</v>
      </c>
      <c r="AL370" s="22">
        <v>164660.12</v>
      </c>
    </row>
    <row r="371" spans="30:38" hidden="1" x14ac:dyDescent="0.3">
      <c r="AD371" s="20">
        <v>45092</v>
      </c>
      <c r="AE371" s="21">
        <v>112.61</v>
      </c>
      <c r="AF371" s="21">
        <v>111.8956235</v>
      </c>
      <c r="AG371" s="21">
        <v>122.62230049543723</v>
      </c>
      <c r="AH371" s="21">
        <v>100.19388272220515</v>
      </c>
      <c r="AI371" s="21">
        <v>103.01</v>
      </c>
      <c r="AK371" s="21">
        <v>81.44</v>
      </c>
      <c r="AL371" s="22">
        <v>167887.45466666666</v>
      </c>
    </row>
    <row r="372" spans="30:38" hidden="1" x14ac:dyDescent="0.3">
      <c r="AD372" s="20">
        <v>45091</v>
      </c>
      <c r="AE372" s="21">
        <v>114.048</v>
      </c>
      <c r="AF372" s="21">
        <v>111.92145552000001</v>
      </c>
      <c r="AG372" s="21">
        <v>122.56938753597672</v>
      </c>
      <c r="AH372" s="21">
        <v>99.917934969184927</v>
      </c>
      <c r="AI372" s="21">
        <v>102.88</v>
      </c>
      <c r="AK372" s="21">
        <v>82.48</v>
      </c>
      <c r="AL372" s="22">
        <v>152262.13733333335</v>
      </c>
    </row>
    <row r="373" spans="30:38" hidden="1" x14ac:dyDescent="0.3">
      <c r="AD373" s="20">
        <v>45090</v>
      </c>
      <c r="AE373" s="21">
        <v>110.342</v>
      </c>
      <c r="AF373" s="21">
        <v>111.75174466</v>
      </c>
      <c r="AG373" s="21">
        <v>122.5164974090782</v>
      </c>
      <c r="AH373" s="21">
        <v>99.756747478380461</v>
      </c>
      <c r="AI373" s="21">
        <v>100.87</v>
      </c>
      <c r="AK373" s="21">
        <v>79.8</v>
      </c>
      <c r="AL373" s="22">
        <v>139670.57466666668</v>
      </c>
    </row>
    <row r="374" spans="30:38" hidden="1" x14ac:dyDescent="0.3">
      <c r="AD374" s="20">
        <v>45089</v>
      </c>
      <c r="AE374" s="21">
        <v>111.227</v>
      </c>
      <c r="AF374" s="21">
        <v>111.5822895</v>
      </c>
      <c r="AG374" s="21">
        <v>122.46363010488916</v>
      </c>
      <c r="AH374" s="21">
        <v>99.648199310130806</v>
      </c>
      <c r="AI374" s="21">
        <v>101.38</v>
      </c>
      <c r="AK374" s="21">
        <v>80.44</v>
      </c>
      <c r="AL374" s="22">
        <v>141481.89466666669</v>
      </c>
    </row>
    <row r="375" spans="30:38" hidden="1" x14ac:dyDescent="0.3">
      <c r="AD375" s="20">
        <v>45086</v>
      </c>
      <c r="AE375" s="21">
        <v>108.693</v>
      </c>
      <c r="AF375" s="21">
        <v>111.76000998000001</v>
      </c>
      <c r="AG375" s="21">
        <v>122.41078561356134</v>
      </c>
      <c r="AH375" s="21">
        <v>99.621716172696395</v>
      </c>
      <c r="AI375" s="21">
        <v>101.11</v>
      </c>
      <c r="AK375" s="21">
        <v>79.34</v>
      </c>
      <c r="AL375" s="22">
        <v>135167.91333333336</v>
      </c>
    </row>
    <row r="376" spans="30:38" hidden="1" x14ac:dyDescent="0.3">
      <c r="AD376" s="20">
        <v>45084</v>
      </c>
      <c r="AE376" s="21">
        <v>109.43300000000001</v>
      </c>
      <c r="AF376" s="21">
        <v>111.56861064</v>
      </c>
      <c r="AG376" s="21">
        <v>122.35796392525073</v>
      </c>
      <c r="AH376" s="21">
        <v>99.354269179840301</v>
      </c>
      <c r="AI376" s="21">
        <v>99.79</v>
      </c>
      <c r="AK376" s="21">
        <v>79.88</v>
      </c>
      <c r="AL376" s="22">
        <v>131063.71866666668</v>
      </c>
    </row>
    <row r="377" spans="30:38" hidden="1" x14ac:dyDescent="0.3">
      <c r="AD377" s="20">
        <v>45083</v>
      </c>
      <c r="AE377" s="21">
        <v>108.748</v>
      </c>
      <c r="AF377" s="21">
        <v>111.15837805</v>
      </c>
      <c r="AG377" s="21">
        <v>122.30516503011755</v>
      </c>
      <c r="AH377" s="21">
        <v>99.198639878373911</v>
      </c>
      <c r="AI377" s="21">
        <v>99.03</v>
      </c>
      <c r="AK377" s="21">
        <v>79.38</v>
      </c>
      <c r="AL377" s="22">
        <v>134420.93133333334</v>
      </c>
    </row>
    <row r="378" spans="30:38" hidden="1" x14ac:dyDescent="0.3">
      <c r="AD378" s="20">
        <v>45082</v>
      </c>
      <c r="AE378" s="21">
        <v>108.57</v>
      </c>
      <c r="AF378" s="21">
        <v>111.23338147</v>
      </c>
      <c r="AG378" s="21">
        <v>122.25238891832628</v>
      </c>
      <c r="AH378" s="21">
        <v>99.228392538948356</v>
      </c>
      <c r="AI378" s="21">
        <v>97.38</v>
      </c>
      <c r="AK378" s="21">
        <v>79.25</v>
      </c>
      <c r="AL378" s="22">
        <v>131743.27266666669</v>
      </c>
    </row>
    <row r="379" spans="30:38" hidden="1" x14ac:dyDescent="0.3">
      <c r="AD379" s="20">
        <v>45079</v>
      </c>
      <c r="AE379" s="21">
        <v>108.91200000000001</v>
      </c>
      <c r="AF379" s="21">
        <v>111.69091056000001</v>
      </c>
      <c r="AG379" s="21">
        <v>122.19963558004562</v>
      </c>
      <c r="AH379" s="21">
        <v>98.964868973860334</v>
      </c>
      <c r="AI379" s="21">
        <v>97.26</v>
      </c>
      <c r="AK379" s="21">
        <v>79.5</v>
      </c>
      <c r="AL379" s="22">
        <v>131284.39200000002</v>
      </c>
    </row>
    <row r="380" spans="30:38" hidden="1" x14ac:dyDescent="0.3">
      <c r="AD380" s="20">
        <v>45078</v>
      </c>
      <c r="AE380" s="21">
        <v>108.35</v>
      </c>
      <c r="AF380" s="21">
        <v>111.05939045000001</v>
      </c>
      <c r="AG380" s="21">
        <v>122.14690500544857</v>
      </c>
      <c r="AH380" s="21">
        <v>98.461362410292622</v>
      </c>
      <c r="AI380" s="21">
        <v>95.54</v>
      </c>
      <c r="AK380" s="21">
        <v>79.09</v>
      </c>
      <c r="AL380" s="22">
        <v>134489.13533333334</v>
      </c>
    </row>
    <row r="381" spans="30:38" hidden="1" x14ac:dyDescent="0.3">
      <c r="AD381" s="20">
        <v>45077</v>
      </c>
      <c r="AE381" s="21">
        <v>107.967</v>
      </c>
      <c r="AF381" s="21">
        <v>111.00383195000001</v>
      </c>
      <c r="AG381" s="21">
        <v>122.09419718471231</v>
      </c>
      <c r="AH381" s="21">
        <v>98.525772016151606</v>
      </c>
      <c r="AI381" s="21">
        <v>93.61</v>
      </c>
      <c r="AK381" s="21">
        <v>78.81</v>
      </c>
      <c r="AL381" s="22">
        <v>132307.84666666665</v>
      </c>
    </row>
    <row r="382" spans="30:38" hidden="1" x14ac:dyDescent="0.3">
      <c r="AD382" s="20">
        <v>45076</v>
      </c>
      <c r="AE382" s="21">
        <v>108.145</v>
      </c>
      <c r="AF382" s="21">
        <v>110.56548425</v>
      </c>
      <c r="AG382" s="21">
        <v>122.0415121080183</v>
      </c>
      <c r="AH382" s="21">
        <v>98.182472086446353</v>
      </c>
      <c r="AI382" s="21">
        <v>94.16</v>
      </c>
      <c r="AK382" s="21">
        <v>78.94</v>
      </c>
      <c r="AL382" s="22">
        <v>135234.48866666667</v>
      </c>
    </row>
    <row r="383" spans="30:38" hidden="1" x14ac:dyDescent="0.3">
      <c r="AD383" s="20">
        <v>45075</v>
      </c>
      <c r="AE383" s="21">
        <v>108.57</v>
      </c>
      <c r="AF383" s="21">
        <v>110.90270772000001</v>
      </c>
      <c r="AG383" s="21">
        <v>121.98884976555219</v>
      </c>
      <c r="AH383" s="21">
        <v>98.323061581468508</v>
      </c>
      <c r="AI383" s="21">
        <v>95.34</v>
      </c>
      <c r="AK383" s="21">
        <v>79.25</v>
      </c>
      <c r="AL383" s="22">
        <v>132343.47933333332</v>
      </c>
    </row>
    <row r="384" spans="30:38" hidden="1" x14ac:dyDescent="0.3">
      <c r="AD384" s="20">
        <v>45072</v>
      </c>
      <c r="AE384" s="21">
        <v>108.666</v>
      </c>
      <c r="AF384" s="21">
        <v>110.68141920000001</v>
      </c>
      <c r="AG384" s="21">
        <v>121.93621014750391</v>
      </c>
      <c r="AH384" s="21">
        <v>98.327311961550564</v>
      </c>
      <c r="AI384" s="21">
        <v>95.83</v>
      </c>
      <c r="AK384" s="21">
        <v>79.319999999999993</v>
      </c>
      <c r="AL384" s="22">
        <v>137518.04066666664</v>
      </c>
    </row>
    <row r="385" spans="30:38" hidden="1" x14ac:dyDescent="0.3">
      <c r="AD385" s="20">
        <v>45071</v>
      </c>
      <c r="AE385" s="21">
        <v>108.378</v>
      </c>
      <c r="AF385" s="21">
        <v>110.53992961</v>
      </c>
      <c r="AG385" s="21">
        <v>121.88359324406763</v>
      </c>
      <c r="AH385" s="21">
        <v>98.201108368344649</v>
      </c>
      <c r="AI385" s="21">
        <v>95.09</v>
      </c>
      <c r="AK385" s="21">
        <v>79.11</v>
      </c>
      <c r="AL385" s="22">
        <v>133744.0273333333</v>
      </c>
    </row>
    <row r="386" spans="30:38" hidden="1" x14ac:dyDescent="0.3">
      <c r="AD386" s="20">
        <v>45070</v>
      </c>
      <c r="AE386" s="21">
        <v>107.21299999999999</v>
      </c>
      <c r="AF386" s="21">
        <v>110.43872502000001</v>
      </c>
      <c r="AG386" s="21">
        <v>121.8309990454417</v>
      </c>
      <c r="AH386" s="21">
        <v>97.958509751352935</v>
      </c>
      <c r="AI386" s="21">
        <v>94.01</v>
      </c>
      <c r="AK386" s="21">
        <v>78.260000000000005</v>
      </c>
      <c r="AL386" s="22">
        <v>129845.98199999999</v>
      </c>
    </row>
    <row r="387" spans="30:38" hidden="1" x14ac:dyDescent="0.3">
      <c r="AD387" s="20">
        <v>45069</v>
      </c>
      <c r="AE387" s="21">
        <v>108.008</v>
      </c>
      <c r="AF387" s="21">
        <v>110.31471047000001</v>
      </c>
      <c r="AG387" s="21">
        <v>121.77842754182873</v>
      </c>
      <c r="AH387" s="21">
        <v>98.264864069575609</v>
      </c>
      <c r="AI387" s="21">
        <v>94.99</v>
      </c>
      <c r="AK387" s="21">
        <v>78.84</v>
      </c>
      <c r="AL387" s="22">
        <v>130394.20066666666</v>
      </c>
    </row>
    <row r="388" spans="30:38" hidden="1" x14ac:dyDescent="0.3">
      <c r="AD388" s="20">
        <v>45068</v>
      </c>
      <c r="AE388" s="21">
        <v>107.405</v>
      </c>
      <c r="AF388" s="21">
        <v>110.59121684</v>
      </c>
      <c r="AG388" s="21">
        <v>121.72587872343557</v>
      </c>
      <c r="AH388" s="21">
        <v>98.111523434307259</v>
      </c>
      <c r="AI388" s="21">
        <v>95.24</v>
      </c>
      <c r="AK388" s="21">
        <v>78.400000000000006</v>
      </c>
      <c r="AL388" s="22">
        <v>144930.59400000001</v>
      </c>
    </row>
    <row r="389" spans="30:38" hidden="1" x14ac:dyDescent="0.3">
      <c r="AD389" s="20">
        <v>45065</v>
      </c>
      <c r="AE389" s="21">
        <v>106.816</v>
      </c>
      <c r="AF389" s="21">
        <v>110.49576532</v>
      </c>
      <c r="AG389" s="21">
        <v>121.67335258047328</v>
      </c>
      <c r="AH389" s="21">
        <v>98.025534975723943</v>
      </c>
      <c r="AI389" s="21">
        <v>95.7</v>
      </c>
      <c r="AK389" s="21">
        <v>77.97</v>
      </c>
      <c r="AL389" s="22">
        <v>147264.23400000003</v>
      </c>
    </row>
    <row r="390" spans="30:38" hidden="1" x14ac:dyDescent="0.3">
      <c r="AD390" s="20">
        <v>45064</v>
      </c>
      <c r="AE390" s="21">
        <v>107.2</v>
      </c>
      <c r="AF390" s="21">
        <v>110.4936417</v>
      </c>
      <c r="AG390" s="21">
        <v>121.62084910315713</v>
      </c>
      <c r="AH390" s="21">
        <v>97.846365107649206</v>
      </c>
      <c r="AI390" s="21">
        <v>95.15</v>
      </c>
      <c r="AK390" s="21">
        <v>78.25</v>
      </c>
      <c r="AL390" s="22">
        <v>144732.22066666666</v>
      </c>
    </row>
    <row r="391" spans="30:38" hidden="1" x14ac:dyDescent="0.3">
      <c r="AD391" s="20">
        <v>45063</v>
      </c>
      <c r="AE391" s="21">
        <v>108.70699999999999</v>
      </c>
      <c r="AF391" s="21">
        <v>110.62344236</v>
      </c>
      <c r="AG391" s="21">
        <v>121.56836828170664</v>
      </c>
      <c r="AH391" s="21">
        <v>97.759395792123883</v>
      </c>
      <c r="AI391" s="21">
        <v>94.59</v>
      </c>
      <c r="AK391" s="21">
        <v>79.349999999999994</v>
      </c>
      <c r="AL391" s="22">
        <v>141181.73199999999</v>
      </c>
    </row>
    <row r="392" spans="30:38" hidden="1" x14ac:dyDescent="0.3">
      <c r="AD392" s="20">
        <v>45062</v>
      </c>
      <c r="AE392" s="21">
        <v>106.254</v>
      </c>
      <c r="AF392" s="21">
        <v>110.25703031</v>
      </c>
      <c r="AG392" s="21">
        <v>121.51591010634554</v>
      </c>
      <c r="AH392" s="21">
        <v>97.381111964820079</v>
      </c>
      <c r="AI392" s="21">
        <v>93.5</v>
      </c>
      <c r="AK392" s="21">
        <v>77.56</v>
      </c>
      <c r="AL392" s="22">
        <v>138431.53533333333</v>
      </c>
    </row>
    <row r="393" spans="30:38" hidden="1" x14ac:dyDescent="0.3">
      <c r="AD393" s="20">
        <v>45061</v>
      </c>
      <c r="AE393" s="21">
        <v>105.32299999999999</v>
      </c>
      <c r="AF393" s="21">
        <v>109.91759703</v>
      </c>
      <c r="AG393" s="21">
        <v>121.46347456730177</v>
      </c>
      <c r="AH393" s="21">
        <v>97.021137467100573</v>
      </c>
      <c r="AI393" s="21">
        <v>94.22</v>
      </c>
      <c r="AK393" s="21">
        <v>76.88</v>
      </c>
      <c r="AL393" s="22">
        <v>159767.59866666666</v>
      </c>
    </row>
    <row r="394" spans="30:38" hidden="1" x14ac:dyDescent="0.3">
      <c r="AD394" s="20">
        <v>45058</v>
      </c>
      <c r="AE394" s="21">
        <v>105.693</v>
      </c>
      <c r="AF394" s="21">
        <v>109.43864171</v>
      </c>
      <c r="AG394" s="21">
        <v>121.41106165480751</v>
      </c>
      <c r="AH394" s="21">
        <v>96.273397524971145</v>
      </c>
      <c r="AI394" s="21">
        <v>93.73</v>
      </c>
      <c r="AK394" s="21">
        <v>77.150000000000006</v>
      </c>
      <c r="AL394" s="22">
        <v>173432.16266666667</v>
      </c>
    </row>
    <row r="395" spans="30:38" hidden="1" x14ac:dyDescent="0.3">
      <c r="AD395" s="20">
        <v>45057</v>
      </c>
      <c r="AE395" s="21">
        <v>105.158</v>
      </c>
      <c r="AF395" s="21">
        <v>108.89623816</v>
      </c>
      <c r="AG395" s="21">
        <v>121.35867135909912</v>
      </c>
      <c r="AH395" s="21">
        <v>95.74733125173708</v>
      </c>
      <c r="AI395" s="21">
        <v>93.55</v>
      </c>
      <c r="AK395" s="21">
        <v>76.760000000000005</v>
      </c>
      <c r="AL395" s="22">
        <v>171286.61933333334</v>
      </c>
    </row>
    <row r="396" spans="30:38" hidden="1" x14ac:dyDescent="0.3">
      <c r="AD396" s="20">
        <v>45056</v>
      </c>
      <c r="AE396" s="21">
        <v>105.2</v>
      </c>
      <c r="AF396" s="21">
        <v>109.05467319</v>
      </c>
      <c r="AG396" s="21">
        <v>121.30630367041719</v>
      </c>
      <c r="AH396" s="21">
        <v>95.306599532458335</v>
      </c>
      <c r="AI396" s="21">
        <v>92.85</v>
      </c>
      <c r="AK396" s="21">
        <v>76.790000000000006</v>
      </c>
      <c r="AL396" s="22">
        <v>173933.36533333332</v>
      </c>
    </row>
    <row r="397" spans="30:38" hidden="1" x14ac:dyDescent="0.3">
      <c r="AD397" s="20">
        <v>45055</v>
      </c>
      <c r="AE397" s="21">
        <v>102.32299999999999</v>
      </c>
      <c r="AF397" s="21">
        <v>108.95123084000001</v>
      </c>
      <c r="AG397" s="21">
        <v>121.25395857900654</v>
      </c>
      <c r="AH397" s="21">
        <v>95.155874515702024</v>
      </c>
      <c r="AI397" s="21">
        <v>92.56</v>
      </c>
      <c r="AK397" s="21">
        <v>75.42</v>
      </c>
      <c r="AL397" s="22">
        <v>164754.53733333334</v>
      </c>
    </row>
    <row r="398" spans="30:38" hidden="1" x14ac:dyDescent="0.3">
      <c r="AD398" s="20">
        <v>45054</v>
      </c>
      <c r="AE398" s="21">
        <v>101.767</v>
      </c>
      <c r="AF398" s="21">
        <v>108.66635262</v>
      </c>
      <c r="AG398" s="21">
        <v>121.20163607511617</v>
      </c>
      <c r="AH398" s="21">
        <v>94.770070785176131</v>
      </c>
      <c r="AI398" s="21">
        <v>91.63</v>
      </c>
      <c r="AK398" s="21">
        <v>75.010000000000005</v>
      </c>
      <c r="AL398" s="22">
        <v>183009.52533333332</v>
      </c>
    </row>
    <row r="399" spans="30:38" hidden="1" x14ac:dyDescent="0.3">
      <c r="AD399" s="20">
        <v>45051</v>
      </c>
      <c r="AE399" s="21">
        <v>102.51300000000001</v>
      </c>
      <c r="AF399" s="21">
        <v>108.44564224</v>
      </c>
      <c r="AG399" s="21">
        <v>121.14933614899931</v>
      </c>
      <c r="AH399" s="21">
        <v>94.372169819032038</v>
      </c>
      <c r="AI399" s="21">
        <v>90.86</v>
      </c>
      <c r="AK399" s="21">
        <v>75.56</v>
      </c>
      <c r="AL399" s="22">
        <v>178670.19400000002</v>
      </c>
    </row>
    <row r="400" spans="30:38" hidden="1" x14ac:dyDescent="0.3">
      <c r="AD400" s="20">
        <v>45050</v>
      </c>
      <c r="AE400" s="21">
        <v>102.92</v>
      </c>
      <c r="AF400" s="21">
        <v>108.33710006</v>
      </c>
      <c r="AG400" s="21">
        <v>121.09705879091338</v>
      </c>
      <c r="AH400" s="21">
        <v>94.00957970280048</v>
      </c>
      <c r="AI400" s="21">
        <v>88.29</v>
      </c>
      <c r="AK400" s="21">
        <v>75.86</v>
      </c>
      <c r="AL400" s="22">
        <v>181423.36266666668</v>
      </c>
    </row>
    <row r="401" spans="30:38" hidden="1" x14ac:dyDescent="0.3">
      <c r="AD401" s="20">
        <v>45049</v>
      </c>
      <c r="AE401" s="21">
        <v>103.002</v>
      </c>
      <c r="AF401" s="21">
        <v>108.35485536</v>
      </c>
      <c r="AG401" s="21">
        <v>121.04480399112001</v>
      </c>
      <c r="AH401" s="21">
        <v>93.635873207892772</v>
      </c>
      <c r="AI401" s="21">
        <v>87.96</v>
      </c>
      <c r="AK401" s="21">
        <v>75.92</v>
      </c>
      <c r="AL401" s="22">
        <v>181657.72533333336</v>
      </c>
    </row>
    <row r="402" spans="30:38" hidden="1" x14ac:dyDescent="0.3">
      <c r="AD402" s="20">
        <v>45048</v>
      </c>
      <c r="AE402" s="21">
        <v>103.042</v>
      </c>
      <c r="AF402" s="21">
        <v>108.3387757</v>
      </c>
      <c r="AG402" s="21">
        <v>120.99257173988504</v>
      </c>
      <c r="AH402" s="21">
        <v>93.496264569812638</v>
      </c>
      <c r="AI402" s="21">
        <v>88.07</v>
      </c>
      <c r="AK402" s="21">
        <v>75.95</v>
      </c>
      <c r="AL402" s="22">
        <v>182616.24066666665</v>
      </c>
    </row>
    <row r="403" spans="30:38" hidden="1" x14ac:dyDescent="0.3">
      <c r="AD403" s="20">
        <v>45044</v>
      </c>
      <c r="AE403" s="21">
        <v>102.29600000000001</v>
      </c>
      <c r="AF403" s="21">
        <v>108.13023606</v>
      </c>
      <c r="AG403" s="21">
        <v>120.94036202747849</v>
      </c>
      <c r="AH403" s="21">
        <v>93.45049124585195</v>
      </c>
      <c r="AI403" s="21">
        <v>90.23</v>
      </c>
      <c r="AK403" s="21">
        <v>75.400000000000006</v>
      </c>
      <c r="AL403" s="22">
        <v>171861.10733333332</v>
      </c>
    </row>
    <row r="404" spans="30:38" hidden="1" x14ac:dyDescent="0.3">
      <c r="AD404" s="20">
        <v>45043</v>
      </c>
      <c r="AE404" s="21">
        <v>100.39700000000001</v>
      </c>
      <c r="AF404" s="21">
        <v>107.65562042000001</v>
      </c>
      <c r="AG404" s="21">
        <v>120.8881748441746</v>
      </c>
      <c r="AH404" s="21">
        <v>92.437266024750429</v>
      </c>
      <c r="AI404" s="21">
        <v>88.93</v>
      </c>
      <c r="AK404" s="21">
        <v>74</v>
      </c>
      <c r="AL404" s="22">
        <v>169056.69399999999</v>
      </c>
    </row>
    <row r="405" spans="30:38" hidden="1" x14ac:dyDescent="0.3">
      <c r="AD405" s="20">
        <v>45042</v>
      </c>
      <c r="AE405" s="21">
        <v>99.596000000000004</v>
      </c>
      <c r="AF405" s="21">
        <v>107.65126638</v>
      </c>
      <c r="AG405" s="21">
        <v>120.83601018025179</v>
      </c>
      <c r="AH405" s="21">
        <v>92.109332853803423</v>
      </c>
      <c r="AI405" s="21">
        <v>88.4</v>
      </c>
      <c r="AK405" s="21">
        <v>73.41</v>
      </c>
      <c r="AL405" s="22">
        <v>164472.1406666667</v>
      </c>
    </row>
    <row r="406" spans="30:38" hidden="1" x14ac:dyDescent="0.3">
      <c r="AD406" s="20">
        <v>45041</v>
      </c>
      <c r="AE406" s="21">
        <v>99.04</v>
      </c>
      <c r="AF406" s="21">
        <v>107.56618513000001</v>
      </c>
      <c r="AG406" s="21">
        <v>120.78386802599269</v>
      </c>
      <c r="AH406" s="21">
        <v>92.0364224877803</v>
      </c>
      <c r="AI406" s="21">
        <v>89.18</v>
      </c>
      <c r="AK406" s="21">
        <v>73</v>
      </c>
      <c r="AL406" s="22">
        <v>174545.44600000003</v>
      </c>
    </row>
    <row r="407" spans="30:38" hidden="1" x14ac:dyDescent="0.3">
      <c r="AD407" s="20">
        <v>45040</v>
      </c>
      <c r="AE407" s="21">
        <v>102.31</v>
      </c>
      <c r="AF407" s="21">
        <v>107.2546054</v>
      </c>
      <c r="AG407" s="21">
        <v>120.73174837168412</v>
      </c>
      <c r="AH407" s="21">
        <v>92.077291527030923</v>
      </c>
      <c r="AI407" s="21">
        <v>89.81</v>
      </c>
      <c r="AK407" s="21">
        <v>75.41</v>
      </c>
      <c r="AL407" s="22">
        <v>174285.77933333337</v>
      </c>
    </row>
    <row r="408" spans="30:38" hidden="1" x14ac:dyDescent="0.3">
      <c r="AD408" s="20">
        <v>45036</v>
      </c>
      <c r="AE408" s="21">
        <v>100.6</v>
      </c>
      <c r="AF408" s="21">
        <v>107.04051753</v>
      </c>
      <c r="AG408" s="21">
        <v>120.67965120761708</v>
      </c>
      <c r="AH408" s="21">
        <v>92.002419447123771</v>
      </c>
      <c r="AI408" s="21">
        <v>90.17</v>
      </c>
      <c r="AK408" s="21">
        <v>74.150000000000006</v>
      </c>
      <c r="AL408" s="22">
        <v>154708.13466666671</v>
      </c>
    </row>
    <row r="409" spans="30:38" hidden="1" x14ac:dyDescent="0.3">
      <c r="AD409" s="20">
        <v>45035</v>
      </c>
      <c r="AE409" s="21">
        <v>97.683000000000007</v>
      </c>
      <c r="AF409" s="21">
        <v>106.68453077000001</v>
      </c>
      <c r="AG409" s="21">
        <v>120.62757652408678</v>
      </c>
      <c r="AH409" s="21">
        <v>91.841231956319305</v>
      </c>
      <c r="AI409" s="21">
        <v>89.78</v>
      </c>
      <c r="AK409" s="21">
        <v>72</v>
      </c>
      <c r="AL409" s="22">
        <v>147119.66866666666</v>
      </c>
    </row>
    <row r="410" spans="30:38" hidden="1" x14ac:dyDescent="0.3">
      <c r="AD410" s="20">
        <v>45034</v>
      </c>
      <c r="AE410" s="21">
        <v>97.995000000000005</v>
      </c>
      <c r="AF410" s="21">
        <v>107.06416438000001</v>
      </c>
      <c r="AG410" s="21">
        <v>120.57552431139258</v>
      </c>
      <c r="AH410" s="21">
        <v>91.852021382681457</v>
      </c>
      <c r="AI410" s="21">
        <v>91.72</v>
      </c>
      <c r="AK410" s="21">
        <v>72.23</v>
      </c>
      <c r="AL410" s="22">
        <v>146161.78066666666</v>
      </c>
    </row>
    <row r="411" spans="30:38" hidden="1" x14ac:dyDescent="0.3">
      <c r="AD411" s="20">
        <v>45033</v>
      </c>
      <c r="AE411" s="21">
        <v>98.903999999999996</v>
      </c>
      <c r="AF411" s="21">
        <v>106.81184095</v>
      </c>
      <c r="AG411" s="21">
        <v>120.52349455983808</v>
      </c>
      <c r="AH411" s="21">
        <v>91.454447368851362</v>
      </c>
      <c r="AI411" s="21">
        <v>91.59</v>
      </c>
      <c r="AK411" s="21">
        <v>72.900000000000006</v>
      </c>
      <c r="AL411" s="22">
        <v>150285.79666666666</v>
      </c>
    </row>
    <row r="412" spans="30:38" hidden="1" x14ac:dyDescent="0.3">
      <c r="AD412" s="20">
        <v>45030</v>
      </c>
      <c r="AE412" s="21">
        <v>99.718000000000004</v>
      </c>
      <c r="AF412" s="21">
        <v>106.51643909000001</v>
      </c>
      <c r="AG412" s="21">
        <v>120.47148725973102</v>
      </c>
      <c r="AH412" s="21">
        <v>90.940805283549494</v>
      </c>
      <c r="AI412" s="21">
        <v>91.82</v>
      </c>
      <c r="AK412" s="21">
        <v>73.5</v>
      </c>
      <c r="AL412" s="22">
        <v>153090.67666666667</v>
      </c>
    </row>
    <row r="413" spans="30:38" hidden="1" x14ac:dyDescent="0.3">
      <c r="AD413" s="20">
        <v>45029</v>
      </c>
      <c r="AE413" s="21">
        <v>94.902000000000001</v>
      </c>
      <c r="AF413" s="21">
        <v>106.60172638</v>
      </c>
      <c r="AG413" s="21">
        <v>120.41950240138334</v>
      </c>
      <c r="AH413" s="21">
        <v>90.555982409965608</v>
      </c>
      <c r="AI413" s="21">
        <v>91.97</v>
      </c>
      <c r="AK413" s="21">
        <v>69.95</v>
      </c>
      <c r="AL413" s="22">
        <v>144093.26333333334</v>
      </c>
    </row>
    <row r="414" spans="30:38" hidden="1" x14ac:dyDescent="0.3">
      <c r="AD414" s="20">
        <v>45028</v>
      </c>
      <c r="AE414" s="21">
        <v>96.611999999999995</v>
      </c>
      <c r="AF414" s="21">
        <v>106.72645976</v>
      </c>
      <c r="AG414" s="21">
        <v>120.36753997511116</v>
      </c>
      <c r="AH414" s="21">
        <v>90.565464027071755</v>
      </c>
      <c r="AI414" s="21">
        <v>92.34</v>
      </c>
      <c r="AK414" s="21">
        <v>71.209999999999994</v>
      </c>
      <c r="AL414" s="22">
        <v>142421.02133333331</v>
      </c>
    </row>
    <row r="415" spans="30:38" hidden="1" x14ac:dyDescent="0.3">
      <c r="AD415" s="20">
        <v>45027</v>
      </c>
      <c r="AE415" s="21">
        <v>95.162000000000006</v>
      </c>
      <c r="AF415" s="21">
        <v>106.61232802000001</v>
      </c>
      <c r="AG415" s="21">
        <v>120.31559997123476</v>
      </c>
      <c r="AH415" s="21">
        <v>90.411796439489422</v>
      </c>
      <c r="AI415" s="21">
        <v>91.76</v>
      </c>
      <c r="AK415" s="21">
        <v>70.88</v>
      </c>
      <c r="AL415" s="22">
        <v>139595.19399999999</v>
      </c>
    </row>
    <row r="416" spans="30:38" hidden="1" x14ac:dyDescent="0.3">
      <c r="AD416" s="20">
        <v>45026</v>
      </c>
      <c r="AE416" s="21">
        <v>95.147999999999996</v>
      </c>
      <c r="AF416" s="21">
        <v>106.29844634</v>
      </c>
      <c r="AG416" s="21">
        <v>120.26368238007863</v>
      </c>
      <c r="AH416" s="21">
        <v>90.262052279675146</v>
      </c>
      <c r="AI416" s="21">
        <v>87.99</v>
      </c>
      <c r="AK416" s="21">
        <v>70.87</v>
      </c>
      <c r="AL416" s="22">
        <v>140085.74866666665</v>
      </c>
    </row>
    <row r="417" spans="30:38" hidden="1" x14ac:dyDescent="0.3">
      <c r="AD417" s="20">
        <v>45022</v>
      </c>
      <c r="AE417" s="21">
        <v>94.531000000000006</v>
      </c>
      <c r="AF417" s="21">
        <v>106.45158483</v>
      </c>
      <c r="AG417" s="21">
        <v>120.21178719197142</v>
      </c>
      <c r="AH417" s="21">
        <v>90.251262853312994</v>
      </c>
      <c r="AI417" s="21">
        <v>87.1</v>
      </c>
      <c r="AK417" s="21">
        <v>70.41</v>
      </c>
      <c r="AL417" s="22">
        <v>143282.976</v>
      </c>
    </row>
    <row r="418" spans="30:38" hidden="1" x14ac:dyDescent="0.3">
      <c r="AD418" s="20">
        <v>45021</v>
      </c>
      <c r="AE418" s="21">
        <v>93.98</v>
      </c>
      <c r="AF418" s="21">
        <v>106.07387144</v>
      </c>
      <c r="AG418" s="21">
        <v>120.15991439724596</v>
      </c>
      <c r="AH418" s="21">
        <v>90.247339425544936</v>
      </c>
      <c r="AI418" s="21">
        <v>87.23</v>
      </c>
      <c r="AK418" s="21">
        <v>70</v>
      </c>
      <c r="AL418" s="22">
        <v>143774.58266666668</v>
      </c>
    </row>
    <row r="419" spans="30:38" hidden="1" x14ac:dyDescent="0.3">
      <c r="AD419" s="20">
        <v>45020</v>
      </c>
      <c r="AE419" s="21">
        <v>94.584000000000003</v>
      </c>
      <c r="AF419" s="21">
        <v>106.06954396</v>
      </c>
      <c r="AG419" s="21">
        <v>120.10806398623922</v>
      </c>
      <c r="AH419" s="21">
        <v>90.271533896781307</v>
      </c>
      <c r="AI419" s="21">
        <v>88</v>
      </c>
      <c r="AK419" s="21">
        <v>70.45</v>
      </c>
      <c r="AL419" s="22">
        <v>148309.73933333336</v>
      </c>
    </row>
    <row r="420" spans="30:38" hidden="1" x14ac:dyDescent="0.3">
      <c r="AD420" s="20">
        <v>45019</v>
      </c>
      <c r="AE420" s="21">
        <v>94.88</v>
      </c>
      <c r="AF420" s="21">
        <v>105.48120138</v>
      </c>
      <c r="AG420" s="21">
        <v>120.05623594929237</v>
      </c>
      <c r="AH420" s="21">
        <v>90.01356852103136</v>
      </c>
      <c r="AI420" s="21">
        <v>87.69</v>
      </c>
      <c r="AK420" s="21">
        <v>70.67</v>
      </c>
      <c r="AL420" s="22">
        <v>155822.90266666666</v>
      </c>
    </row>
    <row r="421" spans="30:38" hidden="1" x14ac:dyDescent="0.3">
      <c r="AD421" s="20">
        <v>45016</v>
      </c>
      <c r="AE421" s="21">
        <v>94.516999999999996</v>
      </c>
      <c r="AF421" s="21">
        <v>106.18797360000001</v>
      </c>
      <c r="AG421" s="21">
        <v>120.00443027675075</v>
      </c>
      <c r="AH421" s="21">
        <v>90.270226087525288</v>
      </c>
      <c r="AI421" s="21">
        <v>88.01</v>
      </c>
      <c r="AK421" s="21">
        <v>70.400000000000006</v>
      </c>
      <c r="AL421" s="22">
        <v>154589.22066666666</v>
      </c>
    </row>
    <row r="422" spans="30:38" hidden="1" x14ac:dyDescent="0.3">
      <c r="AD422" s="20">
        <v>45015</v>
      </c>
      <c r="AE422" s="21">
        <v>94.328999999999994</v>
      </c>
      <c r="AF422" s="21">
        <v>105.79380063000001</v>
      </c>
      <c r="AG422" s="21">
        <v>119.95264695896385</v>
      </c>
      <c r="AH422" s="21">
        <v>89.458076539536847</v>
      </c>
      <c r="AI422" s="21">
        <v>89.59</v>
      </c>
      <c r="AK422" s="21">
        <v>70.260000000000005</v>
      </c>
      <c r="AL422" s="22">
        <v>163492.31</v>
      </c>
    </row>
    <row r="423" spans="30:38" hidden="1" x14ac:dyDescent="0.3">
      <c r="AD423" s="20">
        <v>45014</v>
      </c>
      <c r="AE423" s="21">
        <v>93.617999999999995</v>
      </c>
      <c r="AF423" s="21">
        <v>105.89313221</v>
      </c>
      <c r="AG423" s="21">
        <v>119.90088598628533</v>
      </c>
      <c r="AH423" s="21">
        <v>89.728466103218992</v>
      </c>
      <c r="AI423" s="21">
        <v>87.93</v>
      </c>
      <c r="AK423" s="21">
        <v>69.73</v>
      </c>
      <c r="AL423" s="22">
        <v>163345.44600000003</v>
      </c>
    </row>
    <row r="424" spans="30:38" hidden="1" x14ac:dyDescent="0.3">
      <c r="AD424" s="20">
        <v>45013</v>
      </c>
      <c r="AE424" s="21">
        <v>94.007000000000005</v>
      </c>
      <c r="AF424" s="21">
        <v>105.84260249</v>
      </c>
      <c r="AG424" s="21">
        <v>119.84914734907302</v>
      </c>
      <c r="AH424" s="21">
        <v>90.36209968776069</v>
      </c>
      <c r="AI424" s="21">
        <v>87.41</v>
      </c>
      <c r="AK424" s="21">
        <v>70.02</v>
      </c>
      <c r="AL424" s="22">
        <v>161621.41200000001</v>
      </c>
    </row>
    <row r="425" spans="30:38" hidden="1" x14ac:dyDescent="0.3">
      <c r="AD425" s="20">
        <v>45012</v>
      </c>
      <c r="AE425" s="21">
        <v>92.57</v>
      </c>
      <c r="AF425" s="21">
        <v>106.82926295</v>
      </c>
      <c r="AG425" s="21">
        <v>119.79743103768891</v>
      </c>
      <c r="AH425" s="21">
        <v>90.476532997662446</v>
      </c>
      <c r="AI425" s="21">
        <v>86.1</v>
      </c>
      <c r="AK425" s="21">
        <v>68.95</v>
      </c>
      <c r="AL425" s="22">
        <v>175255.54799999998</v>
      </c>
    </row>
    <row r="426" spans="30:38" hidden="1" x14ac:dyDescent="0.3">
      <c r="AD426" s="20">
        <v>45009</v>
      </c>
      <c r="AE426" s="21">
        <v>93.04</v>
      </c>
      <c r="AF426" s="21">
        <v>106.07450164000001</v>
      </c>
      <c r="AG426" s="21">
        <v>119.74573704249913</v>
      </c>
      <c r="AH426" s="21">
        <v>90.574291739549949</v>
      </c>
      <c r="AI426" s="21">
        <v>85.37</v>
      </c>
      <c r="AK426" s="21">
        <v>69.3</v>
      </c>
      <c r="AL426" s="22">
        <v>171938.9726666667</v>
      </c>
    </row>
    <row r="427" spans="30:38" hidden="1" x14ac:dyDescent="0.3">
      <c r="AD427" s="20">
        <v>45008</v>
      </c>
      <c r="AE427" s="21">
        <v>92.369</v>
      </c>
      <c r="AF427" s="21">
        <v>105.94870085000001</v>
      </c>
      <c r="AG427" s="21">
        <v>119.69406535387398</v>
      </c>
      <c r="AH427" s="21">
        <v>90.260744470419155</v>
      </c>
      <c r="AI427" s="21">
        <v>84.59</v>
      </c>
      <c r="AK427" s="21">
        <v>68.8</v>
      </c>
      <c r="AL427" s="22">
        <v>179768.09533333333</v>
      </c>
    </row>
    <row r="428" spans="30:38" hidden="1" x14ac:dyDescent="0.3">
      <c r="AD428" s="20">
        <v>45007</v>
      </c>
      <c r="AE428" s="21">
        <v>93.751999999999995</v>
      </c>
      <c r="AF428" s="21">
        <v>106.11859838000001</v>
      </c>
      <c r="AG428" s="21">
        <v>119.64241596218793</v>
      </c>
      <c r="AH428" s="21">
        <v>90.514459466087033</v>
      </c>
      <c r="AI428" s="21">
        <v>86.57</v>
      </c>
      <c r="AK428" s="21">
        <v>69.83</v>
      </c>
      <c r="AL428" s="22">
        <v>178515.44066666666</v>
      </c>
    </row>
    <row r="429" spans="30:38" hidden="1" x14ac:dyDescent="0.3">
      <c r="AD429" s="20">
        <v>45006</v>
      </c>
      <c r="AE429" s="21">
        <v>94.531000000000006</v>
      </c>
      <c r="AF429" s="21">
        <v>106.09209801</v>
      </c>
      <c r="AG429" s="21">
        <v>119.59078885781958</v>
      </c>
      <c r="AH429" s="21">
        <v>90.548789459057573</v>
      </c>
      <c r="AI429" s="21">
        <v>87.24</v>
      </c>
      <c r="AK429" s="21">
        <v>70.41</v>
      </c>
      <c r="AL429" s="22">
        <v>187492.61</v>
      </c>
    </row>
    <row r="430" spans="30:38" hidden="1" x14ac:dyDescent="0.3">
      <c r="AD430" s="20">
        <v>45005</v>
      </c>
      <c r="AE430" s="21">
        <v>94.45</v>
      </c>
      <c r="AF430" s="21">
        <v>106.01841131</v>
      </c>
      <c r="AG430" s="21">
        <v>119.53918403115168</v>
      </c>
      <c r="AH430" s="21">
        <v>90.507593467492939</v>
      </c>
      <c r="AI430" s="21">
        <v>87.18</v>
      </c>
      <c r="AK430" s="21">
        <v>70.349999999999994</v>
      </c>
      <c r="AL430" s="22">
        <v>198348.77799999999</v>
      </c>
    </row>
    <row r="431" spans="30:38" hidden="1" x14ac:dyDescent="0.3">
      <c r="AD431" s="20">
        <v>45002</v>
      </c>
      <c r="AE431" s="21">
        <v>94.221999999999994</v>
      </c>
      <c r="AF431" s="21">
        <v>106.29154422000001</v>
      </c>
      <c r="AG431" s="21">
        <v>119.48760147257116</v>
      </c>
      <c r="AH431" s="21">
        <v>90.762943224730861</v>
      </c>
      <c r="AI431" s="21">
        <v>88.09</v>
      </c>
      <c r="AK431" s="21">
        <v>70.180000000000007</v>
      </c>
      <c r="AL431" s="22">
        <v>222792.764</v>
      </c>
    </row>
    <row r="432" spans="30:38" hidden="1" x14ac:dyDescent="0.3">
      <c r="AD432" s="20">
        <v>45001</v>
      </c>
      <c r="AE432" s="21">
        <v>93.174999999999997</v>
      </c>
      <c r="AF432" s="21">
        <v>106.1489433</v>
      </c>
      <c r="AG432" s="21">
        <v>119.43604117246907</v>
      </c>
      <c r="AH432" s="21">
        <v>90.799561883899415</v>
      </c>
      <c r="AI432" s="21">
        <v>89.35</v>
      </c>
      <c r="AK432" s="21">
        <v>69.400000000000006</v>
      </c>
      <c r="AL432" s="22">
        <v>226446.87333333335</v>
      </c>
    </row>
    <row r="433" spans="30:38" hidden="1" x14ac:dyDescent="0.3">
      <c r="AD433" s="20">
        <v>45000</v>
      </c>
      <c r="AE433" s="21">
        <v>93.269000000000005</v>
      </c>
      <c r="AF433" s="21">
        <v>106.00899521000001</v>
      </c>
      <c r="AG433" s="21">
        <v>119.38450312124063</v>
      </c>
      <c r="AH433" s="21">
        <v>90.829314544473874</v>
      </c>
      <c r="AI433" s="21">
        <v>88.69</v>
      </c>
      <c r="AK433" s="21">
        <v>69.47</v>
      </c>
      <c r="AL433" s="22">
        <v>248258.88666666666</v>
      </c>
    </row>
    <row r="434" spans="30:38" hidden="1" x14ac:dyDescent="0.3">
      <c r="AD434" s="20">
        <v>44999</v>
      </c>
      <c r="AE434" s="21">
        <v>92.462999999999994</v>
      </c>
      <c r="AF434" s="21">
        <v>106.38400764000001</v>
      </c>
      <c r="AG434" s="21">
        <v>119.33298730928517</v>
      </c>
      <c r="AH434" s="21">
        <v>90.724362851678265</v>
      </c>
      <c r="AI434" s="21">
        <v>88.91</v>
      </c>
      <c r="AK434" s="21">
        <v>68.87</v>
      </c>
      <c r="AL434" s="22">
        <v>250057.41200000001</v>
      </c>
    </row>
    <row r="435" spans="30:38" hidden="1" x14ac:dyDescent="0.3">
      <c r="AD435" s="20">
        <v>44998</v>
      </c>
      <c r="AE435" s="21">
        <v>92.02</v>
      </c>
      <c r="AF435" s="21">
        <v>106.21286613000001</v>
      </c>
      <c r="AG435" s="21">
        <v>119.28149372700621</v>
      </c>
      <c r="AH435" s="21">
        <v>90.655702865737226</v>
      </c>
      <c r="AI435" s="21">
        <v>89.07</v>
      </c>
      <c r="AK435" s="21">
        <v>68.540000000000006</v>
      </c>
      <c r="AL435" s="22">
        <v>249393.80666666667</v>
      </c>
    </row>
    <row r="436" spans="30:38" hidden="1" x14ac:dyDescent="0.3">
      <c r="AD436" s="20">
        <v>44995</v>
      </c>
      <c r="AE436" s="21">
        <v>92.557000000000002</v>
      </c>
      <c r="AF436" s="21">
        <v>106.24808189000001</v>
      </c>
      <c r="AG436" s="21">
        <v>119.23002236481135</v>
      </c>
      <c r="AH436" s="21">
        <v>91.17097971260911</v>
      </c>
      <c r="AI436" s="21">
        <v>89.5</v>
      </c>
      <c r="AK436" s="21">
        <v>68.94</v>
      </c>
      <c r="AL436" s="22">
        <v>254225.16533333334</v>
      </c>
    </row>
    <row r="437" spans="30:38" hidden="1" x14ac:dyDescent="0.3">
      <c r="AD437" s="20">
        <v>44994</v>
      </c>
      <c r="AE437" s="21">
        <v>92.784999999999997</v>
      </c>
      <c r="AF437" s="21">
        <v>106.13210684000001</v>
      </c>
      <c r="AG437" s="21">
        <v>119.17857321311239</v>
      </c>
      <c r="AH437" s="21">
        <v>91.278873976230756</v>
      </c>
      <c r="AI437" s="21">
        <v>90.75</v>
      </c>
      <c r="AK437" s="21">
        <v>69.11</v>
      </c>
      <c r="AL437" s="22">
        <v>248970.88666666669</v>
      </c>
    </row>
    <row r="438" spans="30:38" hidden="1" x14ac:dyDescent="0.3">
      <c r="AD438" s="20">
        <v>44993</v>
      </c>
      <c r="AE438" s="21">
        <v>93.21</v>
      </c>
      <c r="AF438" s="21">
        <v>106.33051810000001</v>
      </c>
      <c r="AG438" s="21">
        <v>119.12714626232523</v>
      </c>
      <c r="AH438" s="21">
        <v>91.494335551160063</v>
      </c>
      <c r="AI438" s="21">
        <v>92.02</v>
      </c>
      <c r="AK438" s="21">
        <v>70.180000000000007</v>
      </c>
      <c r="AL438" s="22">
        <v>248607.12333333335</v>
      </c>
    </row>
    <row r="439" spans="30:38" hidden="1" x14ac:dyDescent="0.3">
      <c r="AD439" s="20">
        <v>44992</v>
      </c>
      <c r="AE439" s="21">
        <v>93.594999999999999</v>
      </c>
      <c r="AF439" s="21">
        <v>106.20256439000001</v>
      </c>
      <c r="AG439" s="21">
        <v>119.0757415028699</v>
      </c>
      <c r="AH439" s="21">
        <v>91.844174527145412</v>
      </c>
      <c r="AI439" s="21">
        <v>90.02</v>
      </c>
      <c r="AK439" s="21">
        <v>70.47</v>
      </c>
      <c r="AL439" s="22">
        <v>244566.01666666666</v>
      </c>
    </row>
    <row r="440" spans="30:38" hidden="1" x14ac:dyDescent="0.3">
      <c r="AD440" s="20">
        <v>44991</v>
      </c>
      <c r="AE440" s="21">
        <v>94.671000000000006</v>
      </c>
      <c r="AF440" s="21">
        <v>106.26057231</v>
      </c>
      <c r="AG440" s="21">
        <v>119.02435892517062</v>
      </c>
      <c r="AH440" s="21">
        <v>91.930162985728728</v>
      </c>
      <c r="AI440" s="21">
        <v>90.43</v>
      </c>
      <c r="AK440" s="21">
        <v>71.28</v>
      </c>
      <c r="AL440" s="22">
        <v>233866.52866666665</v>
      </c>
    </row>
    <row r="441" spans="30:38" hidden="1" x14ac:dyDescent="0.3">
      <c r="AD441" s="20">
        <v>44988</v>
      </c>
      <c r="AE441" s="21">
        <v>93.980999999999995</v>
      </c>
      <c r="AF441" s="21">
        <v>106.41159283</v>
      </c>
      <c r="AG441" s="21">
        <v>118.97299851965566</v>
      </c>
      <c r="AH441" s="21">
        <v>92.244691111801529</v>
      </c>
      <c r="AI441" s="21">
        <v>89.71</v>
      </c>
      <c r="AK441" s="21">
        <v>70.760000000000005</v>
      </c>
      <c r="AL441" s="22">
        <v>234146.20066666661</v>
      </c>
    </row>
    <row r="442" spans="30:38" hidden="1" x14ac:dyDescent="0.3">
      <c r="AD442" s="20">
        <v>44987</v>
      </c>
      <c r="AE442" s="21">
        <v>92.679000000000002</v>
      </c>
      <c r="AF442" s="21">
        <v>106.14097122</v>
      </c>
      <c r="AG442" s="21">
        <v>118.92166027675749</v>
      </c>
      <c r="AH442" s="21">
        <v>91.905641562178346</v>
      </c>
      <c r="AI442" s="21">
        <v>89.24</v>
      </c>
      <c r="AK442" s="21">
        <v>69.78</v>
      </c>
      <c r="AL442" s="22">
        <v>224707.85466666662</v>
      </c>
    </row>
    <row r="443" spans="30:38" hidden="1" x14ac:dyDescent="0.3">
      <c r="AD443" s="20">
        <v>44986</v>
      </c>
      <c r="AE443" s="21">
        <v>92.691999999999993</v>
      </c>
      <c r="AF443" s="21">
        <v>105.68281724000001</v>
      </c>
      <c r="AG443" s="21">
        <v>118.87034418691267</v>
      </c>
      <c r="AH443" s="21">
        <v>91.831096434585206</v>
      </c>
      <c r="AI443" s="21">
        <v>90.15</v>
      </c>
      <c r="AK443" s="21">
        <v>69.790000000000006</v>
      </c>
      <c r="AL443" s="22">
        <v>231894.27599999998</v>
      </c>
    </row>
    <row r="444" spans="30:38" hidden="1" x14ac:dyDescent="0.3">
      <c r="AD444" s="20">
        <v>44985</v>
      </c>
      <c r="AE444" s="21">
        <v>92.759</v>
      </c>
      <c r="AF444" s="21">
        <v>105.93227752</v>
      </c>
      <c r="AG444" s="21">
        <v>118.81905024056191</v>
      </c>
      <c r="AH444" s="21">
        <v>91.820960912851064</v>
      </c>
      <c r="AI444" s="21">
        <v>90.62</v>
      </c>
      <c r="AK444" s="21">
        <v>69.84</v>
      </c>
      <c r="AL444" s="22">
        <v>230921.33666666664</v>
      </c>
    </row>
    <row r="445" spans="30:38" hidden="1" x14ac:dyDescent="0.3">
      <c r="AD445" s="20">
        <v>44984</v>
      </c>
      <c r="AE445" s="21">
        <v>92.32</v>
      </c>
      <c r="AF445" s="21">
        <v>106.03687790000001</v>
      </c>
      <c r="AG445" s="21">
        <v>118.76777842815002</v>
      </c>
      <c r="AH445" s="21">
        <v>91.81049843880291</v>
      </c>
      <c r="AI445" s="21">
        <v>91.29</v>
      </c>
      <c r="AK445" s="21">
        <v>69.510000000000005</v>
      </c>
      <c r="AL445" s="22">
        <v>220117.71</v>
      </c>
    </row>
    <row r="446" spans="30:38" hidden="1" x14ac:dyDescent="0.3">
      <c r="AD446" s="20">
        <v>44981</v>
      </c>
      <c r="AE446" s="21">
        <v>92.36</v>
      </c>
      <c r="AF446" s="21">
        <v>106.1126952</v>
      </c>
      <c r="AG446" s="21">
        <v>118.71652874012595</v>
      </c>
      <c r="AH446" s="21">
        <v>91.648330091056437</v>
      </c>
      <c r="AI446" s="21">
        <v>91.37</v>
      </c>
      <c r="AK446" s="21">
        <v>69.540000000000006</v>
      </c>
      <c r="AL446" s="22">
        <v>197983.09466666667</v>
      </c>
    </row>
    <row r="447" spans="30:38" hidden="1" x14ac:dyDescent="0.3">
      <c r="AD447" s="20">
        <v>44980</v>
      </c>
      <c r="AE447" s="21">
        <v>92.44</v>
      </c>
      <c r="AF447" s="21">
        <v>105.98568916000001</v>
      </c>
      <c r="AG447" s="21">
        <v>118.66530116694277</v>
      </c>
      <c r="AH447" s="21">
        <v>91.333801964983607</v>
      </c>
      <c r="AI447" s="21">
        <v>92.92</v>
      </c>
      <c r="AK447" s="21">
        <v>69.599999999999994</v>
      </c>
      <c r="AL447" s="22">
        <v>190005.72066666663</v>
      </c>
    </row>
    <row r="448" spans="30:38" hidden="1" x14ac:dyDescent="0.3">
      <c r="AD448" s="20">
        <v>44979</v>
      </c>
      <c r="AE448" s="21">
        <v>92.745000000000005</v>
      </c>
      <c r="AF448" s="21">
        <v>106.03265072000001</v>
      </c>
      <c r="AG448" s="21">
        <v>118.61409569905767</v>
      </c>
      <c r="AH448" s="21">
        <v>91.476353173889791</v>
      </c>
      <c r="AI448" s="21">
        <v>92.54</v>
      </c>
      <c r="AK448" s="21">
        <v>69.83</v>
      </c>
      <c r="AL448" s="22">
        <v>166078.10066666667</v>
      </c>
    </row>
    <row r="449" spans="30:38" hidden="1" x14ac:dyDescent="0.3">
      <c r="AD449" s="20">
        <v>44974</v>
      </c>
      <c r="AE449" s="21">
        <v>93.622</v>
      </c>
      <c r="AF449" s="21">
        <v>105.86167734</v>
      </c>
      <c r="AG449" s="21">
        <v>118.56291232693195</v>
      </c>
      <c r="AH449" s="21">
        <v>91.461640319759567</v>
      </c>
      <c r="AI449" s="21">
        <v>94.29</v>
      </c>
      <c r="AK449" s="21">
        <v>70.489999999999995</v>
      </c>
      <c r="AL449" s="22">
        <v>164687.79600000003</v>
      </c>
    </row>
    <row r="450" spans="30:38" hidden="1" x14ac:dyDescent="0.3">
      <c r="AD450" s="20">
        <v>44973</v>
      </c>
      <c r="AE450" s="21">
        <v>93.236999999999995</v>
      </c>
      <c r="AF450" s="21">
        <v>105.61855175000001</v>
      </c>
      <c r="AG450" s="21">
        <v>118.51175104103103</v>
      </c>
      <c r="AH450" s="21">
        <v>90.915956907685214</v>
      </c>
      <c r="AI450" s="21">
        <v>94.95</v>
      </c>
      <c r="AK450" s="21">
        <v>70.2</v>
      </c>
      <c r="AL450" s="22">
        <v>166892.47133333335</v>
      </c>
    </row>
    <row r="451" spans="30:38" hidden="1" x14ac:dyDescent="0.3">
      <c r="AD451" s="20">
        <v>44972</v>
      </c>
      <c r="AE451" s="21">
        <v>93.090999999999994</v>
      </c>
      <c r="AF451" s="21">
        <v>105.76155632</v>
      </c>
      <c r="AG451" s="21">
        <v>118.46061183182445</v>
      </c>
      <c r="AH451" s="21">
        <v>90.987886416766301</v>
      </c>
      <c r="AI451" s="21">
        <v>94.66</v>
      </c>
      <c r="AK451" s="21">
        <v>70.09</v>
      </c>
      <c r="AL451" s="22">
        <v>161191.18733333334</v>
      </c>
    </row>
    <row r="452" spans="30:38" hidden="1" x14ac:dyDescent="0.3">
      <c r="AD452" s="20">
        <v>44971</v>
      </c>
      <c r="AE452" s="21">
        <v>92.772000000000006</v>
      </c>
      <c r="AF452" s="21">
        <v>105.66278252000001</v>
      </c>
      <c r="AG452" s="21">
        <v>118.40949468978584</v>
      </c>
      <c r="AH452" s="21">
        <v>90.850239492570182</v>
      </c>
      <c r="AI452" s="21">
        <v>93.15</v>
      </c>
      <c r="AK452" s="21">
        <v>69.849999999999994</v>
      </c>
      <c r="AL452" s="22">
        <v>165361.78599999999</v>
      </c>
    </row>
    <row r="453" spans="30:38" hidden="1" x14ac:dyDescent="0.3">
      <c r="AD453" s="20">
        <v>44970</v>
      </c>
      <c r="AE453" s="21">
        <v>92.772000000000006</v>
      </c>
      <c r="AF453" s="21">
        <v>105.37551492</v>
      </c>
      <c r="AG453" s="21">
        <v>118.35839960539299</v>
      </c>
      <c r="AH453" s="21">
        <v>90.709649997548041</v>
      </c>
      <c r="AI453" s="21">
        <v>94</v>
      </c>
      <c r="AK453" s="21">
        <v>69.849999999999994</v>
      </c>
      <c r="AL453" s="22">
        <v>165230.90933333334</v>
      </c>
    </row>
    <row r="454" spans="30:38" hidden="1" x14ac:dyDescent="0.3">
      <c r="AD454" s="20">
        <v>44967</v>
      </c>
      <c r="AE454" s="21">
        <v>93.236999999999995</v>
      </c>
      <c r="AF454" s="21">
        <v>105.51560806000001</v>
      </c>
      <c r="AG454" s="21">
        <v>118.30732656912774</v>
      </c>
      <c r="AH454" s="21">
        <v>91.073220970721607</v>
      </c>
      <c r="AI454" s="21">
        <v>93.35</v>
      </c>
      <c r="AK454" s="21">
        <v>70.2</v>
      </c>
      <c r="AL454" s="22">
        <v>164141.14933333331</v>
      </c>
    </row>
    <row r="455" spans="30:38" hidden="1" x14ac:dyDescent="0.3">
      <c r="AD455" s="20">
        <v>44966</v>
      </c>
      <c r="AE455" s="21">
        <v>93.343000000000004</v>
      </c>
      <c r="AF455" s="21">
        <v>105.76148205</v>
      </c>
      <c r="AG455" s="21">
        <v>118.25627557147607</v>
      </c>
      <c r="AH455" s="21">
        <v>91.266776740612571</v>
      </c>
      <c r="AI455" s="21">
        <v>93.29</v>
      </c>
      <c r="AK455" s="21">
        <v>70.28</v>
      </c>
      <c r="AL455" s="22">
        <v>164264.44266666664</v>
      </c>
    </row>
    <row r="456" spans="30:38" hidden="1" x14ac:dyDescent="0.3">
      <c r="AD456" s="20">
        <v>44965</v>
      </c>
      <c r="AE456" s="21">
        <v>93.685000000000002</v>
      </c>
      <c r="AF456" s="21">
        <v>106.05814182</v>
      </c>
      <c r="AG456" s="21">
        <v>118.20524660292807</v>
      </c>
      <c r="AH456" s="21">
        <v>91.491392980333998</v>
      </c>
      <c r="AI456" s="21">
        <v>94.97</v>
      </c>
      <c r="AK456" s="21">
        <v>71.290000000000006</v>
      </c>
      <c r="AL456" s="22">
        <v>171981.52799999996</v>
      </c>
    </row>
    <row r="457" spans="30:38" hidden="1" x14ac:dyDescent="0.3">
      <c r="AD457" s="20">
        <v>44964</v>
      </c>
      <c r="AE457" s="21">
        <v>93.382000000000005</v>
      </c>
      <c r="AF457" s="21">
        <v>105.92074506</v>
      </c>
      <c r="AG457" s="21">
        <v>118.15423965397791</v>
      </c>
      <c r="AH457" s="21">
        <v>91.703911984437255</v>
      </c>
      <c r="AI457" s="21">
        <v>93.14</v>
      </c>
      <c r="AK457" s="21">
        <v>71.06</v>
      </c>
      <c r="AL457" s="22">
        <v>185038.09133333334</v>
      </c>
    </row>
    <row r="458" spans="30:38" hidden="1" x14ac:dyDescent="0.3">
      <c r="AD458" s="20">
        <v>44963</v>
      </c>
      <c r="AE458" s="21">
        <v>92.83</v>
      </c>
      <c r="AF458" s="21">
        <v>105.79870597</v>
      </c>
      <c r="AG458" s="21">
        <v>118.1032547151239</v>
      </c>
      <c r="AH458" s="21">
        <v>91.910218894574413</v>
      </c>
      <c r="AI458" s="21">
        <v>93.91</v>
      </c>
      <c r="AK458" s="21">
        <v>70.64</v>
      </c>
      <c r="AL458" s="22">
        <v>180240.70200000002</v>
      </c>
    </row>
    <row r="459" spans="30:38" hidden="1" x14ac:dyDescent="0.3">
      <c r="AD459" s="20">
        <v>44960</v>
      </c>
      <c r="AE459" s="21">
        <v>93.566000000000003</v>
      </c>
      <c r="AF459" s="21">
        <v>105.98246472</v>
      </c>
      <c r="AG459" s="21">
        <v>118.0522917768684</v>
      </c>
      <c r="AH459" s="21">
        <v>92.059636102074705</v>
      </c>
      <c r="AI459" s="21">
        <v>93.74</v>
      </c>
      <c r="AK459" s="21">
        <v>71.2</v>
      </c>
      <c r="AL459" s="22">
        <v>181087.66733333332</v>
      </c>
    </row>
    <row r="460" spans="30:38" hidden="1" x14ac:dyDescent="0.3">
      <c r="AD460" s="20">
        <v>44959</v>
      </c>
      <c r="AE460" s="21">
        <v>92.936000000000007</v>
      </c>
      <c r="AF460" s="21">
        <v>105.96180009</v>
      </c>
      <c r="AG460" s="21">
        <v>118.00135082971791</v>
      </c>
      <c r="AH460" s="21">
        <v>92.009285445717936</v>
      </c>
      <c r="AI460" s="21">
        <v>95.14</v>
      </c>
      <c r="AK460" s="21">
        <v>70.72</v>
      </c>
      <c r="AL460" s="22">
        <v>181022.56066666666</v>
      </c>
    </row>
    <row r="461" spans="30:38" hidden="1" x14ac:dyDescent="0.3">
      <c r="AD461" s="20">
        <v>44958</v>
      </c>
      <c r="AE461" s="21">
        <v>93.316999999999993</v>
      </c>
      <c r="AF461" s="21">
        <v>105.87317881</v>
      </c>
      <c r="AG461" s="21">
        <v>117.95043186418299</v>
      </c>
      <c r="AH461" s="21">
        <v>91.776168445832369</v>
      </c>
      <c r="AI461" s="21">
        <v>96.81</v>
      </c>
      <c r="AK461" s="21">
        <v>71.010000000000005</v>
      </c>
      <c r="AL461" s="22">
        <v>181455.68600000002</v>
      </c>
    </row>
    <row r="462" spans="30:38" hidden="1" x14ac:dyDescent="0.3">
      <c r="AD462" s="20">
        <v>44957</v>
      </c>
      <c r="AE462" s="21">
        <v>93.960999999999999</v>
      </c>
      <c r="AF462" s="21">
        <v>106.04268142000001</v>
      </c>
      <c r="AG462" s="21">
        <v>117.89953487077834</v>
      </c>
      <c r="AH462" s="21">
        <v>92.237825113207435</v>
      </c>
      <c r="AI462" s="21">
        <v>97.98</v>
      </c>
      <c r="AK462" s="21">
        <v>71.5</v>
      </c>
      <c r="AL462" s="22">
        <v>181592.144</v>
      </c>
    </row>
    <row r="463" spans="30:38" hidden="1" x14ac:dyDescent="0.3">
      <c r="AD463" s="20">
        <v>44956</v>
      </c>
      <c r="AE463" s="21">
        <v>93.947999999999993</v>
      </c>
      <c r="AF463" s="21">
        <v>105.79549764000001</v>
      </c>
      <c r="AG463" s="21">
        <v>117.84865984002271</v>
      </c>
      <c r="AH463" s="21">
        <v>91.804286344836811</v>
      </c>
      <c r="AI463" s="21">
        <v>96.98</v>
      </c>
      <c r="AK463" s="21">
        <v>71.489999999999995</v>
      </c>
      <c r="AL463" s="22">
        <v>198286.23733333332</v>
      </c>
    </row>
    <row r="464" spans="30:38" hidden="1" x14ac:dyDescent="0.3">
      <c r="AD464" s="20">
        <v>44953</v>
      </c>
      <c r="AE464" s="21">
        <v>94.091999999999999</v>
      </c>
      <c r="AF464" s="21">
        <v>105.94349315000001</v>
      </c>
      <c r="AG464" s="21">
        <v>117.79780676243897</v>
      </c>
      <c r="AH464" s="21">
        <v>91.8559448104496</v>
      </c>
      <c r="AI464" s="21">
        <v>97.02</v>
      </c>
      <c r="AK464" s="21">
        <v>71.599999999999994</v>
      </c>
      <c r="AL464" s="22">
        <v>201135.31133333332</v>
      </c>
    </row>
    <row r="465" spans="30:38" hidden="1" x14ac:dyDescent="0.3">
      <c r="AD465" s="20">
        <v>44952</v>
      </c>
      <c r="AE465" s="21">
        <v>93.316999999999993</v>
      </c>
      <c r="AF465" s="21">
        <v>105.76682755</v>
      </c>
      <c r="AG465" s="21">
        <v>117.74697562855405</v>
      </c>
      <c r="AH465" s="21">
        <v>91.855290905821604</v>
      </c>
      <c r="AI465" s="21">
        <v>98.63</v>
      </c>
      <c r="AK465" s="21">
        <v>71.010000000000005</v>
      </c>
      <c r="AL465" s="22">
        <v>197624.25266666664</v>
      </c>
    </row>
    <row r="466" spans="30:38" hidden="1" x14ac:dyDescent="0.3">
      <c r="AD466" s="20">
        <v>44951</v>
      </c>
      <c r="AE466" s="21">
        <v>93.802999999999997</v>
      </c>
      <c r="AF466" s="21">
        <v>105.96052734</v>
      </c>
      <c r="AG466" s="21">
        <v>117.69616642889902</v>
      </c>
      <c r="AH466" s="21">
        <v>92.08742704876515</v>
      </c>
      <c r="AI466" s="21">
        <v>98.71</v>
      </c>
      <c r="AK466" s="21">
        <v>71.38</v>
      </c>
      <c r="AL466" s="22">
        <v>196542.90666666668</v>
      </c>
    </row>
    <row r="467" spans="30:38" hidden="1" x14ac:dyDescent="0.3">
      <c r="AD467" s="20">
        <v>44950</v>
      </c>
      <c r="AE467" s="21">
        <v>93.304000000000002</v>
      </c>
      <c r="AF467" s="21">
        <v>105.83391759</v>
      </c>
      <c r="AG467" s="21">
        <v>117.64537915400898</v>
      </c>
      <c r="AH467" s="21">
        <v>91.935721175066831</v>
      </c>
      <c r="AI467" s="21">
        <v>97.64</v>
      </c>
      <c r="AK467" s="21">
        <v>71</v>
      </c>
      <c r="AL467" s="22">
        <v>189107.492</v>
      </c>
    </row>
    <row r="468" spans="30:38" hidden="1" x14ac:dyDescent="0.3">
      <c r="AD468" s="20">
        <v>44949</v>
      </c>
      <c r="AE468" s="21">
        <v>92.778000000000006</v>
      </c>
      <c r="AF468" s="21">
        <v>106.13296292</v>
      </c>
      <c r="AG468" s="21">
        <v>117.59461379442314</v>
      </c>
      <c r="AH468" s="21">
        <v>92.065194291412809</v>
      </c>
      <c r="AI468" s="21">
        <v>96.52</v>
      </c>
      <c r="AK468" s="21">
        <v>70.599999999999994</v>
      </c>
      <c r="AL468" s="22">
        <v>191449.98199999999</v>
      </c>
    </row>
    <row r="469" spans="30:38" hidden="1" x14ac:dyDescent="0.3">
      <c r="AD469" s="20">
        <v>44946</v>
      </c>
      <c r="AE469" s="21">
        <v>92.515000000000001</v>
      </c>
      <c r="AF469" s="21">
        <v>106.33790831</v>
      </c>
      <c r="AG469" s="21">
        <v>117.54387034068479</v>
      </c>
      <c r="AH469" s="21">
        <v>92.418629742852218</v>
      </c>
      <c r="AI469" s="21">
        <v>96.78</v>
      </c>
      <c r="AK469" s="21">
        <v>70.400000000000006</v>
      </c>
      <c r="AL469" s="22">
        <v>196568.20866666667</v>
      </c>
    </row>
    <row r="470" spans="30:38" hidden="1" x14ac:dyDescent="0.3">
      <c r="AD470" s="20">
        <v>44945</v>
      </c>
      <c r="AE470" s="21">
        <v>92.462999999999994</v>
      </c>
      <c r="AF470" s="21">
        <v>106.25509723</v>
      </c>
      <c r="AG470" s="21">
        <v>117.49314878334131</v>
      </c>
      <c r="AH470" s="21">
        <v>92.36141308790134</v>
      </c>
      <c r="AI470" s="21">
        <v>97.54</v>
      </c>
      <c r="AK470" s="21">
        <v>70.36</v>
      </c>
      <c r="AL470" s="22">
        <v>196701.75200000001</v>
      </c>
    </row>
    <row r="471" spans="30:38" hidden="1" x14ac:dyDescent="0.3">
      <c r="AD471" s="20">
        <v>44944</v>
      </c>
      <c r="AE471" s="21">
        <v>93.316999999999993</v>
      </c>
      <c r="AF471" s="21">
        <v>106.54829887</v>
      </c>
      <c r="AG471" s="21">
        <v>117.44244911294415</v>
      </c>
      <c r="AH471" s="21">
        <v>92.812934233542251</v>
      </c>
      <c r="AI471" s="21">
        <v>96.94</v>
      </c>
      <c r="AK471" s="21">
        <v>71.010000000000005</v>
      </c>
      <c r="AL471" s="22">
        <v>190504.14333333337</v>
      </c>
    </row>
    <row r="472" spans="30:38" hidden="1" x14ac:dyDescent="0.3">
      <c r="AD472" s="20">
        <v>44943</v>
      </c>
      <c r="AE472" s="21">
        <v>94.789000000000001</v>
      </c>
      <c r="AF472" s="21">
        <v>106.30631878</v>
      </c>
      <c r="AG472" s="21">
        <v>117.39177132004882</v>
      </c>
      <c r="AH472" s="21">
        <v>92.7900475715619</v>
      </c>
      <c r="AI472" s="21">
        <v>96.26</v>
      </c>
      <c r="AK472" s="21">
        <v>72.13</v>
      </c>
      <c r="AL472" s="22">
        <v>174973.26333333337</v>
      </c>
    </row>
    <row r="473" spans="30:38" hidden="1" x14ac:dyDescent="0.3">
      <c r="AD473" s="20">
        <v>44942</v>
      </c>
      <c r="AE473" s="21">
        <v>94.617999999999995</v>
      </c>
      <c r="AF473" s="21">
        <v>106.24680048</v>
      </c>
      <c r="AG473" s="21">
        <v>117.34111539521493</v>
      </c>
      <c r="AH473" s="21">
        <v>92.880286410227271</v>
      </c>
      <c r="AI473" s="21">
        <v>94.34</v>
      </c>
      <c r="AK473" s="21">
        <v>72</v>
      </c>
      <c r="AL473" s="22">
        <v>166446.18066666674</v>
      </c>
    </row>
    <row r="474" spans="30:38" hidden="1" x14ac:dyDescent="0.3">
      <c r="AD474" s="20">
        <v>44939</v>
      </c>
      <c r="AE474" s="21">
        <v>95.34</v>
      </c>
      <c r="AF474" s="21">
        <v>106.24951761</v>
      </c>
      <c r="AG474" s="21">
        <v>117.29048132900614</v>
      </c>
      <c r="AH474" s="21">
        <v>92.813261185856234</v>
      </c>
      <c r="AI474" s="21">
        <v>95.81</v>
      </c>
      <c r="AK474" s="21">
        <v>72.55</v>
      </c>
      <c r="AL474" s="22">
        <v>158038.21200000003</v>
      </c>
    </row>
    <row r="475" spans="30:38" hidden="1" x14ac:dyDescent="0.3">
      <c r="AD475" s="20">
        <v>44938</v>
      </c>
      <c r="AE475" s="21">
        <v>94.853999999999999</v>
      </c>
      <c r="AF475" s="21">
        <v>106.20089277</v>
      </c>
      <c r="AG475" s="21">
        <v>117.23986911199022</v>
      </c>
      <c r="AH475" s="21">
        <v>92.636379983979523</v>
      </c>
      <c r="AI475" s="21">
        <v>96.62</v>
      </c>
      <c r="AK475" s="21">
        <v>72.180000000000007</v>
      </c>
      <c r="AL475" s="22">
        <v>173210.51533333337</v>
      </c>
    </row>
    <row r="476" spans="30:38" hidden="1" x14ac:dyDescent="0.3">
      <c r="AD476" s="20">
        <v>44937</v>
      </c>
      <c r="AE476" s="21">
        <v>94.46</v>
      </c>
      <c r="AF476" s="21">
        <v>106.08566527000001</v>
      </c>
      <c r="AG476" s="21">
        <v>117.18927873473898</v>
      </c>
      <c r="AH476" s="21">
        <v>92.8240506122184</v>
      </c>
      <c r="AI476" s="21">
        <v>97.2</v>
      </c>
      <c r="AK476" s="21">
        <v>71.88</v>
      </c>
      <c r="AL476" s="22">
        <v>180048.08866666671</v>
      </c>
    </row>
    <row r="477" spans="30:38" hidden="1" x14ac:dyDescent="0.3">
      <c r="AD477" s="20">
        <v>44936</v>
      </c>
      <c r="AE477" s="21">
        <v>94.158000000000001</v>
      </c>
      <c r="AF477" s="21">
        <v>106.15418719</v>
      </c>
      <c r="AG477" s="21">
        <v>117.13871018782829</v>
      </c>
      <c r="AH477" s="21">
        <v>93.030684474669556</v>
      </c>
      <c r="AI477" s="21">
        <v>95.73</v>
      </c>
      <c r="AK477" s="21">
        <v>71.650000000000006</v>
      </c>
      <c r="AL477" s="22">
        <v>194184.92066666667</v>
      </c>
    </row>
    <row r="478" spans="30:38" hidden="1" x14ac:dyDescent="0.3">
      <c r="AD478" s="20">
        <v>44935</v>
      </c>
      <c r="AE478" s="21">
        <v>94.950999999999993</v>
      </c>
      <c r="AF478" s="21">
        <v>105.9691625</v>
      </c>
      <c r="AG478" s="21">
        <v>117.08816346183814</v>
      </c>
      <c r="AH478" s="21">
        <v>93.029376665413537</v>
      </c>
      <c r="AI478" s="21">
        <v>94.27</v>
      </c>
      <c r="AK478" s="21">
        <v>73.010000000000005</v>
      </c>
      <c r="AL478" s="22">
        <v>182173.4266666667</v>
      </c>
    </row>
    <row r="479" spans="30:38" hidden="1" x14ac:dyDescent="0.3">
      <c r="AD479" s="20">
        <v>44932</v>
      </c>
      <c r="AE479" s="21">
        <v>95.236999999999995</v>
      </c>
      <c r="AF479" s="21">
        <v>106.04769707</v>
      </c>
      <c r="AG479" s="21">
        <v>117.03763854735251</v>
      </c>
      <c r="AH479" s="21">
        <v>93.213450818198353</v>
      </c>
      <c r="AI479" s="21">
        <v>94.13</v>
      </c>
      <c r="AK479" s="21">
        <v>73.23</v>
      </c>
      <c r="AL479" s="22">
        <v>183150.76733333332</v>
      </c>
    </row>
    <row r="480" spans="30:38" hidden="1" x14ac:dyDescent="0.3">
      <c r="AD480" s="20">
        <v>44931</v>
      </c>
      <c r="AE480" s="21">
        <v>95.808999999999997</v>
      </c>
      <c r="AF480" s="21">
        <v>106.25391693</v>
      </c>
      <c r="AG480" s="21">
        <v>116.9871354349595</v>
      </c>
      <c r="AH480" s="21">
        <v>93.373003547432802</v>
      </c>
      <c r="AI480" s="21">
        <v>92.99</v>
      </c>
      <c r="AK480" s="21">
        <v>73.67</v>
      </c>
      <c r="AL480" s="22">
        <v>183289.07266666662</v>
      </c>
    </row>
    <row r="481" spans="30:38" hidden="1" x14ac:dyDescent="0.3">
      <c r="AD481" s="20">
        <v>44930</v>
      </c>
      <c r="AE481" s="21">
        <v>95.171999999999997</v>
      </c>
      <c r="AF481" s="21">
        <v>105.72127972</v>
      </c>
      <c r="AG481" s="21">
        <v>116.93665411525124</v>
      </c>
      <c r="AH481" s="21">
        <v>93.080054274084318</v>
      </c>
      <c r="AI481" s="21">
        <v>91</v>
      </c>
      <c r="AK481" s="21">
        <v>73.180000000000007</v>
      </c>
      <c r="AL481" s="22">
        <v>182453.55933333334</v>
      </c>
    </row>
    <row r="482" spans="30:38" hidden="1" x14ac:dyDescent="0.3">
      <c r="AD482" s="20">
        <v>44929</v>
      </c>
      <c r="AE482" s="21">
        <v>95.314999999999998</v>
      </c>
      <c r="AF482" s="21">
        <v>106.22352068000001</v>
      </c>
      <c r="AG482" s="21">
        <v>116.88619457882395</v>
      </c>
      <c r="AH482" s="21">
        <v>93.351751647022482</v>
      </c>
      <c r="AI482" s="21">
        <v>89.99</v>
      </c>
      <c r="AK482" s="21">
        <v>73.290000000000006</v>
      </c>
      <c r="AL482" s="22">
        <v>188161.21799999996</v>
      </c>
    </row>
    <row r="483" spans="30:38" hidden="1" x14ac:dyDescent="0.3">
      <c r="AD483" s="20">
        <v>44928</v>
      </c>
      <c r="AE483" s="21">
        <v>96.498999999999995</v>
      </c>
      <c r="AF483" s="21">
        <v>106.29861597</v>
      </c>
      <c r="AG483" s="21">
        <v>116.83575681627786</v>
      </c>
      <c r="AH483" s="21">
        <v>93.544326559971424</v>
      </c>
      <c r="AI483" s="21">
        <v>91.9</v>
      </c>
      <c r="AK483" s="21">
        <v>74.2</v>
      </c>
      <c r="AL483" s="22">
        <v>193816.32200000001</v>
      </c>
    </row>
    <row r="484" spans="30:38" hidden="1" x14ac:dyDescent="0.3">
      <c r="AD484" s="20">
        <v>44925</v>
      </c>
      <c r="AE484" s="21">
        <v>94.509</v>
      </c>
      <c r="AF484" s="21">
        <v>106.83094270000001</v>
      </c>
      <c r="AG484" s="21">
        <v>116.78534081821731</v>
      </c>
      <c r="AH484" s="21">
        <v>93.741478805316447</v>
      </c>
      <c r="AI484" s="21">
        <v>94.8</v>
      </c>
      <c r="AK484" s="21">
        <v>72.67</v>
      </c>
      <c r="AL484" s="22">
        <v>199357.33</v>
      </c>
    </row>
    <row r="485" spans="30:38" hidden="1" x14ac:dyDescent="0.3">
      <c r="AD485" s="20">
        <v>44924</v>
      </c>
      <c r="AE485" s="21">
        <v>94.509</v>
      </c>
      <c r="AF485" s="21">
        <v>106.72408567000001</v>
      </c>
      <c r="AG485" s="21">
        <v>116.73494657525066</v>
      </c>
      <c r="AH485" s="21">
        <v>93.741478805316447</v>
      </c>
      <c r="AI485" s="21">
        <v>94.8</v>
      </c>
      <c r="AK485" s="21">
        <v>72.67</v>
      </c>
      <c r="AL485" s="22">
        <v>199231.73333333334</v>
      </c>
    </row>
    <row r="486" spans="30:38" hidden="1" x14ac:dyDescent="0.3">
      <c r="AD486" s="20">
        <v>44923</v>
      </c>
      <c r="AE486" s="21">
        <v>94.028000000000006</v>
      </c>
      <c r="AF486" s="21">
        <v>105.57164926</v>
      </c>
      <c r="AG486" s="21">
        <v>116.68457407799033</v>
      </c>
      <c r="AH486" s="21">
        <v>93.198411011754132</v>
      </c>
      <c r="AI486" s="21">
        <v>95.23</v>
      </c>
      <c r="AK486" s="21">
        <v>72.3</v>
      </c>
      <c r="AL486" s="22">
        <v>197322.12</v>
      </c>
    </row>
    <row r="487" spans="30:38" hidden="1" x14ac:dyDescent="0.3">
      <c r="AD487" s="20">
        <v>44922</v>
      </c>
      <c r="AE487" s="21">
        <v>94.391999999999996</v>
      </c>
      <c r="AF487" s="21">
        <v>105.13725201</v>
      </c>
      <c r="AG487" s="21">
        <v>116.6342233170528</v>
      </c>
      <c r="AH487" s="21">
        <v>92.673325595462089</v>
      </c>
      <c r="AI487" s="21">
        <v>93.8</v>
      </c>
      <c r="AK487" s="21">
        <v>72.58</v>
      </c>
      <c r="AL487" s="22">
        <v>199156.78399999999</v>
      </c>
    </row>
    <row r="488" spans="30:38" hidden="1" x14ac:dyDescent="0.3">
      <c r="AD488" s="20">
        <v>44921</v>
      </c>
      <c r="AE488" s="21">
        <v>93.858999999999995</v>
      </c>
      <c r="AF488" s="21">
        <v>105.0195519</v>
      </c>
      <c r="AG488" s="21">
        <v>116.58389428305858</v>
      </c>
      <c r="AH488" s="21">
        <v>92.429092216900344</v>
      </c>
      <c r="AI488" s="21">
        <v>93.94</v>
      </c>
      <c r="AK488" s="21">
        <v>72.17</v>
      </c>
      <c r="AL488" s="22">
        <v>197616.70133333333</v>
      </c>
    </row>
    <row r="489" spans="30:38" hidden="1" x14ac:dyDescent="0.3">
      <c r="AD489" s="20">
        <v>44918</v>
      </c>
      <c r="AE489" s="21">
        <v>94.093000000000004</v>
      </c>
      <c r="AF489" s="21">
        <v>104.8276977</v>
      </c>
      <c r="AG489" s="21">
        <v>116.53358696663226</v>
      </c>
      <c r="AH489" s="21">
        <v>92.20153340635288</v>
      </c>
      <c r="AI489" s="21">
        <v>94.77</v>
      </c>
      <c r="AK489" s="21">
        <v>72.349999999999994</v>
      </c>
      <c r="AL489" s="22">
        <v>209901.77799999999</v>
      </c>
    </row>
    <row r="490" spans="30:38" hidden="1" x14ac:dyDescent="0.3">
      <c r="AD490" s="20">
        <v>44917</v>
      </c>
      <c r="AE490" s="21">
        <v>93.221000000000004</v>
      </c>
      <c r="AF490" s="21">
        <v>104.65659376000001</v>
      </c>
      <c r="AG490" s="21">
        <v>116.48330135840243</v>
      </c>
      <c r="AH490" s="21">
        <v>91.583920485197424</v>
      </c>
      <c r="AI490" s="21">
        <v>92.92</v>
      </c>
      <c r="AK490" s="21">
        <v>71.680000000000007</v>
      </c>
      <c r="AL490" s="22">
        <v>203025.04800000001</v>
      </c>
    </row>
    <row r="491" spans="30:38" hidden="1" x14ac:dyDescent="0.3">
      <c r="AD491" s="20">
        <v>44916</v>
      </c>
      <c r="AE491" s="21">
        <v>91.674000000000007</v>
      </c>
      <c r="AF491" s="21">
        <v>104.39722333</v>
      </c>
      <c r="AG491" s="21">
        <v>116.43303744900176</v>
      </c>
      <c r="AH491" s="21">
        <v>91.537493256608698</v>
      </c>
      <c r="AI491" s="21">
        <v>92.82</v>
      </c>
      <c r="AK491" s="21">
        <v>70.489999999999995</v>
      </c>
      <c r="AL491" s="22">
        <v>191708.66200000001</v>
      </c>
    </row>
    <row r="492" spans="30:38" hidden="1" x14ac:dyDescent="0.3">
      <c r="AD492" s="20">
        <v>44915</v>
      </c>
      <c r="AE492" s="21">
        <v>92.61</v>
      </c>
      <c r="AF492" s="21">
        <v>103.7652743</v>
      </c>
      <c r="AG492" s="21">
        <v>116.38279522906696</v>
      </c>
      <c r="AH492" s="21">
        <v>90.877703486946601</v>
      </c>
      <c r="AI492" s="21">
        <v>92.33</v>
      </c>
      <c r="AK492" s="21">
        <v>71.209999999999994</v>
      </c>
      <c r="AL492" s="22">
        <v>181412.96400000004</v>
      </c>
    </row>
    <row r="493" spans="30:38" hidden="1" x14ac:dyDescent="0.3">
      <c r="AD493" s="20">
        <v>44914</v>
      </c>
      <c r="AE493" s="21">
        <v>91.075999999999993</v>
      </c>
      <c r="AF493" s="21">
        <v>103.92318468000001</v>
      </c>
      <c r="AG493" s="21">
        <v>116.33257468923875</v>
      </c>
      <c r="AH493" s="21">
        <v>90.316326363800016</v>
      </c>
      <c r="AI493" s="21">
        <v>90.49</v>
      </c>
      <c r="AK493" s="21">
        <v>70.03</v>
      </c>
      <c r="AL493" s="22">
        <v>181570.36466666669</v>
      </c>
    </row>
    <row r="494" spans="30:38" hidden="1" x14ac:dyDescent="0.3">
      <c r="AD494" s="20">
        <v>44911</v>
      </c>
      <c r="AE494" s="21">
        <v>93.350999999999999</v>
      </c>
      <c r="AF494" s="21">
        <v>104.47469645</v>
      </c>
      <c r="AG494" s="21">
        <v>116.28237582016193</v>
      </c>
      <c r="AH494" s="21">
        <v>90.908437004463082</v>
      </c>
      <c r="AI494" s="21">
        <v>88.86</v>
      </c>
      <c r="AK494" s="21">
        <v>71.78</v>
      </c>
      <c r="AL494" s="22">
        <v>174673.49266666669</v>
      </c>
    </row>
    <row r="495" spans="30:38" hidden="1" x14ac:dyDescent="0.3">
      <c r="AD495" s="20">
        <v>44910</v>
      </c>
      <c r="AE495" s="21">
        <v>93.572999999999993</v>
      </c>
      <c r="AF495" s="21">
        <v>105.10506456</v>
      </c>
      <c r="AG495" s="21">
        <v>116.23219861248531</v>
      </c>
      <c r="AH495" s="21">
        <v>91.091530300305877</v>
      </c>
      <c r="AI495" s="21">
        <v>89.62</v>
      </c>
      <c r="AK495" s="21">
        <v>71.95</v>
      </c>
      <c r="AL495" s="22">
        <v>182638.37133333334</v>
      </c>
    </row>
    <row r="496" spans="30:38" hidden="1" x14ac:dyDescent="0.3">
      <c r="AD496" s="20">
        <v>44909</v>
      </c>
      <c r="AE496" s="21">
        <v>93.13</v>
      </c>
      <c r="AF496" s="21">
        <v>105.11678118</v>
      </c>
      <c r="AG496" s="21">
        <v>116.18204305686173</v>
      </c>
      <c r="AH496" s="21">
        <v>91.607788004119783</v>
      </c>
      <c r="AI496" s="21">
        <v>89.63</v>
      </c>
      <c r="AK496" s="21">
        <v>71.61</v>
      </c>
      <c r="AL496" s="22">
        <v>176466.31733333334</v>
      </c>
    </row>
    <row r="497" spans="30:38" hidden="1" x14ac:dyDescent="0.3">
      <c r="AD497" s="20">
        <v>44908</v>
      </c>
      <c r="AE497" s="21">
        <v>94.769000000000005</v>
      </c>
      <c r="AF497" s="21">
        <v>105.39439197</v>
      </c>
      <c r="AG497" s="21">
        <v>116.13190914394809</v>
      </c>
      <c r="AH497" s="21">
        <v>92.434977358552445</v>
      </c>
      <c r="AI497" s="21">
        <v>89.45</v>
      </c>
      <c r="AK497" s="21">
        <v>72.87</v>
      </c>
      <c r="AL497" s="22">
        <v>172215.424</v>
      </c>
    </row>
    <row r="498" spans="30:38" hidden="1" x14ac:dyDescent="0.3">
      <c r="AD498" s="20">
        <v>44907</v>
      </c>
      <c r="AE498" s="21">
        <v>95.028999999999996</v>
      </c>
      <c r="AF498" s="21">
        <v>105.62560570000001</v>
      </c>
      <c r="AG498" s="21">
        <v>116.08179686440531</v>
      </c>
      <c r="AH498" s="21">
        <v>93.075803894002249</v>
      </c>
      <c r="AI498" s="21">
        <v>91.01</v>
      </c>
      <c r="AK498" s="21">
        <v>73.069999999999993</v>
      </c>
      <c r="AL498" s="22">
        <v>163387.72999999998</v>
      </c>
    </row>
    <row r="499" spans="30:38" hidden="1" x14ac:dyDescent="0.3">
      <c r="AD499" s="20">
        <v>44904</v>
      </c>
      <c r="AE499" s="21">
        <v>97.539000000000001</v>
      </c>
      <c r="AF499" s="21">
        <v>106.07768933</v>
      </c>
      <c r="AG499" s="21">
        <v>116.03170620889833</v>
      </c>
      <c r="AH499" s="21">
        <v>93.713687858626017</v>
      </c>
      <c r="AI499" s="21">
        <v>92.89</v>
      </c>
      <c r="AK499" s="21">
        <v>75</v>
      </c>
      <c r="AL499" s="22">
        <v>162261.99533333333</v>
      </c>
    </row>
    <row r="500" spans="30:38" hidden="1" x14ac:dyDescent="0.3">
      <c r="AD500" s="20">
        <v>44903</v>
      </c>
      <c r="AE500" s="21">
        <v>96.251000000000005</v>
      </c>
      <c r="AF500" s="21">
        <v>106.07730693000001</v>
      </c>
      <c r="AG500" s="21">
        <v>115.98163716809613</v>
      </c>
      <c r="AH500" s="21">
        <v>93.605793595004357</v>
      </c>
      <c r="AI500" s="21">
        <v>92.66</v>
      </c>
      <c r="AK500" s="21">
        <v>74.75</v>
      </c>
      <c r="AL500" s="22">
        <v>163774.26199999999</v>
      </c>
    </row>
    <row r="501" spans="30:38" hidden="1" x14ac:dyDescent="0.3">
      <c r="AD501" s="20">
        <v>44902</v>
      </c>
      <c r="AE501" s="21">
        <v>95.878</v>
      </c>
      <c r="AF501" s="21">
        <v>106.23604238</v>
      </c>
      <c r="AG501" s="21">
        <v>115.9315897326717</v>
      </c>
      <c r="AH501" s="21">
        <v>94.038351506432974</v>
      </c>
      <c r="AI501" s="21">
        <v>94.23</v>
      </c>
      <c r="AK501" s="21">
        <v>74.459999999999994</v>
      </c>
      <c r="AL501" s="22">
        <v>190868.27866666665</v>
      </c>
    </row>
    <row r="502" spans="30:38" hidden="1" x14ac:dyDescent="0.3">
      <c r="AD502" s="20">
        <v>44901</v>
      </c>
      <c r="AE502" s="21">
        <v>96.548000000000002</v>
      </c>
      <c r="AF502" s="21">
        <v>106.2586507</v>
      </c>
      <c r="AG502" s="21">
        <v>115.88156389330207</v>
      </c>
      <c r="AH502" s="21">
        <v>94.213924899053652</v>
      </c>
      <c r="AI502" s="21">
        <v>95.2</v>
      </c>
      <c r="AK502" s="21">
        <v>74.98</v>
      </c>
      <c r="AL502" s="22">
        <v>212365.26733333332</v>
      </c>
    </row>
    <row r="503" spans="30:38" hidden="1" x14ac:dyDescent="0.3">
      <c r="AD503" s="20">
        <v>44900</v>
      </c>
      <c r="AE503" s="21">
        <v>96.393000000000001</v>
      </c>
      <c r="AF503" s="21">
        <v>106.62032436</v>
      </c>
      <c r="AG503" s="21">
        <v>115.8315596406683</v>
      </c>
      <c r="AH503" s="21">
        <v>94.458812182243406</v>
      </c>
      <c r="AI503" s="21">
        <v>94.52</v>
      </c>
      <c r="AK503" s="21">
        <v>74.86</v>
      </c>
      <c r="AL503" s="22">
        <v>220955.18066666665</v>
      </c>
    </row>
    <row r="504" spans="30:38" hidden="1" x14ac:dyDescent="0.3">
      <c r="AD504" s="20">
        <v>44897</v>
      </c>
      <c r="AE504" s="21">
        <v>96.572999999999993</v>
      </c>
      <c r="AF504" s="21">
        <v>106.38957525000001</v>
      </c>
      <c r="AG504" s="21">
        <v>115.78157696545546</v>
      </c>
      <c r="AH504" s="21">
        <v>94.609864151313715</v>
      </c>
      <c r="AI504" s="21">
        <v>96.7</v>
      </c>
      <c r="AK504" s="21">
        <v>75</v>
      </c>
      <c r="AL504" s="22">
        <v>225959.52933333337</v>
      </c>
    </row>
    <row r="505" spans="30:38" hidden="1" x14ac:dyDescent="0.3">
      <c r="AD505" s="20">
        <v>44896</v>
      </c>
      <c r="AE505" s="21">
        <v>96.664000000000001</v>
      </c>
      <c r="AF505" s="21">
        <v>106.42367206</v>
      </c>
      <c r="AG505" s="21">
        <v>115.73161585835263</v>
      </c>
      <c r="AH505" s="21">
        <v>94.092952542871814</v>
      </c>
      <c r="AI505" s="21">
        <v>95.84</v>
      </c>
      <c r="AK505" s="21">
        <v>75.069999999999993</v>
      </c>
      <c r="AL505" s="22">
        <v>230894.00133333338</v>
      </c>
    </row>
    <row r="506" spans="30:38" hidden="1" x14ac:dyDescent="0.3">
      <c r="AD506" s="20">
        <v>44895</v>
      </c>
      <c r="AE506" s="21">
        <v>95.478999999999999</v>
      </c>
      <c r="AF506" s="21">
        <v>105.92952339</v>
      </c>
      <c r="AG506" s="21">
        <v>115.68167631005292</v>
      </c>
      <c r="AH506" s="21">
        <v>93.744094423828471</v>
      </c>
      <c r="AI506" s="21">
        <v>97.19</v>
      </c>
      <c r="AK506" s="21">
        <v>74.150000000000006</v>
      </c>
      <c r="AL506" s="22">
        <v>252875.99533333338</v>
      </c>
    </row>
    <row r="507" spans="30:38" hidden="1" x14ac:dyDescent="0.3">
      <c r="AD507" s="20">
        <v>44894</v>
      </c>
      <c r="AE507" s="21">
        <v>96.766999999999996</v>
      </c>
      <c r="AF507" s="21">
        <v>105.8077907</v>
      </c>
      <c r="AG507" s="21">
        <v>115.63175831125346</v>
      </c>
      <c r="AH507" s="21">
        <v>93.223586339932496</v>
      </c>
      <c r="AI507" s="21">
        <v>95.83</v>
      </c>
      <c r="AK507" s="21">
        <v>75.150000000000006</v>
      </c>
      <c r="AL507" s="22">
        <v>258614.26933333336</v>
      </c>
    </row>
    <row r="508" spans="30:38" hidden="1" x14ac:dyDescent="0.3">
      <c r="AD508" s="20">
        <v>44893</v>
      </c>
      <c r="AE508" s="21">
        <v>95.543000000000006</v>
      </c>
      <c r="AF508" s="21">
        <v>105.83375475</v>
      </c>
      <c r="AG508" s="21">
        <v>115.58186185265538</v>
      </c>
      <c r="AH508" s="21">
        <v>93.198411011754104</v>
      </c>
      <c r="AI508" s="21">
        <v>93.99</v>
      </c>
      <c r="AK508" s="21">
        <v>74.2</v>
      </c>
      <c r="AL508" s="22">
        <v>255978.53333333335</v>
      </c>
    </row>
    <row r="509" spans="30:38" hidden="1" x14ac:dyDescent="0.3">
      <c r="AD509" s="20">
        <v>44890</v>
      </c>
      <c r="AE509" s="21">
        <v>95.954999999999998</v>
      </c>
      <c r="AF509" s="21">
        <v>105.90652104</v>
      </c>
      <c r="AG509" s="21">
        <v>115.53198692496383</v>
      </c>
      <c r="AH509" s="21">
        <v>93.269359663893198</v>
      </c>
      <c r="AI509" s="21">
        <v>94.16</v>
      </c>
      <c r="AK509" s="21">
        <v>74.52</v>
      </c>
      <c r="AL509" s="22">
        <v>274044.96000000002</v>
      </c>
    </row>
    <row r="510" spans="30:38" hidden="1" x14ac:dyDescent="0.3">
      <c r="AD510" s="20">
        <v>44889</v>
      </c>
      <c r="AE510" s="21">
        <v>95.941999999999993</v>
      </c>
      <c r="AF510" s="21">
        <v>106.06629002</v>
      </c>
      <c r="AG510" s="21">
        <v>115.48213351888798</v>
      </c>
      <c r="AH510" s="21">
        <v>93.460953719900132</v>
      </c>
      <c r="AI510" s="21">
        <v>96.63</v>
      </c>
      <c r="AK510" s="21">
        <v>74.510000000000005</v>
      </c>
      <c r="AL510" s="22">
        <v>273513.01266666665</v>
      </c>
    </row>
    <row r="511" spans="30:38" hidden="1" x14ac:dyDescent="0.3">
      <c r="AD511" s="20">
        <v>44888</v>
      </c>
      <c r="AE511" s="21">
        <v>96.509</v>
      </c>
      <c r="AF511" s="21">
        <v>106.08817581</v>
      </c>
      <c r="AG511" s="21">
        <v>115.43230162514099</v>
      </c>
      <c r="AH511" s="21">
        <v>93.470762289320277</v>
      </c>
      <c r="AI511" s="21">
        <v>94.05</v>
      </c>
      <c r="AK511" s="21">
        <v>74.95</v>
      </c>
      <c r="AL511" s="22">
        <v>278877.68066666665</v>
      </c>
    </row>
    <row r="512" spans="30:38" hidden="1" x14ac:dyDescent="0.3">
      <c r="AD512" s="20">
        <v>44887</v>
      </c>
      <c r="AE512" s="21">
        <v>95.93</v>
      </c>
      <c r="AF512" s="21">
        <v>106.28323004000001</v>
      </c>
      <c r="AG512" s="21">
        <v>115.38249123444005</v>
      </c>
      <c r="AH512" s="21">
        <v>93.720880809534108</v>
      </c>
      <c r="AI512" s="21">
        <v>94.22</v>
      </c>
      <c r="AK512" s="21">
        <v>74.5</v>
      </c>
      <c r="AL512" s="22">
        <v>290471.16333333327</v>
      </c>
    </row>
    <row r="513" spans="30:38" hidden="1" x14ac:dyDescent="0.3">
      <c r="AD513" s="20">
        <v>44886</v>
      </c>
      <c r="AE513" s="21">
        <v>95.093000000000004</v>
      </c>
      <c r="AF513" s="21">
        <v>106.19943654000001</v>
      </c>
      <c r="AG513" s="21">
        <v>115.33270233750635</v>
      </c>
      <c r="AH513" s="21">
        <v>93.76501937192478</v>
      </c>
      <c r="AI513" s="21">
        <v>94.83</v>
      </c>
      <c r="AK513" s="21">
        <v>73.849999999999994</v>
      </c>
      <c r="AL513" s="22">
        <v>301074.99666666664</v>
      </c>
    </row>
    <row r="514" spans="30:38" hidden="1" x14ac:dyDescent="0.3">
      <c r="AD514" s="20">
        <v>44883</v>
      </c>
      <c r="AE514" s="21">
        <v>94.771000000000001</v>
      </c>
      <c r="AF514" s="21">
        <v>106.37871175000001</v>
      </c>
      <c r="AG514" s="21">
        <v>115.28293492506505</v>
      </c>
      <c r="AH514" s="21">
        <v>94.106030635432006</v>
      </c>
      <c r="AI514" s="21">
        <v>94.07</v>
      </c>
      <c r="AK514" s="21">
        <v>73.599999999999994</v>
      </c>
      <c r="AL514" s="22">
        <v>304055.20466666663</v>
      </c>
    </row>
    <row r="515" spans="30:38" hidden="1" x14ac:dyDescent="0.3">
      <c r="AD515" s="20">
        <v>44882</v>
      </c>
      <c r="AE515" s="21">
        <v>94.641999999999996</v>
      </c>
      <c r="AF515" s="21">
        <v>106.1881724</v>
      </c>
      <c r="AG515" s="21">
        <v>115.23318898784537</v>
      </c>
      <c r="AH515" s="21">
        <v>93.639469683346874</v>
      </c>
      <c r="AI515" s="21">
        <v>94.79</v>
      </c>
      <c r="AK515" s="21">
        <v>73.5</v>
      </c>
      <c r="AL515" s="22">
        <v>307113.89799999999</v>
      </c>
    </row>
    <row r="516" spans="30:38" hidden="1" x14ac:dyDescent="0.3">
      <c r="AD516" s="20">
        <v>44881</v>
      </c>
      <c r="AE516" s="21">
        <v>95.402000000000001</v>
      </c>
      <c r="AF516" s="21">
        <v>106.90033896</v>
      </c>
      <c r="AG516" s="21">
        <v>115.18346451658047</v>
      </c>
      <c r="AH516" s="21">
        <v>95.286982393618089</v>
      </c>
      <c r="AI516" s="21">
        <v>95.26</v>
      </c>
      <c r="AK516" s="21">
        <v>74.09</v>
      </c>
      <c r="AL516" s="22">
        <v>284119.22266666673</v>
      </c>
    </row>
    <row r="517" spans="30:38" hidden="1" x14ac:dyDescent="0.3">
      <c r="AD517" s="20">
        <v>44879</v>
      </c>
      <c r="AE517" s="21">
        <v>96.727999999999994</v>
      </c>
      <c r="AF517" s="21">
        <v>107.31122498000001</v>
      </c>
      <c r="AG517" s="21">
        <v>115.13376150200757</v>
      </c>
      <c r="AH517" s="21">
        <v>95.835935328832491</v>
      </c>
      <c r="AI517" s="21">
        <v>97.78</v>
      </c>
      <c r="AK517" s="21">
        <v>75.12</v>
      </c>
      <c r="AL517" s="22">
        <v>281013.83</v>
      </c>
    </row>
    <row r="518" spans="30:38" hidden="1" x14ac:dyDescent="0.3">
      <c r="AD518" s="20">
        <v>44876</v>
      </c>
      <c r="AE518" s="21">
        <v>97.024000000000001</v>
      </c>
      <c r="AF518" s="21">
        <v>107.0017653</v>
      </c>
      <c r="AG518" s="21">
        <v>115.08407993486784</v>
      </c>
      <c r="AH518" s="21">
        <v>95.951022543362242</v>
      </c>
      <c r="AI518" s="21">
        <v>97</v>
      </c>
      <c r="AK518" s="21">
        <v>75.349999999999994</v>
      </c>
      <c r="AL518" s="22">
        <v>281612.17133333336</v>
      </c>
    </row>
    <row r="519" spans="30:38" hidden="1" x14ac:dyDescent="0.3">
      <c r="AD519" s="20">
        <v>44875</v>
      </c>
      <c r="AE519" s="21">
        <v>97.23</v>
      </c>
      <c r="AF519" s="21">
        <v>107.23695423000001</v>
      </c>
      <c r="AG519" s="21">
        <v>115.03441980590647</v>
      </c>
      <c r="AH519" s="21">
        <v>96.174330973827651</v>
      </c>
      <c r="AI519" s="21">
        <v>94.86</v>
      </c>
      <c r="AK519" s="21">
        <v>75.510000000000005</v>
      </c>
      <c r="AL519" s="22">
        <v>268624.13800000004</v>
      </c>
    </row>
    <row r="520" spans="30:38" hidden="1" x14ac:dyDescent="0.3">
      <c r="AD520" s="20">
        <v>44874</v>
      </c>
      <c r="AE520" s="21">
        <v>98.671000000000006</v>
      </c>
      <c r="AF520" s="21">
        <v>107.22845592</v>
      </c>
      <c r="AG520" s="21">
        <v>114.98478110587261</v>
      </c>
      <c r="AH520" s="21">
        <v>97.076719360481448</v>
      </c>
      <c r="AI520" s="21">
        <v>98.15</v>
      </c>
      <c r="AK520" s="21">
        <v>77.39</v>
      </c>
      <c r="AL520" s="22">
        <v>272003.9806666667</v>
      </c>
    </row>
    <row r="521" spans="30:38" hidden="1" x14ac:dyDescent="0.3">
      <c r="AD521" s="20">
        <v>44873</v>
      </c>
      <c r="AE521" s="21">
        <v>98.644999999999996</v>
      </c>
      <c r="AF521" s="21">
        <v>107.25074083</v>
      </c>
      <c r="AG521" s="21">
        <v>114.93516382551945</v>
      </c>
      <c r="AH521" s="21">
        <v>97.541972503310561</v>
      </c>
      <c r="AI521" s="21">
        <v>100.38</v>
      </c>
      <c r="AK521" s="21">
        <v>77.37</v>
      </c>
      <c r="AL521" s="22">
        <v>268554.04666666663</v>
      </c>
    </row>
    <row r="522" spans="30:38" hidden="1" x14ac:dyDescent="0.3">
      <c r="AD522" s="20">
        <v>44872</v>
      </c>
      <c r="AE522" s="21">
        <v>99.525000000000006</v>
      </c>
      <c r="AF522" s="21">
        <v>107.30148568</v>
      </c>
      <c r="AG522" s="21">
        <v>114.88556795560415</v>
      </c>
      <c r="AH522" s="21">
        <v>97.666868287260471</v>
      </c>
      <c r="AI522" s="21">
        <v>99.67</v>
      </c>
      <c r="AK522" s="21">
        <v>78.06</v>
      </c>
      <c r="AL522" s="22">
        <v>325257.7533333333</v>
      </c>
    </row>
    <row r="523" spans="30:38" hidden="1" x14ac:dyDescent="0.3">
      <c r="AD523" s="20">
        <v>44869</v>
      </c>
      <c r="AE523" s="21">
        <v>99.575999999999993</v>
      </c>
      <c r="AF523" s="21">
        <v>107.39178569000001</v>
      </c>
      <c r="AG523" s="21">
        <v>114.83599348688783</v>
      </c>
      <c r="AH523" s="21">
        <v>97.858789295581403</v>
      </c>
      <c r="AI523" s="21">
        <v>102.1</v>
      </c>
      <c r="AK523" s="21">
        <v>78.099999999999994</v>
      </c>
      <c r="AL523" s="22">
        <v>324965.59733333334</v>
      </c>
    </row>
    <row r="524" spans="30:38" hidden="1" x14ac:dyDescent="0.3">
      <c r="AD524" s="20">
        <v>44868</v>
      </c>
      <c r="AE524" s="21">
        <v>99.436000000000007</v>
      </c>
      <c r="AF524" s="21">
        <v>107.29673917000001</v>
      </c>
      <c r="AG524" s="21">
        <v>114.78644041013564</v>
      </c>
      <c r="AH524" s="21">
        <v>97.71787284824525</v>
      </c>
      <c r="AI524" s="21">
        <v>101.01</v>
      </c>
      <c r="AK524" s="21">
        <v>77.989999999999995</v>
      </c>
      <c r="AL524" s="22">
        <v>314599.78666666668</v>
      </c>
    </row>
    <row r="525" spans="30:38" hidden="1" x14ac:dyDescent="0.3">
      <c r="AD525" s="20">
        <v>44866</v>
      </c>
      <c r="AE525" s="21">
        <v>99.358999999999995</v>
      </c>
      <c r="AF525" s="21">
        <v>107.27729283000001</v>
      </c>
      <c r="AG525" s="21">
        <v>114.7369087161167</v>
      </c>
      <c r="AH525" s="21">
        <v>97.730950940805457</v>
      </c>
      <c r="AI525" s="21">
        <v>101.04</v>
      </c>
      <c r="AK525" s="21">
        <v>77.930000000000007</v>
      </c>
      <c r="AL525" s="22">
        <v>341552.66200000007</v>
      </c>
    </row>
    <row r="526" spans="30:38" hidden="1" x14ac:dyDescent="0.3">
      <c r="AD526" s="20">
        <v>44865</v>
      </c>
      <c r="AE526" s="21">
        <v>98.581999999999994</v>
      </c>
      <c r="AF526" s="21">
        <v>107.66527269000001</v>
      </c>
      <c r="AG526" s="21">
        <v>114.68739839560411</v>
      </c>
      <c r="AH526" s="21">
        <v>97.806149973026606</v>
      </c>
      <c r="AI526" s="21">
        <v>100.27</v>
      </c>
      <c r="AK526" s="21">
        <v>77.319999999999993</v>
      </c>
      <c r="AL526" s="22">
        <v>404541.63000000006</v>
      </c>
    </row>
    <row r="527" spans="30:38" hidden="1" x14ac:dyDescent="0.3">
      <c r="AD527" s="20">
        <v>44862</v>
      </c>
      <c r="AE527" s="21">
        <v>98.734999999999999</v>
      </c>
      <c r="AF527" s="21">
        <v>107.52684879</v>
      </c>
      <c r="AG527" s="21">
        <v>114.63790943937494</v>
      </c>
      <c r="AH527" s="21">
        <v>97.879387291363741</v>
      </c>
      <c r="AI527" s="21">
        <v>98.98</v>
      </c>
      <c r="AK527" s="21">
        <v>77.44</v>
      </c>
      <c r="AL527" s="22">
        <v>399892.95066666673</v>
      </c>
    </row>
    <row r="528" spans="30:38" hidden="1" x14ac:dyDescent="0.3">
      <c r="AD528" s="20">
        <v>44861</v>
      </c>
      <c r="AE528" s="21">
        <v>98.912999999999997</v>
      </c>
      <c r="AF528" s="21">
        <v>107.33549201</v>
      </c>
      <c r="AG528" s="21">
        <v>114.58844183821026</v>
      </c>
      <c r="AH528" s="21">
        <v>97.835575681287068</v>
      </c>
      <c r="AI528" s="21">
        <v>99.07</v>
      </c>
      <c r="AK528" s="21">
        <v>77.58</v>
      </c>
      <c r="AL528" s="22">
        <v>396590.22333333339</v>
      </c>
    </row>
    <row r="529" spans="30:38" hidden="1" x14ac:dyDescent="0.3">
      <c r="AD529" s="20">
        <v>44860</v>
      </c>
      <c r="AE529" s="21">
        <v>99.194000000000003</v>
      </c>
      <c r="AF529" s="21">
        <v>107.59148956</v>
      </c>
      <c r="AG529" s="21">
        <v>114.5389955828951</v>
      </c>
      <c r="AH529" s="21">
        <v>97.791437118896411</v>
      </c>
      <c r="AI529" s="21">
        <v>97.45</v>
      </c>
      <c r="AK529" s="21">
        <v>77.8</v>
      </c>
      <c r="AL529" s="22">
        <v>389795.48199999996</v>
      </c>
    </row>
    <row r="530" spans="30:38" hidden="1" x14ac:dyDescent="0.3">
      <c r="AD530" s="20">
        <v>44859</v>
      </c>
      <c r="AE530" s="21">
        <v>99.358999999999995</v>
      </c>
      <c r="AF530" s="21">
        <v>107.70570626</v>
      </c>
      <c r="AG530" s="21">
        <v>114.48957066421849</v>
      </c>
      <c r="AH530" s="21">
        <v>97.868924817315602</v>
      </c>
      <c r="AI530" s="21">
        <v>99.06</v>
      </c>
      <c r="AK530" s="21">
        <v>77.930000000000007</v>
      </c>
      <c r="AL530" s="22">
        <v>386350.15533333336</v>
      </c>
    </row>
    <row r="531" spans="30:38" hidden="1" x14ac:dyDescent="0.3">
      <c r="AD531" s="20">
        <v>44858</v>
      </c>
      <c r="AE531" s="21">
        <v>99.448999999999998</v>
      </c>
      <c r="AF531" s="21">
        <v>107.76487760000001</v>
      </c>
      <c r="AG531" s="21">
        <v>114.44016707297341</v>
      </c>
      <c r="AH531" s="21">
        <v>97.862058818721508</v>
      </c>
      <c r="AI531" s="21">
        <v>100.26</v>
      </c>
      <c r="AK531" s="21">
        <v>78</v>
      </c>
      <c r="AL531" s="22">
        <v>382306.53733333328</v>
      </c>
    </row>
    <row r="532" spans="30:38" hidden="1" x14ac:dyDescent="0.3">
      <c r="AD532" s="20">
        <v>44855</v>
      </c>
      <c r="AE532" s="21">
        <v>99.703999999999994</v>
      </c>
      <c r="AF532" s="21">
        <v>108.05966554</v>
      </c>
      <c r="AG532" s="21">
        <v>114.39078479995683</v>
      </c>
      <c r="AH532" s="21">
        <v>98.054633731670464</v>
      </c>
      <c r="AI532" s="21">
        <v>103.64</v>
      </c>
      <c r="AK532" s="21">
        <v>78.2</v>
      </c>
      <c r="AL532" s="22">
        <v>362237.14666666661</v>
      </c>
    </row>
    <row r="533" spans="30:38" hidden="1" x14ac:dyDescent="0.3">
      <c r="AD533" s="20">
        <v>44854</v>
      </c>
      <c r="AE533" s="21">
        <v>99.971000000000004</v>
      </c>
      <c r="AF533" s="21">
        <v>107.97311942</v>
      </c>
      <c r="AG533" s="21">
        <v>114.34142383596968</v>
      </c>
      <c r="AH533" s="21">
        <v>97.835575681287096</v>
      </c>
      <c r="AI533" s="21">
        <v>101.26</v>
      </c>
      <c r="AK533" s="21">
        <v>78.41</v>
      </c>
      <c r="AL533" s="22">
        <v>363737.13733333332</v>
      </c>
    </row>
    <row r="534" spans="30:38" hidden="1" x14ac:dyDescent="0.3">
      <c r="AD534" s="20">
        <v>44853</v>
      </c>
      <c r="AE534" s="21">
        <v>99.78</v>
      </c>
      <c r="AF534" s="21">
        <v>107.74763686</v>
      </c>
      <c r="AG534" s="21">
        <v>114.29208417181687</v>
      </c>
      <c r="AH534" s="21">
        <v>97.642019911396119</v>
      </c>
      <c r="AI534" s="21">
        <v>100.48</v>
      </c>
      <c r="AK534" s="21">
        <v>78.260000000000005</v>
      </c>
      <c r="AL534" s="22">
        <v>365365.33799999993</v>
      </c>
    </row>
    <row r="535" spans="30:38" hidden="1" x14ac:dyDescent="0.3">
      <c r="AD535" s="20">
        <v>44852</v>
      </c>
      <c r="AE535" s="21">
        <v>101.042</v>
      </c>
      <c r="AF535" s="21">
        <v>107.72287964</v>
      </c>
      <c r="AG535" s="21">
        <v>114.24276579830726</v>
      </c>
      <c r="AH535" s="21">
        <v>97.663925716434463</v>
      </c>
      <c r="AI535" s="21">
        <v>100.02</v>
      </c>
      <c r="AK535" s="21">
        <v>79.25</v>
      </c>
      <c r="AL535" s="22">
        <v>362155.70733333327</v>
      </c>
    </row>
    <row r="536" spans="30:38" hidden="1" x14ac:dyDescent="0.3">
      <c r="AD536" s="20">
        <v>44851</v>
      </c>
      <c r="AE536" s="21">
        <v>99.397999999999996</v>
      </c>
      <c r="AF536" s="21">
        <v>107.58987236</v>
      </c>
      <c r="AG536" s="21">
        <v>114.1934687062537</v>
      </c>
      <c r="AH536" s="21">
        <v>97.508296414968086</v>
      </c>
      <c r="AI536" s="21">
        <v>98.19</v>
      </c>
      <c r="AK536" s="21">
        <v>77.959999999999994</v>
      </c>
      <c r="AL536" s="22">
        <v>355072.72999999992</v>
      </c>
    </row>
    <row r="537" spans="30:38" hidden="1" x14ac:dyDescent="0.3">
      <c r="AD537" s="20">
        <v>44848</v>
      </c>
      <c r="AE537" s="21">
        <v>101.119</v>
      </c>
      <c r="AF537" s="21">
        <v>107.78837978</v>
      </c>
      <c r="AG537" s="21">
        <v>114.14419288647298</v>
      </c>
      <c r="AH537" s="21">
        <v>97.813015971620743</v>
      </c>
      <c r="AI537" s="21">
        <v>96.85</v>
      </c>
      <c r="AK537" s="21">
        <v>79.31</v>
      </c>
      <c r="AL537" s="22">
        <v>292548.98599999998</v>
      </c>
    </row>
    <row r="538" spans="30:38" hidden="1" x14ac:dyDescent="0.3">
      <c r="AD538" s="20">
        <v>44847</v>
      </c>
      <c r="AE538" s="21">
        <v>101.387</v>
      </c>
      <c r="AF538" s="21">
        <v>107.73709013</v>
      </c>
      <c r="AG538" s="21">
        <v>114.09493832978588</v>
      </c>
      <c r="AH538" s="21">
        <v>97.8430955845092</v>
      </c>
      <c r="AI538" s="21">
        <v>98.78</v>
      </c>
      <c r="AK538" s="21">
        <v>79.52</v>
      </c>
      <c r="AL538" s="22">
        <v>302958.87133333337</v>
      </c>
    </row>
    <row r="539" spans="30:38" hidden="1" x14ac:dyDescent="0.3">
      <c r="AD539" s="20">
        <v>44845</v>
      </c>
      <c r="AE539" s="21">
        <v>100.724</v>
      </c>
      <c r="AF539" s="21">
        <v>107.84438406</v>
      </c>
      <c r="AG539" s="21">
        <v>114.04570502701711</v>
      </c>
      <c r="AH539" s="21">
        <v>98.084386392244895</v>
      </c>
      <c r="AI539" s="21">
        <v>99.24</v>
      </c>
      <c r="AK539" s="21">
        <v>79</v>
      </c>
      <c r="AL539" s="22">
        <v>314669.19066666666</v>
      </c>
    </row>
    <row r="540" spans="30:38" hidden="1" x14ac:dyDescent="0.3">
      <c r="AD540" s="20">
        <v>44844</v>
      </c>
      <c r="AE540" s="21">
        <v>102.328</v>
      </c>
      <c r="AF540" s="21">
        <v>107.87634577</v>
      </c>
      <c r="AG540" s="21">
        <v>113.99649296899537</v>
      </c>
      <c r="AH540" s="21">
        <v>98.03534354514413</v>
      </c>
      <c r="AI540" s="21">
        <v>100.2</v>
      </c>
      <c r="AK540" s="21">
        <v>81.02</v>
      </c>
      <c r="AL540" s="22">
        <v>294454.83066666668</v>
      </c>
    </row>
    <row r="541" spans="30:38" hidden="1" x14ac:dyDescent="0.3">
      <c r="AD541" s="20">
        <v>44841</v>
      </c>
      <c r="AE541" s="21">
        <v>101.88500000000001</v>
      </c>
      <c r="AF541" s="21">
        <v>107.70073945</v>
      </c>
      <c r="AG541" s="21">
        <v>113.9473021465533</v>
      </c>
      <c r="AH541" s="21">
        <v>98.178221706364312</v>
      </c>
      <c r="AI541" s="21">
        <v>100.58</v>
      </c>
      <c r="AK541" s="21">
        <v>80.67</v>
      </c>
      <c r="AL541" s="22">
        <v>232401.61333333337</v>
      </c>
    </row>
    <row r="542" spans="30:38" hidden="1" x14ac:dyDescent="0.3">
      <c r="AD542" s="20">
        <v>44840</v>
      </c>
      <c r="AE542" s="21">
        <v>101.911</v>
      </c>
      <c r="AF542" s="21">
        <v>107.77673636</v>
      </c>
      <c r="AG542" s="21">
        <v>113.89813255052749</v>
      </c>
      <c r="AH542" s="21">
        <v>97.941835183338696</v>
      </c>
      <c r="AI542" s="21">
        <v>101.6</v>
      </c>
      <c r="AK542" s="21">
        <v>80.69</v>
      </c>
      <c r="AL542" s="22">
        <v>234297.74333333335</v>
      </c>
    </row>
    <row r="543" spans="30:38" hidden="1" x14ac:dyDescent="0.3">
      <c r="AD543" s="20">
        <v>44839</v>
      </c>
      <c r="AE543" s="21">
        <v>101.98699999999999</v>
      </c>
      <c r="AF543" s="21">
        <v>107.60951852000001</v>
      </c>
      <c r="AG543" s="21">
        <v>113.8489841717585</v>
      </c>
      <c r="AH543" s="21">
        <v>97.64430857759416</v>
      </c>
      <c r="AI543" s="21">
        <v>101.29</v>
      </c>
      <c r="AK543" s="21">
        <v>80.75</v>
      </c>
      <c r="AL543" s="22">
        <v>264886.87066666671</v>
      </c>
    </row>
    <row r="544" spans="30:38" hidden="1" x14ac:dyDescent="0.3">
      <c r="AD544" s="20">
        <v>44838</v>
      </c>
      <c r="AE544" s="21">
        <v>102.08799999999999</v>
      </c>
      <c r="AF544" s="21">
        <v>108.30627484</v>
      </c>
      <c r="AG544" s="21">
        <v>113.79985700109083</v>
      </c>
      <c r="AH544" s="21">
        <v>97.597881349005448</v>
      </c>
      <c r="AI544" s="21">
        <v>100.45</v>
      </c>
      <c r="AK544" s="21">
        <v>80.83</v>
      </c>
      <c r="AL544" s="22">
        <v>259860.43733333336</v>
      </c>
    </row>
    <row r="545" spans="30:38" hidden="1" x14ac:dyDescent="0.3">
      <c r="AD545" s="20">
        <v>44837</v>
      </c>
      <c r="AE545" s="21">
        <v>101.86</v>
      </c>
      <c r="AF545" s="21">
        <v>108.19862363</v>
      </c>
      <c r="AG545" s="21">
        <v>113.75075102937294</v>
      </c>
      <c r="AH545" s="21">
        <v>97.526605744552356</v>
      </c>
      <c r="AI545" s="21">
        <v>100.37</v>
      </c>
      <c r="AK545" s="21">
        <v>80.650000000000006</v>
      </c>
      <c r="AL545" s="22">
        <v>263775.24400000006</v>
      </c>
    </row>
    <row r="546" spans="30:38" hidden="1" x14ac:dyDescent="0.3">
      <c r="AD546" s="20">
        <v>44834</v>
      </c>
      <c r="AE546" s="21">
        <v>101.873</v>
      </c>
      <c r="AF546" s="21">
        <v>107.42435736</v>
      </c>
      <c r="AG546" s="21">
        <v>113.70166624745723</v>
      </c>
      <c r="AH546" s="21">
        <v>97.784898072616315</v>
      </c>
      <c r="AI546" s="21">
        <v>95.1</v>
      </c>
      <c r="AK546" s="21">
        <v>80.66</v>
      </c>
      <c r="AL546" s="22">
        <v>264560.4173333334</v>
      </c>
    </row>
    <row r="547" spans="30:38" hidden="1" x14ac:dyDescent="0.3">
      <c r="AD547" s="20">
        <v>44833</v>
      </c>
      <c r="AE547" s="21">
        <v>101.81</v>
      </c>
      <c r="AF547" s="21">
        <v>107.5669754</v>
      </c>
      <c r="AG547" s="21">
        <v>113.65260264620005</v>
      </c>
      <c r="AH547" s="21">
        <v>97.186248385673153</v>
      </c>
      <c r="AI547" s="21">
        <v>93.05</v>
      </c>
      <c r="AK547" s="21">
        <v>80.61</v>
      </c>
      <c r="AL547" s="22">
        <v>270398.74133333337</v>
      </c>
    </row>
    <row r="548" spans="30:38" hidden="1" x14ac:dyDescent="0.3">
      <c r="AD548" s="20">
        <v>44832</v>
      </c>
      <c r="AE548" s="21">
        <v>102.20099999999999</v>
      </c>
      <c r="AF548" s="21">
        <v>107.50782336</v>
      </c>
      <c r="AG548" s="21">
        <v>113.60356021646172</v>
      </c>
      <c r="AH548" s="21">
        <v>97.27321770119849</v>
      </c>
      <c r="AI548" s="21">
        <v>93.73</v>
      </c>
      <c r="AK548" s="21">
        <v>80.92</v>
      </c>
      <c r="AL548" s="22">
        <v>271365.09733333334</v>
      </c>
    </row>
    <row r="549" spans="30:38" hidden="1" x14ac:dyDescent="0.3">
      <c r="AD549" s="20">
        <v>44831</v>
      </c>
      <c r="AE549" s="21">
        <v>103.23699999999999</v>
      </c>
      <c r="AF549" s="21">
        <v>107.86868237</v>
      </c>
      <c r="AG549" s="21">
        <v>113.55453894910646</v>
      </c>
      <c r="AH549" s="21">
        <v>97.41511500547665</v>
      </c>
      <c r="AI549" s="21">
        <v>93.67</v>
      </c>
      <c r="AK549" s="21">
        <v>81.739999999999995</v>
      </c>
      <c r="AL549" s="22">
        <v>278969.64933333336</v>
      </c>
    </row>
    <row r="550" spans="30:38" hidden="1" x14ac:dyDescent="0.3">
      <c r="AD550" s="20">
        <v>44830</v>
      </c>
      <c r="AE550" s="21">
        <v>102.46599999999999</v>
      </c>
      <c r="AF550" s="21">
        <v>107.86588102</v>
      </c>
      <c r="AG550" s="21">
        <v>113.50553883500245</v>
      </c>
      <c r="AH550" s="21">
        <v>97.57270602082707</v>
      </c>
      <c r="AI550" s="21">
        <v>94.31</v>
      </c>
      <c r="AK550" s="21">
        <v>81.13</v>
      </c>
      <c r="AL550" s="22">
        <v>268082.00866666669</v>
      </c>
    </row>
    <row r="551" spans="30:38" hidden="1" x14ac:dyDescent="0.3">
      <c r="AD551" s="20">
        <v>44827</v>
      </c>
      <c r="AE551" s="21">
        <v>102.277</v>
      </c>
      <c r="AF551" s="21">
        <v>108.24906222</v>
      </c>
      <c r="AG551" s="21">
        <v>113.45655986502183</v>
      </c>
      <c r="AH551" s="21">
        <v>97.768550456916074</v>
      </c>
      <c r="AI551" s="21">
        <v>96.56</v>
      </c>
      <c r="AK551" s="21">
        <v>80.98</v>
      </c>
      <c r="AL551" s="22">
        <v>260045.9586666667</v>
      </c>
    </row>
    <row r="552" spans="30:38" hidden="1" x14ac:dyDescent="0.3">
      <c r="AD552" s="20">
        <v>44826</v>
      </c>
      <c r="AE552" s="21">
        <v>102.35299999999999</v>
      </c>
      <c r="AF552" s="21">
        <v>108.07168048</v>
      </c>
      <c r="AG552" s="21">
        <v>113.40760203004065</v>
      </c>
      <c r="AH552" s="21">
        <v>97.910774713508246</v>
      </c>
      <c r="AI552" s="21">
        <v>98.6</v>
      </c>
      <c r="AK552" s="21">
        <v>81.040000000000006</v>
      </c>
      <c r="AL552" s="22">
        <v>259800.69200000001</v>
      </c>
    </row>
    <row r="553" spans="30:38" hidden="1" x14ac:dyDescent="0.3">
      <c r="AD553" s="20">
        <v>44825</v>
      </c>
      <c r="AE553" s="21">
        <v>101.50700000000001</v>
      </c>
      <c r="AF553" s="21">
        <v>107.87963799000001</v>
      </c>
      <c r="AG553" s="21">
        <v>113.35866532093893</v>
      </c>
      <c r="AH553" s="21">
        <v>97.729970083863478</v>
      </c>
      <c r="AI553" s="21">
        <v>96.75</v>
      </c>
      <c r="AK553" s="21">
        <v>80.37</v>
      </c>
      <c r="AL553" s="22">
        <v>253395.23533333332</v>
      </c>
    </row>
    <row r="554" spans="30:38" hidden="1" x14ac:dyDescent="0.3">
      <c r="AD554" s="20">
        <v>44824</v>
      </c>
      <c r="AE554" s="21">
        <v>100.66</v>
      </c>
      <c r="AF554" s="21">
        <v>107.97672474000001</v>
      </c>
      <c r="AG554" s="21">
        <v>113.30974972860058</v>
      </c>
      <c r="AH554" s="21">
        <v>97.68975494924085</v>
      </c>
      <c r="AI554" s="21">
        <v>97.25</v>
      </c>
      <c r="AK554" s="21">
        <v>79.7</v>
      </c>
      <c r="AL554" s="22">
        <v>245207.66800000001</v>
      </c>
    </row>
    <row r="555" spans="30:38" hidden="1" x14ac:dyDescent="0.3">
      <c r="AD555" s="20">
        <v>44823</v>
      </c>
      <c r="AE555" s="21">
        <v>100.736</v>
      </c>
      <c r="AF555" s="21">
        <v>107.57131806</v>
      </c>
      <c r="AG555" s="21">
        <v>113.26085524391348</v>
      </c>
      <c r="AH555" s="21">
        <v>97.555377548184808</v>
      </c>
      <c r="AI555" s="21">
        <v>96.65</v>
      </c>
      <c r="AK555" s="21">
        <v>79.760000000000005</v>
      </c>
      <c r="AL555" s="22">
        <v>233389.22533333331</v>
      </c>
    </row>
    <row r="556" spans="30:38" hidden="1" x14ac:dyDescent="0.3">
      <c r="AD556" s="20">
        <v>44820</v>
      </c>
      <c r="AE556" s="21">
        <v>101.393</v>
      </c>
      <c r="AF556" s="21">
        <v>107.80816545</v>
      </c>
      <c r="AG556" s="21">
        <v>113.21198185776943</v>
      </c>
      <c r="AH556" s="21">
        <v>97.57695640090914</v>
      </c>
      <c r="AI556" s="21">
        <v>94.45</v>
      </c>
      <c r="AK556" s="21">
        <v>80.28</v>
      </c>
      <c r="AL556" s="22">
        <v>233189.75599999996</v>
      </c>
    </row>
    <row r="557" spans="30:38" hidden="1" x14ac:dyDescent="0.3">
      <c r="AD557" s="20">
        <v>44819</v>
      </c>
      <c r="AE557" s="21">
        <v>101.039</v>
      </c>
      <c r="AF557" s="21">
        <v>107.70808261000001</v>
      </c>
      <c r="AG557" s="21">
        <v>113.16312956106417</v>
      </c>
      <c r="AH557" s="21">
        <v>97.153553154272643</v>
      </c>
      <c r="AI557" s="21">
        <v>95.03</v>
      </c>
      <c r="AK557" s="21">
        <v>80</v>
      </c>
      <c r="AL557" s="22">
        <v>227209.79599999997</v>
      </c>
    </row>
    <row r="558" spans="30:38" hidden="1" x14ac:dyDescent="0.3">
      <c r="AD558" s="20">
        <v>44818</v>
      </c>
      <c r="AE558" s="21">
        <v>102.61799999999999</v>
      </c>
      <c r="AF558" s="21">
        <v>107.53790615</v>
      </c>
      <c r="AG558" s="21">
        <v>113.11429834469735</v>
      </c>
      <c r="AH558" s="21">
        <v>97.069526409573371</v>
      </c>
      <c r="AI558" s="21">
        <v>95.54</v>
      </c>
      <c r="AK558" s="21">
        <v>81.25</v>
      </c>
      <c r="AL558" s="22">
        <v>198450.98</v>
      </c>
    </row>
    <row r="559" spans="30:38" hidden="1" x14ac:dyDescent="0.3">
      <c r="AD559" s="20">
        <v>44817</v>
      </c>
      <c r="AE559" s="21">
        <v>102.176</v>
      </c>
      <c r="AF559" s="21">
        <v>107.69691788</v>
      </c>
      <c r="AG559" s="21">
        <v>113.06548819957256</v>
      </c>
      <c r="AH559" s="21">
        <v>97.219597521701672</v>
      </c>
      <c r="AI559" s="21">
        <v>95.75</v>
      </c>
      <c r="AK559" s="21">
        <v>80.900000000000006</v>
      </c>
      <c r="AL559" s="22">
        <v>201687.99466666669</v>
      </c>
    </row>
    <row r="560" spans="30:38" hidden="1" x14ac:dyDescent="0.3">
      <c r="AD560" s="20">
        <v>44816</v>
      </c>
      <c r="AE560" s="21">
        <v>102.151</v>
      </c>
      <c r="AF560" s="21">
        <v>107.71734632</v>
      </c>
      <c r="AG560" s="21">
        <v>113.01669911659731</v>
      </c>
      <c r="AH560" s="21">
        <v>97.225155711039747</v>
      </c>
      <c r="AI560" s="21">
        <v>98.01</v>
      </c>
      <c r="AK560" s="21">
        <v>80.88</v>
      </c>
      <c r="AL560" s="22">
        <v>200235.9013333334</v>
      </c>
    </row>
    <row r="561" spans="30:38" hidden="1" x14ac:dyDescent="0.3">
      <c r="AD561" s="20">
        <v>44813</v>
      </c>
      <c r="AE561" s="21">
        <v>101.613</v>
      </c>
      <c r="AF561" s="21">
        <v>107.77616193</v>
      </c>
      <c r="AG561" s="21">
        <v>112.96793108668304</v>
      </c>
      <c r="AH561" s="21">
        <v>97.433751287374946</v>
      </c>
      <c r="AI561" s="21">
        <v>97.05</v>
      </c>
      <c r="AK561" s="21">
        <v>81.2</v>
      </c>
      <c r="AL561" s="22">
        <v>206001.46599999999</v>
      </c>
    </row>
    <row r="562" spans="30:38" hidden="1" x14ac:dyDescent="0.3">
      <c r="AD562" s="20">
        <v>44812</v>
      </c>
      <c r="AE562" s="21">
        <v>101.36199999999999</v>
      </c>
      <c r="AF562" s="21">
        <v>107.5560869</v>
      </c>
      <c r="AG562" s="21">
        <v>112.9191841007451</v>
      </c>
      <c r="AH562" s="21">
        <v>97.249677134590129</v>
      </c>
      <c r="AI562" s="21">
        <v>94.99</v>
      </c>
      <c r="AK562" s="21">
        <v>81</v>
      </c>
      <c r="AL562" s="22">
        <v>206007.31266666669</v>
      </c>
    </row>
    <row r="563" spans="30:38" hidden="1" x14ac:dyDescent="0.3">
      <c r="AD563" s="20">
        <v>44810</v>
      </c>
      <c r="AE563" s="21">
        <v>101.16200000000001</v>
      </c>
      <c r="AF563" s="21">
        <v>107.41575672</v>
      </c>
      <c r="AG563" s="21">
        <v>112.87045814970278</v>
      </c>
      <c r="AH563" s="21">
        <v>97.335992545487457</v>
      </c>
      <c r="AI563" s="21">
        <v>94.86</v>
      </c>
      <c r="AK563" s="21">
        <v>80.84</v>
      </c>
      <c r="AL563" s="22">
        <v>204180.6246666667</v>
      </c>
    </row>
    <row r="564" spans="30:38" hidden="1" x14ac:dyDescent="0.3">
      <c r="AD564" s="20">
        <v>44809</v>
      </c>
      <c r="AE564" s="21">
        <v>101.375</v>
      </c>
      <c r="AF564" s="21">
        <v>107.67425709</v>
      </c>
      <c r="AG564" s="21">
        <v>112.82175322447927</v>
      </c>
      <c r="AH564" s="21">
        <v>97.458272710925328</v>
      </c>
      <c r="AI564" s="21">
        <v>96.97</v>
      </c>
      <c r="AK564" s="21">
        <v>81.010000000000005</v>
      </c>
      <c r="AL564" s="22">
        <v>209871.6486666667</v>
      </c>
    </row>
    <row r="565" spans="30:38" hidden="1" x14ac:dyDescent="0.3">
      <c r="AD565" s="20">
        <v>44806</v>
      </c>
      <c r="AE565" s="21">
        <v>101.28700000000001</v>
      </c>
      <c r="AF565" s="21">
        <v>107.7125276</v>
      </c>
      <c r="AG565" s="21">
        <v>112.77306931600168</v>
      </c>
      <c r="AH565" s="21">
        <v>97.284987984502678</v>
      </c>
      <c r="AI565" s="21">
        <v>95.81</v>
      </c>
      <c r="AK565" s="21">
        <v>80.94</v>
      </c>
      <c r="AL565" s="22">
        <v>251780.69866666666</v>
      </c>
    </row>
    <row r="566" spans="30:38" hidden="1" x14ac:dyDescent="0.3">
      <c r="AD566" s="20">
        <v>44805</v>
      </c>
      <c r="AE566" s="21">
        <v>101.36199999999999</v>
      </c>
      <c r="AF566" s="21">
        <v>107.43658272</v>
      </c>
      <c r="AG566" s="21">
        <v>112.72440641520105</v>
      </c>
      <c r="AH566" s="21">
        <v>97.071161171143402</v>
      </c>
      <c r="AI566" s="21">
        <v>95.41</v>
      </c>
      <c r="AK566" s="21">
        <v>81</v>
      </c>
      <c r="AL566" s="22">
        <v>259175.67933333333</v>
      </c>
    </row>
    <row r="567" spans="30:38" hidden="1" x14ac:dyDescent="0.3">
      <c r="AD567" s="20">
        <v>44804</v>
      </c>
      <c r="AE567" s="21">
        <v>100.54900000000001</v>
      </c>
      <c r="AF567" s="21">
        <v>107.39094187000001</v>
      </c>
      <c r="AG567" s="21">
        <v>112.6757645130123</v>
      </c>
      <c r="AH567" s="21">
        <v>97.308528551111038</v>
      </c>
      <c r="AI567" s="21">
        <v>94.65</v>
      </c>
      <c r="AK567" s="21">
        <v>80.349999999999994</v>
      </c>
      <c r="AL567" s="22">
        <v>255123.48733333332</v>
      </c>
    </row>
    <row r="568" spans="30:38" hidden="1" x14ac:dyDescent="0.3">
      <c r="AD568" s="20">
        <v>44803</v>
      </c>
      <c r="AE568" s="21">
        <v>100.66200000000001</v>
      </c>
      <c r="AF568" s="21">
        <v>107.24798211</v>
      </c>
      <c r="AG568" s="21">
        <v>112.6271436003743</v>
      </c>
      <c r="AH568" s="21">
        <v>96.687646106815521</v>
      </c>
      <c r="AI568" s="21">
        <v>95.43</v>
      </c>
      <c r="AK568" s="21">
        <v>80.44</v>
      </c>
      <c r="AL568" s="22">
        <v>257595.2</v>
      </c>
    </row>
    <row r="569" spans="30:38" hidden="1" x14ac:dyDescent="0.3">
      <c r="AD569" s="20">
        <v>44802</v>
      </c>
      <c r="AE569" s="21">
        <v>99.722999999999999</v>
      </c>
      <c r="AF569" s="21">
        <v>107.30608797000001</v>
      </c>
      <c r="AG569" s="21">
        <v>112.5785436682298</v>
      </c>
      <c r="AH569" s="21">
        <v>96.531035948407137</v>
      </c>
      <c r="AI569" s="21">
        <v>97.07</v>
      </c>
      <c r="AK569" s="21">
        <v>79.69</v>
      </c>
      <c r="AL569" s="22">
        <v>261342.82199999999</v>
      </c>
    </row>
    <row r="570" spans="30:38" hidden="1" x14ac:dyDescent="0.3">
      <c r="AD570" s="20">
        <v>44799</v>
      </c>
      <c r="AE570" s="21">
        <v>98.846999999999994</v>
      </c>
      <c r="AF570" s="21">
        <v>107.02553714</v>
      </c>
      <c r="AG570" s="21">
        <v>112.52996470752548</v>
      </c>
      <c r="AH570" s="21">
        <v>96.147193931765273</v>
      </c>
      <c r="AI570" s="21">
        <v>97.05</v>
      </c>
      <c r="AK570" s="21">
        <v>78.989999999999995</v>
      </c>
      <c r="AL570" s="22">
        <v>266835.158</v>
      </c>
    </row>
    <row r="571" spans="30:38" hidden="1" x14ac:dyDescent="0.3">
      <c r="AD571" s="20">
        <v>44798</v>
      </c>
      <c r="AE571" s="21">
        <v>98.546999999999997</v>
      </c>
      <c r="AF571" s="21">
        <v>106.90549648</v>
      </c>
      <c r="AG571" s="21">
        <v>112.48140670921191</v>
      </c>
      <c r="AH571" s="21">
        <v>95.903614457831537</v>
      </c>
      <c r="AI571" s="21">
        <v>98.12</v>
      </c>
      <c r="AK571" s="21">
        <v>78.75</v>
      </c>
      <c r="AL571" s="22">
        <v>262985.95266666665</v>
      </c>
    </row>
    <row r="572" spans="30:38" hidden="1" x14ac:dyDescent="0.3">
      <c r="AD572" s="20">
        <v>44797</v>
      </c>
      <c r="AE572" s="21">
        <v>98.709000000000003</v>
      </c>
      <c r="AF572" s="21">
        <v>106.9019339</v>
      </c>
      <c r="AG572" s="21">
        <v>112.43286966424358</v>
      </c>
      <c r="AH572" s="21">
        <v>95.767929247519461</v>
      </c>
      <c r="AI572" s="21">
        <v>97.57</v>
      </c>
      <c r="AK572" s="21">
        <v>78.88</v>
      </c>
      <c r="AL572" s="22">
        <v>262381.89933333336</v>
      </c>
    </row>
    <row r="573" spans="30:38" hidden="1" x14ac:dyDescent="0.3">
      <c r="AD573" s="20">
        <v>44796</v>
      </c>
      <c r="AE573" s="21">
        <v>99.197000000000003</v>
      </c>
      <c r="AF573" s="21">
        <v>107.18933776</v>
      </c>
      <c r="AG573" s="21">
        <v>112.38435356357888</v>
      </c>
      <c r="AH573" s="21">
        <v>95.844763041310628</v>
      </c>
      <c r="AI573" s="21">
        <v>97.53</v>
      </c>
      <c r="AK573" s="21">
        <v>79.27</v>
      </c>
      <c r="AL573" s="22">
        <v>257337.79400000005</v>
      </c>
    </row>
    <row r="574" spans="30:38" hidden="1" x14ac:dyDescent="0.3">
      <c r="AD574" s="20">
        <v>44795</v>
      </c>
      <c r="AE574" s="21">
        <v>99.135000000000005</v>
      </c>
      <c r="AF574" s="21">
        <v>107.18451078</v>
      </c>
      <c r="AG574" s="21">
        <v>112.33585839818009</v>
      </c>
      <c r="AH574" s="21">
        <v>95.789835052557777</v>
      </c>
      <c r="AI574" s="21">
        <v>95.49</v>
      </c>
      <c r="AK574" s="21">
        <v>79.22</v>
      </c>
      <c r="AL574" s="22">
        <v>252928.79799999998</v>
      </c>
    </row>
    <row r="575" spans="30:38" hidden="1" x14ac:dyDescent="0.3">
      <c r="AD575" s="20">
        <v>44792</v>
      </c>
      <c r="AE575" s="21">
        <v>99.847999999999999</v>
      </c>
      <c r="AF575" s="21">
        <v>107.15346446000001</v>
      </c>
      <c r="AG575" s="21">
        <v>112.2873841590134</v>
      </c>
      <c r="AH575" s="21">
        <v>95.573392620686448</v>
      </c>
      <c r="AI575" s="21">
        <v>96.35</v>
      </c>
      <c r="AK575" s="21">
        <v>79.790000000000006</v>
      </c>
      <c r="AL575" s="22">
        <v>253948.91666666669</v>
      </c>
    </row>
    <row r="576" spans="30:38" hidden="1" x14ac:dyDescent="0.3">
      <c r="AD576" s="20">
        <v>44791</v>
      </c>
      <c r="AE576" s="21">
        <v>98.483999999999995</v>
      </c>
      <c r="AF576" s="21">
        <v>107.10114612</v>
      </c>
      <c r="AG576" s="21">
        <v>112.2389308370489</v>
      </c>
      <c r="AH576" s="21">
        <v>95.500155302349327</v>
      </c>
      <c r="AI576" s="21">
        <v>98.35</v>
      </c>
      <c r="AK576" s="21">
        <v>78.7</v>
      </c>
      <c r="AL576" s="22">
        <v>249491.87866666669</v>
      </c>
    </row>
    <row r="577" spans="30:38" hidden="1" x14ac:dyDescent="0.3">
      <c r="AD577" s="20">
        <v>44790</v>
      </c>
      <c r="AE577" s="21">
        <v>97.495999999999995</v>
      </c>
      <c r="AF577" s="21">
        <v>106.86720252000001</v>
      </c>
      <c r="AG577" s="21">
        <v>112.19049842326056</v>
      </c>
      <c r="AH577" s="21">
        <v>95.371663042945357</v>
      </c>
      <c r="AI577" s="21">
        <v>98.26</v>
      </c>
      <c r="AK577" s="21">
        <v>77.91</v>
      </c>
      <c r="AL577" s="22">
        <v>259829.06533333336</v>
      </c>
    </row>
    <row r="578" spans="30:38" hidden="1" x14ac:dyDescent="0.3">
      <c r="AD578" s="20">
        <v>44789</v>
      </c>
      <c r="AE578" s="21">
        <v>97.483000000000004</v>
      </c>
      <c r="AF578" s="21">
        <v>106.47938181000001</v>
      </c>
      <c r="AG578" s="21">
        <v>112.14208690862627</v>
      </c>
      <c r="AH578" s="21">
        <v>95.087214529761027</v>
      </c>
      <c r="AI578" s="21">
        <v>98.09</v>
      </c>
      <c r="AK578" s="21">
        <v>77.900000000000006</v>
      </c>
      <c r="AL578" s="22">
        <v>259744.10533333334</v>
      </c>
    </row>
    <row r="579" spans="30:38" hidden="1" x14ac:dyDescent="0.3">
      <c r="AD579" s="20">
        <v>44788</v>
      </c>
      <c r="AE579" s="21">
        <v>96.757000000000005</v>
      </c>
      <c r="AF579" s="21">
        <v>106.19236128</v>
      </c>
      <c r="AG579" s="21">
        <v>112.09369628412779</v>
      </c>
      <c r="AH579" s="21">
        <v>94.883523238135894</v>
      </c>
      <c r="AI579" s="21">
        <v>97.67</v>
      </c>
      <c r="AK579" s="21">
        <v>77.319999999999993</v>
      </c>
      <c r="AL579" s="22">
        <v>244367.75466666667</v>
      </c>
    </row>
    <row r="580" spans="30:38" hidden="1" x14ac:dyDescent="0.3">
      <c r="AD580" s="20">
        <v>44785</v>
      </c>
      <c r="AE580" s="21">
        <v>96.944999999999993</v>
      </c>
      <c r="AF580" s="21">
        <v>105.91359317</v>
      </c>
      <c r="AG580" s="21">
        <v>112.04532654075079</v>
      </c>
      <c r="AH580" s="21">
        <v>93.866374589266314</v>
      </c>
      <c r="AI580" s="21">
        <v>97.44</v>
      </c>
      <c r="AK580" s="21">
        <v>77.47</v>
      </c>
      <c r="AL580" s="22">
        <v>211779.03066666666</v>
      </c>
    </row>
    <row r="581" spans="30:38" hidden="1" x14ac:dyDescent="0.3">
      <c r="AD581" s="20">
        <v>44784</v>
      </c>
      <c r="AE581" s="21">
        <v>96.257000000000005</v>
      </c>
      <c r="AF581" s="21">
        <v>105.41382180000001</v>
      </c>
      <c r="AG581" s="21">
        <v>111.99697766948482</v>
      </c>
      <c r="AH581" s="21">
        <v>93.233067957038628</v>
      </c>
      <c r="AI581" s="21">
        <v>94.81</v>
      </c>
      <c r="AK581" s="21">
        <v>76.92</v>
      </c>
      <c r="AL581" s="22">
        <v>204423.72866666669</v>
      </c>
    </row>
    <row r="582" spans="30:38" hidden="1" x14ac:dyDescent="0.3">
      <c r="AD582" s="20">
        <v>44783</v>
      </c>
      <c r="AE582" s="21">
        <v>95.906000000000006</v>
      </c>
      <c r="AF582" s="21">
        <v>105.24479365000001</v>
      </c>
      <c r="AG582" s="21">
        <v>111.94864966132332</v>
      </c>
      <c r="AH582" s="21">
        <v>92.6236288437333</v>
      </c>
      <c r="AI582" s="21">
        <v>95.26</v>
      </c>
      <c r="AK582" s="21">
        <v>76.64</v>
      </c>
      <c r="AL582" s="22">
        <v>212436.67933333333</v>
      </c>
    </row>
    <row r="583" spans="30:38" hidden="1" x14ac:dyDescent="0.3">
      <c r="AD583" s="20">
        <v>44782</v>
      </c>
      <c r="AE583" s="21">
        <v>95.668999999999997</v>
      </c>
      <c r="AF583" s="21">
        <v>105.15499779</v>
      </c>
      <c r="AG583" s="21">
        <v>111.9003425072636</v>
      </c>
      <c r="AH583" s="21">
        <v>92.388223177649692</v>
      </c>
      <c r="AI583" s="21">
        <v>93.89</v>
      </c>
      <c r="AK583" s="21">
        <v>76.45</v>
      </c>
      <c r="AL583" s="22">
        <v>230201.59266666663</v>
      </c>
    </row>
    <row r="584" spans="30:38" hidden="1" x14ac:dyDescent="0.3">
      <c r="AD584" s="20">
        <v>44781</v>
      </c>
      <c r="AE584" s="21">
        <v>94.677000000000007</v>
      </c>
      <c r="AF584" s="21">
        <v>105.25465613</v>
      </c>
      <c r="AG584" s="21">
        <v>111.8520561983069</v>
      </c>
      <c r="AH584" s="21">
        <v>92.238479017835402</v>
      </c>
      <c r="AI584" s="21">
        <v>93.68</v>
      </c>
      <c r="AK584" s="21">
        <v>76.400000000000006</v>
      </c>
      <c r="AL584" s="22">
        <v>250870.34933333335</v>
      </c>
    </row>
    <row r="585" spans="30:38" hidden="1" x14ac:dyDescent="0.3">
      <c r="AD585" s="20">
        <v>44778</v>
      </c>
      <c r="AE585" s="21">
        <v>94.924999999999997</v>
      </c>
      <c r="AF585" s="21">
        <v>104.86366265000001</v>
      </c>
      <c r="AG585" s="21">
        <v>111.80379072545828</v>
      </c>
      <c r="AH585" s="21">
        <v>92.116198852397545</v>
      </c>
      <c r="AI585" s="21">
        <v>92.01</v>
      </c>
      <c r="AK585" s="21">
        <v>76.599999999999994</v>
      </c>
      <c r="AL585" s="22">
        <v>272931.21599999996</v>
      </c>
    </row>
    <row r="586" spans="30:38" hidden="1" x14ac:dyDescent="0.3">
      <c r="AD586" s="20">
        <v>44777</v>
      </c>
      <c r="AE586" s="21">
        <v>95.073999999999998</v>
      </c>
      <c r="AF586" s="21">
        <v>104.69816622</v>
      </c>
      <c r="AG586" s="21">
        <v>111.75554607972676</v>
      </c>
      <c r="AH586" s="21">
        <v>91.912834513086423</v>
      </c>
      <c r="AI586" s="21">
        <v>91.51</v>
      </c>
      <c r="AK586" s="21">
        <v>76.72</v>
      </c>
      <c r="AL586" s="22">
        <v>279726.95733333338</v>
      </c>
    </row>
    <row r="587" spans="30:38" hidden="1" x14ac:dyDescent="0.3">
      <c r="AD587" s="20">
        <v>44776</v>
      </c>
      <c r="AE587" s="21">
        <v>94.763999999999996</v>
      </c>
      <c r="AF587" s="21">
        <v>104.67491042</v>
      </c>
      <c r="AG587" s="21">
        <v>111.70732225212515</v>
      </c>
      <c r="AH587" s="21">
        <v>91.750993117653948</v>
      </c>
      <c r="AI587" s="21">
        <v>89.68</v>
      </c>
      <c r="AK587" s="21">
        <v>76.47</v>
      </c>
      <c r="AL587" s="22">
        <v>312272.47733333334</v>
      </c>
    </row>
    <row r="588" spans="30:38" hidden="1" x14ac:dyDescent="0.3">
      <c r="AD588" s="20">
        <v>44775</v>
      </c>
      <c r="AE588" s="21">
        <v>94.912999999999997</v>
      </c>
      <c r="AF588" s="21">
        <v>105.00477734</v>
      </c>
      <c r="AG588" s="21">
        <v>111.66078041976486</v>
      </c>
      <c r="AH588" s="21">
        <v>91.829461673015146</v>
      </c>
      <c r="AI588" s="21">
        <v>89.32</v>
      </c>
      <c r="AK588" s="21">
        <v>76.59</v>
      </c>
      <c r="AL588" s="22">
        <v>335043.53200000001</v>
      </c>
    </row>
    <row r="589" spans="30:38" hidden="1" x14ac:dyDescent="0.3">
      <c r="AD589" s="20">
        <v>44774</v>
      </c>
      <c r="AE589" s="21">
        <v>95.891999999999996</v>
      </c>
      <c r="AF589" s="21">
        <v>104.60720576</v>
      </c>
      <c r="AG589" s="21">
        <v>111.61425797863262</v>
      </c>
      <c r="AH589" s="21">
        <v>91.655196089650474</v>
      </c>
      <c r="AI589" s="21">
        <v>88.34</v>
      </c>
      <c r="AK589" s="21">
        <v>77.38</v>
      </c>
      <c r="AL589" s="22">
        <v>383774.12</v>
      </c>
    </row>
    <row r="590" spans="30:38" hidden="1" x14ac:dyDescent="0.3">
      <c r="AD590" s="20">
        <v>44771</v>
      </c>
      <c r="AE590" s="21">
        <v>94.119</v>
      </c>
      <c r="AF590" s="21">
        <v>105.00824339</v>
      </c>
      <c r="AG590" s="21">
        <v>111.56775492064924</v>
      </c>
      <c r="AH590" s="21">
        <v>92.007650684147862</v>
      </c>
      <c r="AI590" s="21">
        <v>89.15</v>
      </c>
      <c r="AK590" s="21">
        <v>75.95</v>
      </c>
      <c r="AL590" s="22">
        <v>375134.95466666669</v>
      </c>
    </row>
    <row r="591" spans="30:38" hidden="1" x14ac:dyDescent="0.3">
      <c r="AD591" s="20">
        <v>44770</v>
      </c>
      <c r="AE591" s="21">
        <v>93.561999999999998</v>
      </c>
      <c r="AF591" s="21">
        <v>104.37690775</v>
      </c>
      <c r="AG591" s="21">
        <v>111.5212712377389</v>
      </c>
      <c r="AH591" s="21">
        <v>91.601575910153656</v>
      </c>
      <c r="AI591" s="21">
        <v>88.66</v>
      </c>
      <c r="AK591" s="21">
        <v>75.5</v>
      </c>
      <c r="AL591" s="22">
        <v>375905.26400000002</v>
      </c>
    </row>
    <row r="592" spans="30:38" hidden="1" x14ac:dyDescent="0.3">
      <c r="AD592" s="20">
        <v>44769</v>
      </c>
      <c r="AE592" s="21">
        <v>93.573999999999998</v>
      </c>
      <c r="AF592" s="21">
        <v>104.26096822</v>
      </c>
      <c r="AG592" s="21">
        <v>111.47480692182917</v>
      </c>
      <c r="AH592" s="21">
        <v>91.370747576466115</v>
      </c>
      <c r="AI592" s="21">
        <v>87.66</v>
      </c>
      <c r="AK592" s="21">
        <v>75.510000000000005</v>
      </c>
      <c r="AL592" s="22">
        <v>365956.98200000002</v>
      </c>
    </row>
    <row r="593" spans="30:38" hidden="1" x14ac:dyDescent="0.3">
      <c r="AD593" s="20">
        <v>44768</v>
      </c>
      <c r="AE593" s="21">
        <v>93.45</v>
      </c>
      <c r="AF593" s="21">
        <v>104.4083545</v>
      </c>
      <c r="AG593" s="21">
        <v>111.42836196485096</v>
      </c>
      <c r="AH593" s="21">
        <v>91.350476532997803</v>
      </c>
      <c r="AI593" s="21">
        <v>86.22</v>
      </c>
      <c r="AK593" s="21">
        <v>75.41</v>
      </c>
      <c r="AL593" s="22">
        <v>361277.72333333344</v>
      </c>
    </row>
    <row r="594" spans="30:38" hidden="1" x14ac:dyDescent="0.3">
      <c r="AD594" s="20">
        <v>44767</v>
      </c>
      <c r="AE594" s="21">
        <v>92.954999999999998</v>
      </c>
      <c r="AF594" s="21">
        <v>104.35050629</v>
      </c>
      <c r="AG594" s="21">
        <v>111.38193635873856</v>
      </c>
      <c r="AH594" s="21">
        <v>91.316473492341288</v>
      </c>
      <c r="AI594" s="21">
        <v>86.65</v>
      </c>
      <c r="AK594" s="21">
        <v>75.010000000000005</v>
      </c>
      <c r="AL594" s="22">
        <v>362772.4740000001</v>
      </c>
    </row>
    <row r="595" spans="30:38" hidden="1" x14ac:dyDescent="0.3">
      <c r="AD595" s="20">
        <v>44764</v>
      </c>
      <c r="AE595" s="21">
        <v>94.156999999999996</v>
      </c>
      <c r="AF595" s="21">
        <v>104.24141555</v>
      </c>
      <c r="AG595" s="21">
        <v>111.33553009542959</v>
      </c>
      <c r="AH595" s="21">
        <v>91.328897680273485</v>
      </c>
      <c r="AI595" s="21">
        <v>85.49</v>
      </c>
      <c r="AK595" s="21">
        <v>75.98</v>
      </c>
      <c r="AL595" s="22">
        <v>362822.89133333333</v>
      </c>
    </row>
    <row r="596" spans="30:38" hidden="1" x14ac:dyDescent="0.3">
      <c r="AD596" s="20">
        <v>44763</v>
      </c>
      <c r="AE596" s="21">
        <v>94.045000000000002</v>
      </c>
      <c r="AF596" s="21">
        <v>104.48761824</v>
      </c>
      <c r="AG596" s="21">
        <v>111.28914316686506</v>
      </c>
      <c r="AH596" s="21">
        <v>91.253371695738323</v>
      </c>
      <c r="AI596" s="21">
        <v>85.58</v>
      </c>
      <c r="AK596" s="21">
        <v>75.89</v>
      </c>
      <c r="AL596" s="22">
        <v>366591.35666666669</v>
      </c>
    </row>
    <row r="597" spans="30:38" hidden="1" x14ac:dyDescent="0.3">
      <c r="AD597" s="20">
        <v>44762</v>
      </c>
      <c r="AE597" s="21">
        <v>94.07</v>
      </c>
      <c r="AF597" s="21">
        <v>104.45958529000001</v>
      </c>
      <c r="AG597" s="21">
        <v>111.24277556498932</v>
      </c>
      <c r="AH597" s="21">
        <v>91.204001896323561</v>
      </c>
      <c r="AI597" s="21">
        <v>84.94</v>
      </c>
      <c r="AK597" s="21">
        <v>75.91</v>
      </c>
      <c r="AL597" s="22">
        <v>369379.81466666667</v>
      </c>
    </row>
    <row r="598" spans="30:38" hidden="1" x14ac:dyDescent="0.3">
      <c r="AD598" s="20">
        <v>44761</v>
      </c>
      <c r="AE598" s="21">
        <v>96.04</v>
      </c>
      <c r="AF598" s="21">
        <v>104.24800402</v>
      </c>
      <c r="AG598" s="21">
        <v>111.19642728175008</v>
      </c>
      <c r="AH598" s="21">
        <v>91.027774599074874</v>
      </c>
      <c r="AI598" s="21">
        <v>84.9</v>
      </c>
      <c r="AK598" s="21">
        <v>77.5</v>
      </c>
      <c r="AL598" s="22">
        <v>346121.57866666664</v>
      </c>
    </row>
    <row r="599" spans="30:38" hidden="1" x14ac:dyDescent="0.3">
      <c r="AD599" s="20">
        <v>44760</v>
      </c>
      <c r="AE599" s="21">
        <v>94.801000000000002</v>
      </c>
      <c r="AF599" s="21">
        <v>104.06145958</v>
      </c>
      <c r="AG599" s="21">
        <v>111.15009830909841</v>
      </c>
      <c r="AH599" s="21">
        <v>90.885223390168676</v>
      </c>
      <c r="AI599" s="21">
        <v>83.75</v>
      </c>
      <c r="AK599" s="21">
        <v>76.5</v>
      </c>
      <c r="AL599" s="22">
        <v>315274.58533333329</v>
      </c>
    </row>
    <row r="600" spans="30:38" hidden="1" x14ac:dyDescent="0.3">
      <c r="AD600" s="20">
        <v>44757</v>
      </c>
      <c r="AE600" s="21">
        <v>93.599000000000004</v>
      </c>
      <c r="AF600" s="21">
        <v>103.98616144</v>
      </c>
      <c r="AG600" s="21">
        <v>111.10378863898873</v>
      </c>
      <c r="AH600" s="21">
        <v>90.831930162985842</v>
      </c>
      <c r="AI600" s="21">
        <v>83.43</v>
      </c>
      <c r="AK600" s="21">
        <v>75.53</v>
      </c>
      <c r="AL600" s="22">
        <v>296683.71866666659</v>
      </c>
    </row>
    <row r="601" spans="30:38" hidden="1" x14ac:dyDescent="0.3">
      <c r="AD601" s="20">
        <v>44756</v>
      </c>
      <c r="AE601" s="21">
        <v>94.180999999999997</v>
      </c>
      <c r="AF601" s="21">
        <v>104.02950204</v>
      </c>
      <c r="AG601" s="21">
        <v>111.05749826337882</v>
      </c>
      <c r="AH601" s="21">
        <v>90.758038940020711</v>
      </c>
      <c r="AI601" s="21">
        <v>83.06</v>
      </c>
      <c r="AK601" s="21">
        <v>76</v>
      </c>
      <c r="AL601" s="22">
        <v>290154.37066666665</v>
      </c>
    </row>
    <row r="602" spans="30:38" hidden="1" x14ac:dyDescent="0.3">
      <c r="AD602" s="20">
        <v>44755</v>
      </c>
      <c r="AE602" s="21">
        <v>91.703000000000003</v>
      </c>
      <c r="AF602" s="21">
        <v>103.99085581</v>
      </c>
      <c r="AG602" s="21">
        <v>111.0112271742298</v>
      </c>
      <c r="AH602" s="21">
        <v>90.668454005983321</v>
      </c>
      <c r="AI602" s="21">
        <v>84.58</v>
      </c>
      <c r="AK602" s="21">
        <v>74</v>
      </c>
      <c r="AL602" s="22">
        <v>256803.34133333332</v>
      </c>
    </row>
    <row r="603" spans="30:38" hidden="1" x14ac:dyDescent="0.3">
      <c r="AD603" s="20">
        <v>44754</v>
      </c>
      <c r="AE603" s="21">
        <v>93.5</v>
      </c>
      <c r="AF603" s="21">
        <v>103.89023706</v>
      </c>
      <c r="AG603" s="21">
        <v>110.96497536350614</v>
      </c>
      <c r="AH603" s="21">
        <v>90.90255186281091</v>
      </c>
      <c r="AI603" s="21">
        <v>84.92</v>
      </c>
      <c r="AK603" s="21">
        <v>75.45</v>
      </c>
      <c r="AL603" s="22">
        <v>234177.62133333331</v>
      </c>
    </row>
    <row r="604" spans="30:38" hidden="1" x14ac:dyDescent="0.3">
      <c r="AD604" s="20">
        <v>44753</v>
      </c>
      <c r="AE604" s="21">
        <v>91.578999999999994</v>
      </c>
      <c r="AF604" s="21">
        <v>103.90456268</v>
      </c>
      <c r="AG604" s="21">
        <v>110.91874282317566</v>
      </c>
      <c r="AH604" s="21">
        <v>91.115397819228164</v>
      </c>
      <c r="AI604" s="21">
        <v>84.87</v>
      </c>
      <c r="AK604" s="21">
        <v>73.900000000000006</v>
      </c>
      <c r="AL604" s="22">
        <v>189482.19466666671</v>
      </c>
    </row>
    <row r="605" spans="30:38" hidden="1" x14ac:dyDescent="0.3">
      <c r="AD605" s="20">
        <v>44750</v>
      </c>
      <c r="AE605" s="21">
        <v>91.935000000000002</v>
      </c>
      <c r="AF605" s="21">
        <v>103.94932455</v>
      </c>
      <c r="AG605" s="21">
        <v>110.87252954520953</v>
      </c>
      <c r="AH605" s="21">
        <v>91.285413022510781</v>
      </c>
      <c r="AI605" s="21">
        <v>86.66</v>
      </c>
      <c r="AK605" s="21">
        <v>74.94</v>
      </c>
      <c r="AL605" s="22">
        <v>201992.31800000003</v>
      </c>
    </row>
    <row r="606" spans="30:38" hidden="1" x14ac:dyDescent="0.3">
      <c r="AD606" s="20">
        <v>44749</v>
      </c>
      <c r="AE606" s="21">
        <v>91.406999999999996</v>
      </c>
      <c r="AF606" s="21">
        <v>103.68223722</v>
      </c>
      <c r="AG606" s="21">
        <v>110.82633552158227</v>
      </c>
      <c r="AH606" s="21">
        <v>91.30437625672306</v>
      </c>
      <c r="AI606" s="21">
        <v>87.04</v>
      </c>
      <c r="AK606" s="21">
        <v>74.510000000000005</v>
      </c>
      <c r="AL606" s="22">
        <v>209860.96866666668</v>
      </c>
    </row>
    <row r="607" spans="30:38" hidden="1" x14ac:dyDescent="0.3">
      <c r="AD607" s="20">
        <v>44748</v>
      </c>
      <c r="AE607" s="21">
        <v>90.917000000000002</v>
      </c>
      <c r="AF607" s="21">
        <v>103.74287795000001</v>
      </c>
      <c r="AG607" s="21">
        <v>110.78016074427171</v>
      </c>
      <c r="AH607" s="21">
        <v>91.174903140377083</v>
      </c>
      <c r="AI607" s="21">
        <v>85.3</v>
      </c>
      <c r="AK607" s="21">
        <v>74.11</v>
      </c>
      <c r="AL607" s="22">
        <v>220035.36733333336</v>
      </c>
    </row>
    <row r="608" spans="30:38" hidden="1" x14ac:dyDescent="0.3">
      <c r="AD608" s="20">
        <v>44747</v>
      </c>
      <c r="AE608" s="21">
        <v>91.210999999999999</v>
      </c>
      <c r="AF608" s="21">
        <v>103.66966761</v>
      </c>
      <c r="AG608" s="21">
        <v>110.73400520525908</v>
      </c>
      <c r="AH608" s="21">
        <v>91.01698517271268</v>
      </c>
      <c r="AI608" s="21">
        <v>84.93</v>
      </c>
      <c r="AK608" s="21">
        <v>74.349999999999994</v>
      </c>
      <c r="AL608" s="22">
        <v>224524.58199999999</v>
      </c>
    </row>
    <row r="609" spans="30:38" hidden="1" x14ac:dyDescent="0.3">
      <c r="AD609" s="20">
        <v>44746</v>
      </c>
      <c r="AE609" s="21">
        <v>92.438000000000002</v>
      </c>
      <c r="AF609" s="21">
        <v>104.3961146</v>
      </c>
      <c r="AG609" s="21">
        <v>110.6878688965289</v>
      </c>
      <c r="AH609" s="21">
        <v>91.330859394157486</v>
      </c>
      <c r="AI609" s="21">
        <v>85.2</v>
      </c>
      <c r="AK609" s="21">
        <v>75.349999999999994</v>
      </c>
      <c r="AL609" s="22">
        <v>232360.36466666666</v>
      </c>
    </row>
    <row r="610" spans="30:38" hidden="1" x14ac:dyDescent="0.3">
      <c r="AD610" s="20">
        <v>44743</v>
      </c>
      <c r="AE610" s="21">
        <v>91.394999999999996</v>
      </c>
      <c r="AF610" s="21">
        <v>104.44964579000001</v>
      </c>
      <c r="AG610" s="21">
        <v>110.64175181006905</v>
      </c>
      <c r="AH610" s="21">
        <v>91.289009497964827</v>
      </c>
      <c r="AI610" s="21">
        <v>85.5</v>
      </c>
      <c r="AK610" s="21">
        <v>74.5</v>
      </c>
      <c r="AL610" s="22">
        <v>232963.11933333334</v>
      </c>
    </row>
    <row r="611" spans="30:38" hidden="1" x14ac:dyDescent="0.3">
      <c r="AD611" s="20">
        <v>44742</v>
      </c>
      <c r="AE611" s="21">
        <v>91.701999999999998</v>
      </c>
      <c r="AF611" s="21">
        <v>104.45205397000001</v>
      </c>
      <c r="AG611" s="21">
        <v>110.59565393787075</v>
      </c>
      <c r="AH611" s="21">
        <v>91.403442807866583</v>
      </c>
      <c r="AI611" s="21">
        <v>85.14</v>
      </c>
      <c r="AK611" s="21">
        <v>74.75</v>
      </c>
      <c r="AL611" s="22">
        <v>233801.57933333333</v>
      </c>
    </row>
    <row r="612" spans="30:38" hidden="1" x14ac:dyDescent="0.3">
      <c r="AD612" s="20">
        <v>44741</v>
      </c>
      <c r="AE612" s="21">
        <v>91.027000000000001</v>
      </c>
      <c r="AF612" s="21">
        <v>104.33061558</v>
      </c>
      <c r="AG612" s="21">
        <v>110.54957527192856</v>
      </c>
      <c r="AH612" s="21">
        <v>91.297837210442964</v>
      </c>
      <c r="AI612" s="21">
        <v>86.07</v>
      </c>
      <c r="AK612" s="21">
        <v>74.2</v>
      </c>
      <c r="AL612" s="22">
        <v>229409.88266666664</v>
      </c>
    </row>
    <row r="613" spans="30:38" hidden="1" x14ac:dyDescent="0.3">
      <c r="AD613" s="20">
        <v>44740</v>
      </c>
      <c r="AE613" s="21">
        <v>90.903999999999996</v>
      </c>
      <c r="AF613" s="21">
        <v>104.14240121</v>
      </c>
      <c r="AG613" s="21">
        <v>110.50351580424037</v>
      </c>
      <c r="AH613" s="21">
        <v>91.340994915891628</v>
      </c>
      <c r="AI613" s="21">
        <v>86.91</v>
      </c>
      <c r="AK613" s="21">
        <v>74.099999999999994</v>
      </c>
      <c r="AL613" s="22">
        <v>234863.52266666663</v>
      </c>
    </row>
    <row r="614" spans="30:38" hidden="1" x14ac:dyDescent="0.3">
      <c r="AD614" s="20">
        <v>44739</v>
      </c>
      <c r="AE614" s="21">
        <v>90.781999999999996</v>
      </c>
      <c r="AF614" s="21">
        <v>104.40203728</v>
      </c>
      <c r="AG614" s="21">
        <v>110.45747552680739</v>
      </c>
      <c r="AH614" s="21">
        <v>91.564630298671048</v>
      </c>
      <c r="AI614" s="21">
        <v>87.06</v>
      </c>
      <c r="AK614" s="21">
        <v>74</v>
      </c>
      <c r="AL614" s="22">
        <v>240531.2093333333</v>
      </c>
    </row>
    <row r="615" spans="30:38" hidden="1" x14ac:dyDescent="0.3">
      <c r="AD615" s="20">
        <v>44736</v>
      </c>
      <c r="AE615" s="21">
        <v>91.456000000000003</v>
      </c>
      <c r="AF615" s="21">
        <v>104.46938529000001</v>
      </c>
      <c r="AG615" s="21">
        <v>110.41145443163418</v>
      </c>
      <c r="AH615" s="21">
        <v>91.624135619819953</v>
      </c>
      <c r="AI615" s="21">
        <v>85.25</v>
      </c>
      <c r="AK615" s="21">
        <v>74.55</v>
      </c>
      <c r="AL615" s="22">
        <v>225949.75599999999</v>
      </c>
    </row>
    <row r="616" spans="30:38" hidden="1" x14ac:dyDescent="0.3">
      <c r="AD616" s="20">
        <v>44735</v>
      </c>
      <c r="AE616" s="21">
        <v>90.671000000000006</v>
      </c>
      <c r="AF616" s="21">
        <v>104.59896894000001</v>
      </c>
      <c r="AG616" s="21">
        <v>110.36545251072864</v>
      </c>
      <c r="AH616" s="21">
        <v>91.633617236926099</v>
      </c>
      <c r="AI616" s="21">
        <v>84.74</v>
      </c>
      <c r="AK616" s="21">
        <v>73.91</v>
      </c>
      <c r="AL616" s="22">
        <v>231344.81599999999</v>
      </c>
    </row>
    <row r="617" spans="30:38" hidden="1" x14ac:dyDescent="0.3">
      <c r="AD617" s="20">
        <v>44734</v>
      </c>
      <c r="AE617" s="21">
        <v>90.597999999999999</v>
      </c>
      <c r="AF617" s="21">
        <v>104.57901555000001</v>
      </c>
      <c r="AG617" s="21">
        <v>110.31946975610198</v>
      </c>
      <c r="AH617" s="21">
        <v>91.821941769792986</v>
      </c>
      <c r="AI617" s="21">
        <v>85.99</v>
      </c>
      <c r="AK617" s="21">
        <v>73.849999999999994</v>
      </c>
      <c r="AL617" s="22">
        <v>230413.44866666663</v>
      </c>
    </row>
    <row r="618" spans="30:38" hidden="1" x14ac:dyDescent="0.3">
      <c r="AD618" s="20">
        <v>44733</v>
      </c>
      <c r="AE618" s="21">
        <v>91.210999999999999</v>
      </c>
      <c r="AF618" s="21">
        <v>104.65408310000001</v>
      </c>
      <c r="AG618" s="21">
        <v>110.27350615976874</v>
      </c>
      <c r="AH618" s="21">
        <v>91.974301548119314</v>
      </c>
      <c r="AI618" s="21">
        <v>86.13</v>
      </c>
      <c r="AK618" s="21">
        <v>74.349999999999994</v>
      </c>
      <c r="AL618" s="22">
        <v>227966.75133333329</v>
      </c>
    </row>
    <row r="619" spans="30:38" hidden="1" x14ac:dyDescent="0.3">
      <c r="AD619" s="20">
        <v>44732</v>
      </c>
      <c r="AE619" s="21">
        <v>91.210999999999999</v>
      </c>
      <c r="AF619" s="21">
        <v>104.78895748000001</v>
      </c>
      <c r="AG619" s="21">
        <v>110.22756171374679</v>
      </c>
      <c r="AH619" s="21">
        <v>91.914469274656398</v>
      </c>
      <c r="AI619" s="21">
        <v>86.28</v>
      </c>
      <c r="AK619" s="21">
        <v>74.349999999999994</v>
      </c>
      <c r="AL619" s="22">
        <v>229317.24066666662</v>
      </c>
    </row>
    <row r="620" spans="30:38" hidden="1" x14ac:dyDescent="0.3">
      <c r="AD620" s="20">
        <v>44729</v>
      </c>
      <c r="AE620" s="21">
        <v>91.394999999999996</v>
      </c>
      <c r="AF620" s="21">
        <v>104.29076328000001</v>
      </c>
      <c r="AG620" s="21">
        <v>110.18163641005735</v>
      </c>
      <c r="AH620" s="21">
        <v>91.612692288829791</v>
      </c>
      <c r="AI620" s="21">
        <v>86.26</v>
      </c>
      <c r="AK620" s="21">
        <v>74.5</v>
      </c>
      <c r="AL620" s="22">
        <v>227320.75066666666</v>
      </c>
    </row>
    <row r="621" spans="30:38" hidden="1" x14ac:dyDescent="0.3">
      <c r="AD621" s="20">
        <v>44727</v>
      </c>
      <c r="AE621" s="21">
        <v>91.210999999999999</v>
      </c>
      <c r="AF621" s="21">
        <v>104.8100499</v>
      </c>
      <c r="AG621" s="21">
        <v>110.13573024072493</v>
      </c>
      <c r="AH621" s="21">
        <v>91.689853034934984</v>
      </c>
      <c r="AI621" s="21">
        <v>88.84</v>
      </c>
      <c r="AK621" s="21">
        <v>74.349999999999994</v>
      </c>
      <c r="AL621" s="22">
        <v>224586.92133333333</v>
      </c>
    </row>
    <row r="622" spans="30:38" hidden="1" x14ac:dyDescent="0.3">
      <c r="AD622" s="20">
        <v>44726</v>
      </c>
      <c r="AE622" s="21">
        <v>90.647000000000006</v>
      </c>
      <c r="AF622" s="21">
        <v>104.35420102</v>
      </c>
      <c r="AG622" s="21">
        <v>110.09148760946208</v>
      </c>
      <c r="AH622" s="21">
        <v>91.588170865279423</v>
      </c>
      <c r="AI622" s="21">
        <v>88.2</v>
      </c>
      <c r="AK622" s="21">
        <v>73.89</v>
      </c>
      <c r="AL622" s="22">
        <v>223236.81799999997</v>
      </c>
    </row>
    <row r="623" spans="30:38" hidden="1" x14ac:dyDescent="0.3">
      <c r="AD623" s="20">
        <v>44725</v>
      </c>
      <c r="AE623" s="21">
        <v>90.805999999999997</v>
      </c>
      <c r="AF623" s="21">
        <v>104.35876806</v>
      </c>
      <c r="AG623" s="21">
        <v>110.04726275090947</v>
      </c>
      <c r="AH623" s="21">
        <v>91.629693809158056</v>
      </c>
      <c r="AI623" s="21">
        <v>88.66</v>
      </c>
      <c r="AK623" s="21">
        <v>74.02</v>
      </c>
      <c r="AL623" s="22">
        <v>221817.80133333337</v>
      </c>
    </row>
    <row r="624" spans="30:38" hidden="1" x14ac:dyDescent="0.3">
      <c r="AD624" s="20">
        <v>44722</v>
      </c>
      <c r="AE624" s="21">
        <v>91.837000000000003</v>
      </c>
      <c r="AF624" s="21">
        <v>104.75334847000001</v>
      </c>
      <c r="AG624" s="21">
        <v>110.00305565792763</v>
      </c>
      <c r="AH624" s="21">
        <v>91.992610877703598</v>
      </c>
      <c r="AI624" s="21">
        <v>91.15</v>
      </c>
      <c r="AK624" s="21">
        <v>74.86</v>
      </c>
      <c r="AL624" s="22">
        <v>214237.83866666668</v>
      </c>
    </row>
    <row r="625" spans="30:38" hidden="1" x14ac:dyDescent="0.3">
      <c r="AD625" s="20">
        <v>44721</v>
      </c>
      <c r="AE625" s="21">
        <v>92.561000000000007</v>
      </c>
      <c r="AF625" s="21">
        <v>105.07319286000001</v>
      </c>
      <c r="AG625" s="21">
        <v>109.95886632337995</v>
      </c>
      <c r="AH625" s="21">
        <v>92.128296088015674</v>
      </c>
      <c r="AI625" s="21">
        <v>92.54</v>
      </c>
      <c r="AK625" s="21">
        <v>75.45</v>
      </c>
      <c r="AL625" s="22">
        <v>206856.076</v>
      </c>
    </row>
    <row r="626" spans="30:38" hidden="1" x14ac:dyDescent="0.3">
      <c r="AD626" s="20">
        <v>44720</v>
      </c>
      <c r="AE626" s="21">
        <v>93.046000000000006</v>
      </c>
      <c r="AF626" s="21">
        <v>104.9943353</v>
      </c>
      <c r="AG626" s="21">
        <v>109.91469474013269</v>
      </c>
      <c r="AH626" s="21">
        <v>92.292099197332192</v>
      </c>
      <c r="AI626" s="21">
        <v>93.64</v>
      </c>
      <c r="AK626" s="21">
        <v>76.599999999999994</v>
      </c>
      <c r="AL626" s="22">
        <v>208307.23599999998</v>
      </c>
    </row>
    <row r="627" spans="30:38" hidden="1" x14ac:dyDescent="0.3">
      <c r="AD627" s="20">
        <v>44719</v>
      </c>
      <c r="AE627" s="21">
        <v>93.046000000000006</v>
      </c>
      <c r="AF627" s="21">
        <v>104.95977075</v>
      </c>
      <c r="AG627" s="21">
        <v>109.87054090105497</v>
      </c>
      <c r="AH627" s="21">
        <v>92.359778326331224</v>
      </c>
      <c r="AI627" s="21">
        <v>95.11</v>
      </c>
      <c r="AK627" s="21">
        <v>76.599999999999994</v>
      </c>
      <c r="AL627" s="22">
        <v>209881.75866666666</v>
      </c>
    </row>
    <row r="628" spans="30:38" hidden="1" x14ac:dyDescent="0.3">
      <c r="AD628" s="20">
        <v>44718</v>
      </c>
      <c r="AE628" s="21">
        <v>92.864000000000004</v>
      </c>
      <c r="AF628" s="21">
        <v>105.06691431</v>
      </c>
      <c r="AG628" s="21">
        <v>109.82640479901877</v>
      </c>
      <c r="AH628" s="21">
        <v>92.504291249121437</v>
      </c>
      <c r="AI628" s="21">
        <v>95.21</v>
      </c>
      <c r="AK628" s="21">
        <v>76.45</v>
      </c>
      <c r="AL628" s="22">
        <v>219505.95199999999</v>
      </c>
    </row>
    <row r="629" spans="30:38" hidden="1" x14ac:dyDescent="0.3">
      <c r="AD629" s="20">
        <v>44715</v>
      </c>
      <c r="AE629" s="21">
        <v>93.034000000000006</v>
      </c>
      <c r="AF629" s="21">
        <v>105.2092433</v>
      </c>
      <c r="AG629" s="21">
        <v>109.78228642689896</v>
      </c>
      <c r="AH629" s="21">
        <v>92.536005623579925</v>
      </c>
      <c r="AI629" s="21">
        <v>96</v>
      </c>
      <c r="AK629" s="21">
        <v>76.59</v>
      </c>
      <c r="AL629" s="22">
        <v>224052.39133333333</v>
      </c>
    </row>
    <row r="630" spans="30:38" hidden="1" x14ac:dyDescent="0.3">
      <c r="AD630" s="20">
        <v>44714</v>
      </c>
      <c r="AE630" s="21">
        <v>93.034000000000006</v>
      </c>
      <c r="AF630" s="21">
        <v>105.00809552</v>
      </c>
      <c r="AG630" s="21">
        <v>109.73818577757325</v>
      </c>
      <c r="AH630" s="21">
        <v>92.404897745663916</v>
      </c>
      <c r="AI630" s="21">
        <v>97.12</v>
      </c>
      <c r="AK630" s="21">
        <v>76.59</v>
      </c>
      <c r="AL630" s="22">
        <v>230156.11133333333</v>
      </c>
    </row>
    <row r="631" spans="30:38" hidden="1" x14ac:dyDescent="0.3">
      <c r="AD631" s="20">
        <v>44713</v>
      </c>
      <c r="AE631" s="21">
        <v>93.471999999999994</v>
      </c>
      <c r="AF631" s="21">
        <v>105.12713838000001</v>
      </c>
      <c r="AG631" s="21">
        <v>109.69410284392221</v>
      </c>
      <c r="AH631" s="21">
        <v>92.301253862124327</v>
      </c>
      <c r="AI631" s="21">
        <v>96.23</v>
      </c>
      <c r="AK631" s="21">
        <v>76.95</v>
      </c>
      <c r="AL631" s="22">
        <v>224630.68933333331</v>
      </c>
    </row>
    <row r="632" spans="30:38" hidden="1" x14ac:dyDescent="0.3">
      <c r="AD632" s="20">
        <v>44712</v>
      </c>
      <c r="AE632" s="21">
        <v>92.147999999999996</v>
      </c>
      <c r="AF632" s="21">
        <v>105.06335479000001</v>
      </c>
      <c r="AG632" s="21">
        <v>109.65003761882927</v>
      </c>
      <c r="AH632" s="21">
        <v>92.215265403540997</v>
      </c>
      <c r="AI632" s="21">
        <v>96.22</v>
      </c>
      <c r="AK632" s="21">
        <v>75.86</v>
      </c>
      <c r="AL632" s="22">
        <v>227421.96066666668</v>
      </c>
    </row>
    <row r="633" spans="30:38" hidden="1" x14ac:dyDescent="0.3">
      <c r="AD633" s="20">
        <v>44711</v>
      </c>
      <c r="AE633" s="21">
        <v>92.245000000000005</v>
      </c>
      <c r="AF633" s="21">
        <v>105.23317661</v>
      </c>
      <c r="AG633" s="21">
        <v>109.60599009518073</v>
      </c>
      <c r="AH633" s="21">
        <v>91.959261741675078</v>
      </c>
      <c r="AI633" s="21">
        <v>95.94</v>
      </c>
      <c r="AK633" s="21">
        <v>75.94</v>
      </c>
      <c r="AL633" s="22">
        <v>232269.01333333331</v>
      </c>
    </row>
    <row r="634" spans="30:38" hidden="1" x14ac:dyDescent="0.3">
      <c r="AD634" s="20">
        <v>44708</v>
      </c>
      <c r="AE634" s="21">
        <v>92.317999999999998</v>
      </c>
      <c r="AF634" s="21">
        <v>104.97027538</v>
      </c>
      <c r="AG634" s="21">
        <v>109.56196026586574</v>
      </c>
      <c r="AH634" s="21">
        <v>91.759820830132028</v>
      </c>
      <c r="AI634" s="21">
        <v>96.73</v>
      </c>
      <c r="AK634" s="21">
        <v>76</v>
      </c>
      <c r="AL634" s="22">
        <v>240521.74866666662</v>
      </c>
    </row>
    <row r="635" spans="30:38" hidden="1" x14ac:dyDescent="0.3">
      <c r="AD635" s="20">
        <v>44707</v>
      </c>
      <c r="AE635" s="21">
        <v>91.078999999999994</v>
      </c>
      <c r="AF635" s="21">
        <v>104.38322833000001</v>
      </c>
      <c r="AG635" s="21">
        <v>109.51794812377631</v>
      </c>
      <c r="AH635" s="21">
        <v>91.405731474064623</v>
      </c>
      <c r="AI635" s="21">
        <v>96.69</v>
      </c>
      <c r="AK635" s="21">
        <v>74.98</v>
      </c>
      <c r="AL635" s="22">
        <v>233585.26533333331</v>
      </c>
    </row>
    <row r="636" spans="30:38" hidden="1" x14ac:dyDescent="0.3">
      <c r="AD636" s="20">
        <v>44706</v>
      </c>
      <c r="AE636" s="21">
        <v>90.01</v>
      </c>
      <c r="AF636" s="21">
        <v>104.57101370000001</v>
      </c>
      <c r="AG636" s="21">
        <v>109.4739536618073</v>
      </c>
      <c r="AH636" s="21">
        <v>91.323666443249351</v>
      </c>
      <c r="AI636" s="21">
        <v>95.56</v>
      </c>
      <c r="AK636" s="21">
        <v>74.099999999999994</v>
      </c>
      <c r="AL636" s="22">
        <v>227973.39466666663</v>
      </c>
    </row>
    <row r="637" spans="30:38" hidden="1" x14ac:dyDescent="0.3">
      <c r="AD637" s="20">
        <v>44705</v>
      </c>
      <c r="AE637" s="21">
        <v>90.605000000000004</v>
      </c>
      <c r="AF637" s="21">
        <v>104.28684556</v>
      </c>
      <c r="AG637" s="21">
        <v>109.42997687285643</v>
      </c>
      <c r="AH637" s="21">
        <v>91.255660361936307</v>
      </c>
      <c r="AI637" s="21">
        <v>95.56</v>
      </c>
      <c r="AK637" s="21">
        <v>74.59</v>
      </c>
      <c r="AL637" s="22">
        <v>219014.99133333331</v>
      </c>
    </row>
    <row r="638" spans="30:38" hidden="1" x14ac:dyDescent="0.3">
      <c r="AD638" s="20">
        <v>44704</v>
      </c>
      <c r="AE638" s="21">
        <v>90.555999999999997</v>
      </c>
      <c r="AF638" s="21">
        <v>104.33807041</v>
      </c>
      <c r="AG638" s="21">
        <v>109.38601774982428</v>
      </c>
      <c r="AH638" s="21">
        <v>91.199097611613439</v>
      </c>
      <c r="AI638" s="21">
        <v>95.36</v>
      </c>
      <c r="AK638" s="21">
        <v>74.55</v>
      </c>
      <c r="AL638" s="22">
        <v>227598.49399999998</v>
      </c>
    </row>
    <row r="639" spans="30:38" hidden="1" x14ac:dyDescent="0.3">
      <c r="AD639" s="20">
        <v>44701</v>
      </c>
      <c r="AE639" s="21">
        <v>90.968999999999994</v>
      </c>
      <c r="AF639" s="21">
        <v>104.40171542</v>
      </c>
      <c r="AG639" s="21">
        <v>109.34207628561425</v>
      </c>
      <c r="AH639" s="21">
        <v>91.042160500891043</v>
      </c>
      <c r="AI639" s="21">
        <v>93.75</v>
      </c>
      <c r="AK639" s="21">
        <v>74.89</v>
      </c>
      <c r="AL639" s="22">
        <v>246482.31533333333</v>
      </c>
    </row>
    <row r="640" spans="30:38" hidden="1" x14ac:dyDescent="0.3">
      <c r="AD640" s="20">
        <v>44700</v>
      </c>
      <c r="AE640" s="21">
        <v>90.373999999999995</v>
      </c>
      <c r="AF640" s="21">
        <v>104.67525801000001</v>
      </c>
      <c r="AG640" s="21">
        <v>109.29815247313265</v>
      </c>
      <c r="AH640" s="21">
        <v>90.865279299014318</v>
      </c>
      <c r="AI640" s="21">
        <v>92.47</v>
      </c>
      <c r="AK640" s="21">
        <v>74.400000000000006</v>
      </c>
      <c r="AL640" s="22">
        <v>248437.70466666669</v>
      </c>
    </row>
    <row r="641" spans="30:38" hidden="1" x14ac:dyDescent="0.3">
      <c r="AD641" s="20">
        <v>44699</v>
      </c>
      <c r="AE641" s="21">
        <v>90.763000000000005</v>
      </c>
      <c r="AF641" s="21">
        <v>104.33292995000001</v>
      </c>
      <c r="AG641" s="21">
        <v>109.25424630528856</v>
      </c>
      <c r="AH641" s="21">
        <v>90.809697405633472</v>
      </c>
      <c r="AI641" s="21">
        <v>91.81</v>
      </c>
      <c r="AK641" s="21">
        <v>74.72</v>
      </c>
      <c r="AL641" s="22">
        <v>241994.57133333336</v>
      </c>
    </row>
    <row r="642" spans="30:38" hidden="1" x14ac:dyDescent="0.3">
      <c r="AD642" s="20">
        <v>44698</v>
      </c>
      <c r="AE642" s="21">
        <v>90.884</v>
      </c>
      <c r="AF642" s="21">
        <v>104.06222439</v>
      </c>
      <c r="AG642" s="21">
        <v>109.21035777499398</v>
      </c>
      <c r="AH642" s="21">
        <v>90.782233411257053</v>
      </c>
      <c r="AI642" s="21">
        <v>94.01</v>
      </c>
      <c r="AK642" s="21">
        <v>74.819999999999993</v>
      </c>
      <c r="AL642" s="22">
        <v>240218.75533333333</v>
      </c>
    </row>
    <row r="643" spans="30:38" hidden="1" x14ac:dyDescent="0.3">
      <c r="AD643" s="20">
        <v>44697</v>
      </c>
      <c r="AE643" s="21">
        <v>92.061999999999998</v>
      </c>
      <c r="AF643" s="21">
        <v>104.11571371000001</v>
      </c>
      <c r="AG643" s="21">
        <v>109.16648687516373</v>
      </c>
      <c r="AH643" s="21">
        <v>90.520998512367058</v>
      </c>
      <c r="AI643" s="21">
        <v>93.53</v>
      </c>
      <c r="AK643" s="21">
        <v>75.790000000000006</v>
      </c>
      <c r="AL643" s="22">
        <v>232688.7913333333</v>
      </c>
    </row>
    <row r="644" spans="30:38" hidden="1" x14ac:dyDescent="0.3">
      <c r="AD644" s="20">
        <v>44694</v>
      </c>
      <c r="AE644" s="21">
        <v>91.102999999999994</v>
      </c>
      <c r="AF644" s="21">
        <v>104.05428018000001</v>
      </c>
      <c r="AG644" s="21">
        <v>109.12263359871545</v>
      </c>
      <c r="AH644" s="21">
        <v>90.626931062104674</v>
      </c>
      <c r="AI644" s="21">
        <v>92.4</v>
      </c>
      <c r="AK644" s="21">
        <v>75</v>
      </c>
      <c r="AL644" s="22">
        <v>226068.27533333332</v>
      </c>
    </row>
    <row r="645" spans="30:38" hidden="1" x14ac:dyDescent="0.3">
      <c r="AD645" s="20">
        <v>44693</v>
      </c>
      <c r="AE645" s="21">
        <v>90.701999999999998</v>
      </c>
      <c r="AF645" s="21">
        <v>103.52823233000001</v>
      </c>
      <c r="AG645" s="21">
        <v>109.07879793856968</v>
      </c>
      <c r="AH645" s="21">
        <v>90.101191741184635</v>
      </c>
      <c r="AI645" s="21">
        <v>91.33</v>
      </c>
      <c r="AK645" s="21">
        <v>74.67</v>
      </c>
      <c r="AL645" s="22">
        <v>234530.26333333331</v>
      </c>
    </row>
    <row r="646" spans="30:38" hidden="1" x14ac:dyDescent="0.3">
      <c r="AD646" s="20">
        <v>44692</v>
      </c>
      <c r="AE646" s="21">
        <v>90.605000000000004</v>
      </c>
      <c r="AF646" s="21">
        <v>103.44198536</v>
      </c>
      <c r="AG646" s="21">
        <v>109.03497988764975</v>
      </c>
      <c r="AH646" s="21">
        <v>90.365042258586683</v>
      </c>
      <c r="AI646" s="21">
        <v>90.21</v>
      </c>
      <c r="AK646" s="21">
        <v>74.59</v>
      </c>
      <c r="AL646" s="22">
        <v>253061.1253333333</v>
      </c>
    </row>
    <row r="647" spans="30:38" hidden="1" x14ac:dyDescent="0.3">
      <c r="AD647" s="20">
        <v>44691</v>
      </c>
      <c r="AE647" s="21">
        <v>91.795000000000002</v>
      </c>
      <c r="AF647" s="21">
        <v>103.62829253</v>
      </c>
      <c r="AG647" s="21">
        <v>108.99117943888187</v>
      </c>
      <c r="AH647" s="21">
        <v>90.504323944352805</v>
      </c>
      <c r="AI647" s="21">
        <v>89.1</v>
      </c>
      <c r="AK647" s="21">
        <v>75.569999999999993</v>
      </c>
      <c r="AL647" s="22">
        <v>272194.46599999996</v>
      </c>
    </row>
    <row r="648" spans="30:38" hidden="1" x14ac:dyDescent="0.3">
      <c r="AD648" s="20">
        <v>44690</v>
      </c>
      <c r="AE648" s="21">
        <v>92.745000000000005</v>
      </c>
      <c r="AF648" s="21">
        <v>103.72209066000001</v>
      </c>
      <c r="AG648" s="21">
        <v>108.94739658519508</v>
      </c>
      <c r="AH648" s="21">
        <v>90.559251933105656</v>
      </c>
      <c r="AI648" s="21">
        <v>89.22</v>
      </c>
      <c r="AK648" s="21">
        <v>77.11</v>
      </c>
      <c r="AL648" s="22">
        <v>283238.21733333333</v>
      </c>
    </row>
    <row r="649" spans="30:38" hidden="1" x14ac:dyDescent="0.3">
      <c r="AD649" s="20">
        <v>44687</v>
      </c>
      <c r="AE649" s="21">
        <v>92.914000000000001</v>
      </c>
      <c r="AF649" s="21">
        <v>103.76306407</v>
      </c>
      <c r="AG649" s="21">
        <v>108.90363131952125</v>
      </c>
      <c r="AH649" s="21">
        <v>90.871818345294429</v>
      </c>
      <c r="AI649" s="21">
        <v>90.85</v>
      </c>
      <c r="AK649" s="21">
        <v>77.25</v>
      </c>
      <c r="AL649" s="22">
        <v>281161.10933333338</v>
      </c>
    </row>
    <row r="650" spans="30:38" hidden="1" x14ac:dyDescent="0.3">
      <c r="AD650" s="20">
        <v>44686</v>
      </c>
      <c r="AE650" s="21">
        <v>93.215000000000003</v>
      </c>
      <c r="AF650" s="21">
        <v>103.95051215000001</v>
      </c>
      <c r="AG650" s="21">
        <v>108.85988363479511</v>
      </c>
      <c r="AH650" s="21">
        <v>90.973173562635978</v>
      </c>
      <c r="AI650" s="21">
        <v>91</v>
      </c>
      <c r="AK650" s="21">
        <v>77.5</v>
      </c>
      <c r="AL650" s="22">
        <v>282837.30466666666</v>
      </c>
    </row>
    <row r="651" spans="30:38" hidden="1" x14ac:dyDescent="0.3">
      <c r="AD651" s="20">
        <v>44685</v>
      </c>
      <c r="AE651" s="21">
        <v>93.153999999999996</v>
      </c>
      <c r="AF651" s="21">
        <v>104.18991283</v>
      </c>
      <c r="AG651" s="21">
        <v>108.8161535239542</v>
      </c>
      <c r="AH651" s="21">
        <v>91.151362573768694</v>
      </c>
      <c r="AI651" s="21">
        <v>93.63</v>
      </c>
      <c r="AK651" s="21">
        <v>77.45</v>
      </c>
      <c r="AL651" s="22">
        <v>280315.43800000002</v>
      </c>
    </row>
    <row r="652" spans="30:38" hidden="1" x14ac:dyDescent="0.3">
      <c r="AD652" s="20">
        <v>44684</v>
      </c>
      <c r="AE652" s="21">
        <v>94.429000000000002</v>
      </c>
      <c r="AF652" s="21">
        <v>104.03133851</v>
      </c>
      <c r="AG652" s="21">
        <v>108.77571272631324</v>
      </c>
      <c r="AH652" s="21">
        <v>91.379575288944196</v>
      </c>
      <c r="AI652" s="21">
        <v>92.06</v>
      </c>
      <c r="AK652" s="21">
        <v>78.510000000000005</v>
      </c>
      <c r="AL652" s="22">
        <v>294351.00800000003</v>
      </c>
    </row>
    <row r="653" spans="30:38" hidden="1" x14ac:dyDescent="0.3">
      <c r="AD653" s="20">
        <v>44683</v>
      </c>
      <c r="AE653" s="21">
        <v>96.691000000000003</v>
      </c>
      <c r="AF653" s="21">
        <v>104.19136293</v>
      </c>
      <c r="AG653" s="21">
        <v>108.73528695822499</v>
      </c>
      <c r="AH653" s="21">
        <v>91.486488695623834</v>
      </c>
      <c r="AI653" s="21">
        <v>92.16</v>
      </c>
      <c r="AK653" s="21">
        <v>80.39</v>
      </c>
      <c r="AL653" s="22">
        <v>310376.91799999995</v>
      </c>
    </row>
    <row r="654" spans="30:38" hidden="1" x14ac:dyDescent="0.3">
      <c r="AD654" s="20">
        <v>44680</v>
      </c>
      <c r="AE654" s="21">
        <v>95.451999999999998</v>
      </c>
      <c r="AF654" s="21">
        <v>104.30957415</v>
      </c>
      <c r="AG654" s="21">
        <v>108.6948762141038</v>
      </c>
      <c r="AH654" s="21">
        <v>91.97364764349129</v>
      </c>
      <c r="AI654" s="21">
        <v>93.23</v>
      </c>
      <c r="AK654" s="21">
        <v>79.36</v>
      </c>
      <c r="AL654" s="22">
        <v>310680.36199999996</v>
      </c>
    </row>
    <row r="655" spans="30:38" hidden="1" x14ac:dyDescent="0.3">
      <c r="AD655" s="20">
        <v>44679</v>
      </c>
      <c r="AE655" s="21">
        <v>95.5</v>
      </c>
      <c r="AF655" s="21">
        <v>104.4287704</v>
      </c>
      <c r="AG655" s="21">
        <v>108.65448048836612</v>
      </c>
      <c r="AH655" s="21">
        <v>91.704565889065179</v>
      </c>
      <c r="AI655" s="21">
        <v>95</v>
      </c>
      <c r="AK655" s="21">
        <v>79.400000000000006</v>
      </c>
      <c r="AL655" s="22">
        <v>307840.82866666664</v>
      </c>
    </row>
    <row r="656" spans="30:38" hidden="1" x14ac:dyDescent="0.3">
      <c r="AD656" s="20">
        <v>44678</v>
      </c>
      <c r="AE656" s="21">
        <v>95.596000000000004</v>
      </c>
      <c r="AF656" s="21">
        <v>104.37376743</v>
      </c>
      <c r="AG656" s="21">
        <v>108.61409977543046</v>
      </c>
      <c r="AH656" s="21">
        <v>91.585882199081354</v>
      </c>
      <c r="AI656" s="21">
        <v>94.51</v>
      </c>
      <c r="AK656" s="21">
        <v>79.48</v>
      </c>
      <c r="AL656" s="22">
        <v>307568.58199999999</v>
      </c>
    </row>
    <row r="657" spans="30:38" hidden="1" x14ac:dyDescent="0.3">
      <c r="AD657" s="20">
        <v>44677</v>
      </c>
      <c r="AE657" s="21">
        <v>94.91</v>
      </c>
      <c r="AF657" s="21">
        <v>104.3143479</v>
      </c>
      <c r="AG657" s="21">
        <v>108.57373406971743</v>
      </c>
      <c r="AH657" s="21">
        <v>91.611711431887741</v>
      </c>
      <c r="AI657" s="21">
        <v>93.53</v>
      </c>
      <c r="AK657" s="21">
        <v>78.91</v>
      </c>
      <c r="AL657" s="22">
        <v>315892.35533333325</v>
      </c>
    </row>
    <row r="658" spans="30:38" hidden="1" x14ac:dyDescent="0.3">
      <c r="AD658" s="20">
        <v>44676</v>
      </c>
      <c r="AE658" s="21">
        <v>95.319000000000003</v>
      </c>
      <c r="AF658" s="21">
        <v>104.15780844</v>
      </c>
      <c r="AG658" s="21">
        <v>108.53338336564968</v>
      </c>
      <c r="AH658" s="21">
        <v>91.72025960013741</v>
      </c>
      <c r="AI658" s="21">
        <v>95.67</v>
      </c>
      <c r="AK658" s="21">
        <v>79.25</v>
      </c>
      <c r="AL658" s="22">
        <v>320103.97933333338</v>
      </c>
    </row>
    <row r="659" spans="30:38" hidden="1" x14ac:dyDescent="0.3">
      <c r="AD659" s="20">
        <v>44673</v>
      </c>
      <c r="AE659" s="21">
        <v>94.501000000000005</v>
      </c>
      <c r="AF659" s="21">
        <v>104.42608985</v>
      </c>
      <c r="AG659" s="21">
        <v>108.49304765765196</v>
      </c>
      <c r="AH659" s="21">
        <v>91.883081852511907</v>
      </c>
      <c r="AI659" s="21">
        <v>96.01</v>
      </c>
      <c r="AK659" s="21">
        <v>78.569999999999993</v>
      </c>
      <c r="AL659" s="22">
        <v>320417.24933333328</v>
      </c>
    </row>
    <row r="660" spans="30:38" hidden="1" x14ac:dyDescent="0.3">
      <c r="AD660" s="20">
        <v>44671</v>
      </c>
      <c r="AE660" s="21">
        <v>95.861000000000004</v>
      </c>
      <c r="AF660" s="21">
        <v>104.56139621</v>
      </c>
      <c r="AG660" s="21">
        <v>108.45272694015107</v>
      </c>
      <c r="AH660" s="21">
        <v>91.815075771198863</v>
      </c>
      <c r="AI660" s="21">
        <v>98.83</v>
      </c>
      <c r="AK660" s="21">
        <v>79.7</v>
      </c>
      <c r="AL660" s="22">
        <v>316124.22866666666</v>
      </c>
    </row>
    <row r="661" spans="30:38" hidden="1" x14ac:dyDescent="0.3">
      <c r="AD661" s="20">
        <v>44670</v>
      </c>
      <c r="AE661" s="21">
        <v>95.992999999999995</v>
      </c>
      <c r="AF661" s="21">
        <v>104.11824567000001</v>
      </c>
      <c r="AG661" s="21">
        <v>108.41242120757589</v>
      </c>
      <c r="AH661" s="21">
        <v>91.722548266335437</v>
      </c>
      <c r="AI661" s="21">
        <v>99.45</v>
      </c>
      <c r="AK661" s="21">
        <v>79.81</v>
      </c>
      <c r="AL661" s="22">
        <v>311299.76199999999</v>
      </c>
    </row>
    <row r="662" spans="30:38" hidden="1" x14ac:dyDescent="0.3">
      <c r="AD662" s="20">
        <v>44669</v>
      </c>
      <c r="AE662" s="21">
        <v>96.064999999999998</v>
      </c>
      <c r="AF662" s="21">
        <v>104.64197948</v>
      </c>
      <c r="AG662" s="21">
        <v>108.37213045435738</v>
      </c>
      <c r="AH662" s="21">
        <v>91.609095813375689</v>
      </c>
      <c r="AI662" s="21">
        <v>100</v>
      </c>
      <c r="AK662" s="21">
        <v>79.87</v>
      </c>
      <c r="AL662" s="22">
        <v>291466.64666666661</v>
      </c>
    </row>
    <row r="663" spans="30:38" hidden="1" x14ac:dyDescent="0.3">
      <c r="AD663" s="20">
        <v>44665</v>
      </c>
      <c r="AE663" s="21">
        <v>96.161000000000001</v>
      </c>
      <c r="AF663" s="21">
        <v>104.60545395</v>
      </c>
      <c r="AG663" s="21">
        <v>108.33185467492855</v>
      </c>
      <c r="AH663" s="21">
        <v>91.82782691144503</v>
      </c>
      <c r="AI663" s="21">
        <v>100.43</v>
      </c>
      <c r="AK663" s="21">
        <v>79.95</v>
      </c>
      <c r="AL663" s="22">
        <v>282379.3266666666</v>
      </c>
    </row>
    <row r="664" spans="30:38" hidden="1" x14ac:dyDescent="0.3">
      <c r="AD664" s="20">
        <v>44664</v>
      </c>
      <c r="AE664" s="21">
        <v>97.760999999999996</v>
      </c>
      <c r="AF664" s="21">
        <v>104.45145463</v>
      </c>
      <c r="AG664" s="21">
        <v>108.29159386372451</v>
      </c>
      <c r="AH664" s="21">
        <v>91.66402380212854</v>
      </c>
      <c r="AI664" s="21">
        <v>100.95</v>
      </c>
      <c r="AK664" s="21">
        <v>81.28</v>
      </c>
      <c r="AL664" s="22">
        <v>288908.53266666661</v>
      </c>
    </row>
    <row r="665" spans="30:38" hidden="1" x14ac:dyDescent="0.3">
      <c r="AD665" s="20">
        <v>44663</v>
      </c>
      <c r="AE665" s="21">
        <v>97.424000000000007</v>
      </c>
      <c r="AF665" s="21">
        <v>104.43535479000001</v>
      </c>
      <c r="AG665" s="21">
        <v>108.25134801518242</v>
      </c>
      <c r="AH665" s="21">
        <v>91.839924147063215</v>
      </c>
      <c r="AI665" s="21">
        <v>100.4</v>
      </c>
      <c r="AK665" s="21">
        <v>81</v>
      </c>
      <c r="AL665" s="22">
        <v>293945.22066666663</v>
      </c>
    </row>
    <row r="666" spans="30:38" hidden="1" x14ac:dyDescent="0.3">
      <c r="AD666" s="20">
        <v>44662</v>
      </c>
      <c r="AE666" s="21">
        <v>97.844999999999999</v>
      </c>
      <c r="AF666" s="21">
        <v>104.34791843000001</v>
      </c>
      <c r="AG666" s="21">
        <v>108.21111712374149</v>
      </c>
      <c r="AH666" s="21">
        <v>91.794477775416524</v>
      </c>
      <c r="AI666" s="21">
        <v>101.1</v>
      </c>
      <c r="AK666" s="21">
        <v>81.349999999999994</v>
      </c>
      <c r="AL666" s="22">
        <v>302385.29333333328</v>
      </c>
    </row>
    <row r="667" spans="30:38" hidden="1" x14ac:dyDescent="0.3">
      <c r="AD667" s="20">
        <v>44659</v>
      </c>
      <c r="AE667" s="21">
        <v>100.038</v>
      </c>
      <c r="AF667" s="21">
        <v>104.14471499</v>
      </c>
      <c r="AG667" s="21">
        <v>108.17090118384301</v>
      </c>
      <c r="AH667" s="21">
        <v>91.835346814667147</v>
      </c>
      <c r="AI667" s="21">
        <v>102.28</v>
      </c>
      <c r="AK667" s="21">
        <v>83.94</v>
      </c>
      <c r="AL667" s="22">
        <v>291938.24000000005</v>
      </c>
    </row>
    <row r="668" spans="30:38" hidden="1" x14ac:dyDescent="0.3">
      <c r="AD668" s="20">
        <v>44658</v>
      </c>
      <c r="AE668" s="21">
        <v>95.128</v>
      </c>
      <c r="AF668" s="21">
        <v>104.00245052</v>
      </c>
      <c r="AG668" s="21">
        <v>108.13070018993035</v>
      </c>
      <c r="AH668" s="21">
        <v>91.721567409393401</v>
      </c>
      <c r="AI668" s="21">
        <v>102.75</v>
      </c>
      <c r="AK668" s="21">
        <v>79.819999999999993</v>
      </c>
      <c r="AL668" s="22">
        <v>269918.67599999998</v>
      </c>
    </row>
    <row r="669" spans="30:38" hidden="1" x14ac:dyDescent="0.3">
      <c r="AD669" s="20">
        <v>44657</v>
      </c>
      <c r="AE669" s="21">
        <v>94.055000000000007</v>
      </c>
      <c r="AF669" s="21">
        <v>104.08616795</v>
      </c>
      <c r="AG669" s="21">
        <v>108.09051413644893</v>
      </c>
      <c r="AH669" s="21">
        <v>91.673832371548684</v>
      </c>
      <c r="AI669" s="21">
        <v>102.2</v>
      </c>
      <c r="AK669" s="21">
        <v>78.92</v>
      </c>
      <c r="AL669" s="22">
        <v>256194.95733333332</v>
      </c>
    </row>
    <row r="670" spans="30:38" hidden="1" x14ac:dyDescent="0.3">
      <c r="AD670" s="20">
        <v>44656</v>
      </c>
      <c r="AE670" s="21">
        <v>93.316000000000003</v>
      </c>
      <c r="AF670" s="21">
        <v>104.18035779</v>
      </c>
      <c r="AG670" s="21">
        <v>108.05034301784625</v>
      </c>
      <c r="AH670" s="21">
        <v>91.729741217243543</v>
      </c>
      <c r="AI670" s="21">
        <v>102.77</v>
      </c>
      <c r="AK670" s="21">
        <v>78.3</v>
      </c>
      <c r="AL670" s="22">
        <v>269791.86933333334</v>
      </c>
    </row>
    <row r="671" spans="30:38" hidden="1" x14ac:dyDescent="0.3">
      <c r="AD671" s="20">
        <v>44655</v>
      </c>
      <c r="AE671" s="21">
        <v>92.959000000000003</v>
      </c>
      <c r="AF671" s="21">
        <v>104.27133215000001</v>
      </c>
      <c r="AG671" s="21">
        <v>108.01018682857185</v>
      </c>
      <c r="AH671" s="21">
        <v>91.781726635170344</v>
      </c>
      <c r="AI671" s="21">
        <v>104.84</v>
      </c>
      <c r="AK671" s="21">
        <v>78</v>
      </c>
      <c r="AL671" s="22">
        <v>300234.61333333334</v>
      </c>
    </row>
    <row r="672" spans="30:38" hidden="1" x14ac:dyDescent="0.3">
      <c r="AD672" s="20">
        <v>44652</v>
      </c>
      <c r="AE672" s="21">
        <v>92.387</v>
      </c>
      <c r="AF672" s="21">
        <v>103.99555720000001</v>
      </c>
      <c r="AG672" s="21">
        <v>107.97004556307735</v>
      </c>
      <c r="AH672" s="21">
        <v>91.504471072894106</v>
      </c>
      <c r="AI672" s="21">
        <v>105.09</v>
      </c>
      <c r="AK672" s="21">
        <v>77.52</v>
      </c>
      <c r="AL672" s="22">
        <v>287456.91333333333</v>
      </c>
    </row>
    <row r="673" spans="30:38" hidden="1" x14ac:dyDescent="0.3">
      <c r="AD673" s="20">
        <v>44651</v>
      </c>
      <c r="AE673" s="21">
        <v>92.231999999999999</v>
      </c>
      <c r="AF673" s="21">
        <v>103.2493065</v>
      </c>
      <c r="AG673" s="21">
        <v>107.92991921581643</v>
      </c>
      <c r="AH673" s="21">
        <v>90.89176243644873</v>
      </c>
      <c r="AI673" s="21">
        <v>103.73</v>
      </c>
      <c r="AK673" s="21">
        <v>77.39</v>
      </c>
      <c r="AL673" s="22">
        <v>276718.86533333338</v>
      </c>
    </row>
    <row r="674" spans="30:38" hidden="1" x14ac:dyDescent="0.3">
      <c r="AD674" s="20">
        <v>44650</v>
      </c>
      <c r="AE674" s="21">
        <v>91.302000000000007</v>
      </c>
      <c r="AF674" s="21">
        <v>103.58488805</v>
      </c>
      <c r="AG674" s="21">
        <v>107.88980778124481</v>
      </c>
      <c r="AH674" s="21">
        <v>90.636739631524833</v>
      </c>
      <c r="AI674" s="21">
        <v>103.96</v>
      </c>
      <c r="AK674" s="21">
        <v>76.61</v>
      </c>
      <c r="AL674" s="22">
        <v>272501.86933333339</v>
      </c>
    </row>
    <row r="675" spans="30:38" hidden="1" x14ac:dyDescent="0.3">
      <c r="AD675" s="20">
        <v>44649</v>
      </c>
      <c r="AE675" s="21">
        <v>91.766999999999996</v>
      </c>
      <c r="AF675" s="21">
        <v>103.70414806000001</v>
      </c>
      <c r="AG675" s="21">
        <v>107.8497112538203</v>
      </c>
      <c r="AH675" s="21">
        <v>90.305863889751762</v>
      </c>
      <c r="AI675" s="21">
        <v>103.75</v>
      </c>
      <c r="AK675" s="21">
        <v>77</v>
      </c>
      <c r="AL675" s="22">
        <v>279118.63199999998</v>
      </c>
    </row>
    <row r="676" spans="30:38" hidden="1" x14ac:dyDescent="0.3">
      <c r="AD676" s="20">
        <v>44648</v>
      </c>
      <c r="AE676" s="21">
        <v>91.41</v>
      </c>
      <c r="AF676" s="21">
        <v>102.96429467</v>
      </c>
      <c r="AG676" s="21">
        <v>107.80962962800277</v>
      </c>
      <c r="AH676" s="21">
        <v>89.854996648738862</v>
      </c>
      <c r="AI676" s="21">
        <v>102.65</v>
      </c>
      <c r="AK676" s="21">
        <v>76.7</v>
      </c>
      <c r="AL676" s="22">
        <v>265553.79866666667</v>
      </c>
    </row>
    <row r="677" spans="30:38" hidden="1" x14ac:dyDescent="0.3">
      <c r="AD677" s="20">
        <v>44645</v>
      </c>
      <c r="AE677" s="21">
        <v>90.575000000000003</v>
      </c>
      <c r="AF677" s="21">
        <v>102.62128587000001</v>
      </c>
      <c r="AG677" s="21">
        <v>107.76956289825412</v>
      </c>
      <c r="AH677" s="21">
        <v>89.855323601052859</v>
      </c>
      <c r="AI677" s="21">
        <v>102.95</v>
      </c>
      <c r="AK677" s="21">
        <v>76</v>
      </c>
      <c r="AL677" s="22">
        <v>262515.57066666667</v>
      </c>
    </row>
    <row r="678" spans="30:38" hidden="1" x14ac:dyDescent="0.3">
      <c r="AD678" s="20">
        <v>44644</v>
      </c>
      <c r="AE678" s="21">
        <v>90.551000000000002</v>
      </c>
      <c r="AF678" s="21">
        <v>102.56259918000001</v>
      </c>
      <c r="AG678" s="21">
        <v>107.72951105903833</v>
      </c>
      <c r="AH678" s="21">
        <v>89.345604943519049</v>
      </c>
      <c r="AI678" s="21">
        <v>102.93</v>
      </c>
      <c r="AK678" s="21">
        <v>75.98</v>
      </c>
      <c r="AL678" s="22">
        <v>253354.24933333334</v>
      </c>
    </row>
    <row r="679" spans="30:38" hidden="1" x14ac:dyDescent="0.3">
      <c r="AD679" s="20">
        <v>44643</v>
      </c>
      <c r="AE679" s="21">
        <v>92.363</v>
      </c>
      <c r="AF679" s="21">
        <v>102.55946118</v>
      </c>
      <c r="AG679" s="21">
        <v>107.68947410482143</v>
      </c>
      <c r="AH679" s="21">
        <v>89.408052835494018</v>
      </c>
      <c r="AI679" s="21">
        <v>101.55</v>
      </c>
      <c r="AK679" s="21">
        <v>77.5</v>
      </c>
      <c r="AL679" s="22">
        <v>250851.69333333336</v>
      </c>
    </row>
    <row r="680" spans="30:38" hidden="1" x14ac:dyDescent="0.3">
      <c r="AD680" s="20">
        <v>44642</v>
      </c>
      <c r="AE680" s="21">
        <v>91.159000000000006</v>
      </c>
      <c r="AF680" s="21">
        <v>102.19865383</v>
      </c>
      <c r="AG680" s="21">
        <v>107.64945203007152</v>
      </c>
      <c r="AH680" s="21">
        <v>89.274983243693981</v>
      </c>
      <c r="AI680" s="21">
        <v>101.39</v>
      </c>
      <c r="AK680" s="21">
        <v>76.489999999999995</v>
      </c>
      <c r="AL680" s="22">
        <v>248770.59333333335</v>
      </c>
    </row>
    <row r="681" spans="30:38" hidden="1" x14ac:dyDescent="0.3">
      <c r="AD681" s="20">
        <v>44641</v>
      </c>
      <c r="AE681" s="21">
        <v>90.933000000000007</v>
      </c>
      <c r="AF681" s="21">
        <v>101.71819451</v>
      </c>
      <c r="AG681" s="21">
        <v>107.60944482925873</v>
      </c>
      <c r="AH681" s="21">
        <v>88.935933694070798</v>
      </c>
      <c r="AI681" s="21">
        <v>100.42</v>
      </c>
      <c r="AK681" s="21">
        <v>76.3</v>
      </c>
      <c r="AL681" s="22">
        <v>244223.97666666668</v>
      </c>
    </row>
    <row r="682" spans="30:38" hidden="1" x14ac:dyDescent="0.3">
      <c r="AD682" s="20">
        <v>44638</v>
      </c>
      <c r="AE682" s="21">
        <v>91.444999999999993</v>
      </c>
      <c r="AF682" s="21">
        <v>101.79069097</v>
      </c>
      <c r="AG682" s="21">
        <v>107.56945249685528</v>
      </c>
      <c r="AH682" s="21">
        <v>88.903892367298312</v>
      </c>
      <c r="AI682" s="21">
        <v>99.69</v>
      </c>
      <c r="AK682" s="21">
        <v>76.73</v>
      </c>
      <c r="AL682" s="22">
        <v>244345.78733333337</v>
      </c>
    </row>
    <row r="683" spans="30:38" hidden="1" x14ac:dyDescent="0.3">
      <c r="AD683" s="20">
        <v>44637</v>
      </c>
      <c r="AE683" s="21">
        <v>91.468999999999994</v>
      </c>
      <c r="AF683" s="21">
        <v>101.73269945</v>
      </c>
      <c r="AG683" s="21">
        <v>107.52947502733541</v>
      </c>
      <c r="AH683" s="21">
        <v>88.555361200568981</v>
      </c>
      <c r="AI683" s="21">
        <v>97.76</v>
      </c>
      <c r="AK683" s="21">
        <v>76.75</v>
      </c>
      <c r="AL683" s="22">
        <v>253674.14600000001</v>
      </c>
    </row>
    <row r="684" spans="30:38" hidden="1" x14ac:dyDescent="0.3">
      <c r="AD684" s="20">
        <v>44636</v>
      </c>
      <c r="AE684" s="21">
        <v>91.41</v>
      </c>
      <c r="AF684" s="21">
        <v>101.01039229</v>
      </c>
      <c r="AG684" s="21">
        <v>107.48951241517543</v>
      </c>
      <c r="AH684" s="21">
        <v>88.614212617089876</v>
      </c>
      <c r="AI684" s="21">
        <v>96.06</v>
      </c>
      <c r="AK684" s="21">
        <v>76.7</v>
      </c>
      <c r="AL684" s="22">
        <v>250536.726</v>
      </c>
    </row>
    <row r="685" spans="30:38" hidden="1" x14ac:dyDescent="0.3">
      <c r="AD685" s="20">
        <v>44635</v>
      </c>
      <c r="AE685" s="21">
        <v>92.326999999999998</v>
      </c>
      <c r="AF685" s="21">
        <v>100.84457392</v>
      </c>
      <c r="AG685" s="21">
        <v>107.45282501203721</v>
      </c>
      <c r="AH685" s="21">
        <v>88.530839777018599</v>
      </c>
      <c r="AI685" s="21">
        <v>94.2</v>
      </c>
      <c r="AK685" s="21">
        <v>77.47</v>
      </c>
      <c r="AL685" s="22">
        <v>251784.46266666669</v>
      </c>
    </row>
    <row r="686" spans="30:38" hidden="1" x14ac:dyDescent="0.3">
      <c r="AD686" s="20">
        <v>44634</v>
      </c>
      <c r="AE686" s="21">
        <v>91.171000000000006</v>
      </c>
      <c r="AF686" s="21">
        <v>100.73304874</v>
      </c>
      <c r="AG686" s="21">
        <v>107.41615013073037</v>
      </c>
      <c r="AH686" s="21">
        <v>88.426541988851</v>
      </c>
      <c r="AI686" s="21">
        <v>95.04</v>
      </c>
      <c r="AK686" s="21">
        <v>76.5</v>
      </c>
      <c r="AL686" s="22">
        <v>229759.31200000001</v>
      </c>
    </row>
    <row r="687" spans="30:38" hidden="1" x14ac:dyDescent="0.3">
      <c r="AD687" s="20">
        <v>44631</v>
      </c>
      <c r="AE687" s="21">
        <v>92.506</v>
      </c>
      <c r="AF687" s="21">
        <v>101.29889267</v>
      </c>
      <c r="AG687" s="21">
        <v>107.37948776698106</v>
      </c>
      <c r="AH687" s="21">
        <v>88.923836458452612</v>
      </c>
      <c r="AI687" s="21">
        <v>96.58</v>
      </c>
      <c r="AK687" s="21">
        <v>77.62</v>
      </c>
      <c r="AL687" s="22">
        <v>233779.91200000001</v>
      </c>
    </row>
    <row r="688" spans="30:38" hidden="1" x14ac:dyDescent="0.3">
      <c r="AD688" s="20">
        <v>44630</v>
      </c>
      <c r="AE688" s="21">
        <v>93.388000000000005</v>
      </c>
      <c r="AF688" s="21">
        <v>101.60079075</v>
      </c>
      <c r="AG688" s="21">
        <v>107.3428379165169</v>
      </c>
      <c r="AH688" s="21">
        <v>89.075542332150931</v>
      </c>
      <c r="AI688" s="21">
        <v>98.27</v>
      </c>
      <c r="AK688" s="21">
        <v>78.36</v>
      </c>
      <c r="AL688" s="22">
        <v>259919.84000000003</v>
      </c>
    </row>
    <row r="689" spans="30:38" hidden="1" x14ac:dyDescent="0.3">
      <c r="AD689" s="20">
        <v>44629</v>
      </c>
      <c r="AE689" s="21">
        <v>93.459000000000003</v>
      </c>
      <c r="AF689" s="21">
        <v>101.64688988</v>
      </c>
      <c r="AG689" s="21">
        <v>107.30620057506695</v>
      </c>
      <c r="AH689" s="21">
        <v>89.087966520083128</v>
      </c>
      <c r="AI689" s="21">
        <v>98.48</v>
      </c>
      <c r="AK689" s="21">
        <v>79.17</v>
      </c>
      <c r="AL689" s="22">
        <v>271637.272</v>
      </c>
    </row>
    <row r="690" spans="30:38" hidden="1" x14ac:dyDescent="0.3">
      <c r="AD690" s="20">
        <v>44628</v>
      </c>
      <c r="AE690" s="21">
        <v>94.143000000000001</v>
      </c>
      <c r="AF690" s="21">
        <v>101.58995623</v>
      </c>
      <c r="AG690" s="21">
        <v>107.26957573836175</v>
      </c>
      <c r="AH690" s="21">
        <v>89.117719180657588</v>
      </c>
      <c r="AI690" s="21">
        <v>96.15</v>
      </c>
      <c r="AK690" s="21">
        <v>79.75</v>
      </c>
      <c r="AL690" s="22">
        <v>293025.24199999997</v>
      </c>
    </row>
    <row r="691" spans="30:38" hidden="1" x14ac:dyDescent="0.3">
      <c r="AD691" s="20">
        <v>44627</v>
      </c>
      <c r="AE691" s="21">
        <v>93.835999999999999</v>
      </c>
      <c r="AF691" s="21">
        <v>101.96769276000001</v>
      </c>
      <c r="AG691" s="21">
        <v>107.23296340213328</v>
      </c>
      <c r="AH691" s="21">
        <v>89.286099622370173</v>
      </c>
      <c r="AI691" s="21">
        <v>96.49</v>
      </c>
      <c r="AK691" s="21">
        <v>79.489999999999995</v>
      </c>
      <c r="AL691" s="22">
        <v>299505.64199999999</v>
      </c>
    </row>
    <row r="692" spans="30:38" hidden="1" x14ac:dyDescent="0.3">
      <c r="AD692" s="20">
        <v>44624</v>
      </c>
      <c r="AE692" s="21">
        <v>94.272999999999996</v>
      </c>
      <c r="AF692" s="21">
        <v>102.27583976</v>
      </c>
      <c r="AG692" s="21">
        <v>107.196363562115</v>
      </c>
      <c r="AH692" s="21">
        <v>89.641169835379586</v>
      </c>
      <c r="AI692" s="21">
        <v>98.98</v>
      </c>
      <c r="AK692" s="21">
        <v>79.86</v>
      </c>
      <c r="AL692" s="22">
        <v>303832.88199999998</v>
      </c>
    </row>
    <row r="693" spans="30:38" hidden="1" x14ac:dyDescent="0.3">
      <c r="AD693" s="20">
        <v>44623</v>
      </c>
      <c r="AE693" s="21">
        <v>92.703000000000003</v>
      </c>
      <c r="AF693" s="21">
        <v>102.32385306</v>
      </c>
      <c r="AG693" s="21">
        <v>107.15977621404178</v>
      </c>
      <c r="AH693" s="21">
        <v>89.650978404799744</v>
      </c>
      <c r="AI693" s="21">
        <v>99.58</v>
      </c>
      <c r="AK693" s="21">
        <v>78.53</v>
      </c>
      <c r="AL693" s="22">
        <v>310425.27799999993</v>
      </c>
    </row>
    <row r="694" spans="30:38" hidden="1" x14ac:dyDescent="0.3">
      <c r="AD694" s="20">
        <v>44622</v>
      </c>
      <c r="AE694" s="21">
        <v>94.084000000000003</v>
      </c>
      <c r="AF694" s="21">
        <v>102.24259511</v>
      </c>
      <c r="AG694" s="21">
        <v>107.12320135365</v>
      </c>
      <c r="AH694" s="21">
        <v>89.473116345981012</v>
      </c>
      <c r="AI694" s="21">
        <v>99.59</v>
      </c>
      <c r="AK694" s="21">
        <v>79.7</v>
      </c>
      <c r="AL694" s="22">
        <v>319112.32799999998</v>
      </c>
    </row>
    <row r="695" spans="30:38" hidden="1" x14ac:dyDescent="0.3">
      <c r="AD695" s="20">
        <v>44617</v>
      </c>
      <c r="AE695" s="21">
        <v>93.635999999999996</v>
      </c>
      <c r="AF695" s="21">
        <v>102.35346119</v>
      </c>
      <c r="AG695" s="21">
        <v>107.08663897667748</v>
      </c>
      <c r="AH695" s="21">
        <v>89.622533553481304</v>
      </c>
      <c r="AI695" s="21">
        <v>97.83</v>
      </c>
      <c r="AK695" s="21">
        <v>79.319999999999993</v>
      </c>
      <c r="AL695" s="22">
        <v>336177.63466666662</v>
      </c>
    </row>
    <row r="696" spans="30:38" hidden="1" x14ac:dyDescent="0.3">
      <c r="AD696" s="20">
        <v>44616</v>
      </c>
      <c r="AE696" s="21">
        <v>92.620999999999995</v>
      </c>
      <c r="AF696" s="21">
        <v>101.57330359000001</v>
      </c>
      <c r="AG696" s="21">
        <v>107.05008907886345</v>
      </c>
      <c r="AH696" s="21">
        <v>88.595903287505593</v>
      </c>
      <c r="AI696" s="21">
        <v>96.49</v>
      </c>
      <c r="AK696" s="21">
        <v>78.459999999999994</v>
      </c>
      <c r="AL696" s="22">
        <v>344005.77866666665</v>
      </c>
    </row>
    <row r="697" spans="30:38" hidden="1" x14ac:dyDescent="0.3">
      <c r="AD697" s="20">
        <v>44615</v>
      </c>
      <c r="AE697" s="21">
        <v>93.471000000000004</v>
      </c>
      <c r="AF697" s="21">
        <v>101.92955588</v>
      </c>
      <c r="AG697" s="21">
        <v>107.01355165594866</v>
      </c>
      <c r="AH697" s="21">
        <v>89.236075918327387</v>
      </c>
      <c r="AI697" s="21">
        <v>96.85</v>
      </c>
      <c r="AK697" s="21">
        <v>79.180000000000007</v>
      </c>
      <c r="AL697" s="22">
        <v>339106.30133333337</v>
      </c>
    </row>
    <row r="698" spans="30:38" hidden="1" x14ac:dyDescent="0.3">
      <c r="AD698" s="20">
        <v>44614</v>
      </c>
      <c r="AE698" s="21">
        <v>93.965999999999994</v>
      </c>
      <c r="AF698" s="21">
        <v>101.69443975</v>
      </c>
      <c r="AG698" s="21">
        <v>106.97702670367528</v>
      </c>
      <c r="AH698" s="21">
        <v>89.367510748557393</v>
      </c>
      <c r="AI698" s="21">
        <v>97.61</v>
      </c>
      <c r="AK698" s="21">
        <v>79.599999999999994</v>
      </c>
      <c r="AL698" s="22">
        <v>330245.79666666675</v>
      </c>
    </row>
    <row r="699" spans="30:38" hidden="1" x14ac:dyDescent="0.3">
      <c r="AD699" s="20">
        <v>44613</v>
      </c>
      <c r="AE699" s="21">
        <v>94.143000000000001</v>
      </c>
      <c r="AF699" s="21">
        <v>101.70644610000001</v>
      </c>
      <c r="AG699" s="21">
        <v>106.94051421778693</v>
      </c>
      <c r="AH699" s="21">
        <v>89.636919455297516</v>
      </c>
      <c r="AI699" s="21">
        <v>96.6</v>
      </c>
      <c r="AK699" s="21">
        <v>79.75</v>
      </c>
      <c r="AL699" s="22">
        <v>334901.61133333336</v>
      </c>
    </row>
    <row r="700" spans="30:38" hidden="1" x14ac:dyDescent="0.3">
      <c r="AD700" s="20">
        <v>44610</v>
      </c>
      <c r="AE700" s="21">
        <v>96.799000000000007</v>
      </c>
      <c r="AF700" s="21">
        <v>101.94627729</v>
      </c>
      <c r="AG700" s="21">
        <v>106.90401419402869</v>
      </c>
      <c r="AH700" s="21">
        <v>89.962890912360493</v>
      </c>
      <c r="AI700" s="21">
        <v>97.6</v>
      </c>
      <c r="AK700" s="21">
        <v>82</v>
      </c>
      <c r="AL700" s="22">
        <v>320425.39466666669</v>
      </c>
    </row>
    <row r="701" spans="30:38" hidden="1" x14ac:dyDescent="0.3">
      <c r="AD701" s="20">
        <v>44609</v>
      </c>
      <c r="AE701" s="21">
        <v>95.548000000000002</v>
      </c>
      <c r="AF701" s="21">
        <v>101.97818834</v>
      </c>
      <c r="AG701" s="21">
        <v>106.86752662814709</v>
      </c>
      <c r="AH701" s="21">
        <v>89.799087803043989</v>
      </c>
      <c r="AI701" s="21">
        <v>98.16</v>
      </c>
      <c r="AK701" s="21">
        <v>80.94</v>
      </c>
      <c r="AL701" s="22">
        <v>318805.81866666675</v>
      </c>
    </row>
    <row r="702" spans="30:38" hidden="1" x14ac:dyDescent="0.3">
      <c r="AD702" s="20">
        <v>44608</v>
      </c>
      <c r="AE702" s="21">
        <v>95.501000000000005</v>
      </c>
      <c r="AF702" s="21">
        <v>101.99412259</v>
      </c>
      <c r="AG702" s="21">
        <v>106.83105151589012</v>
      </c>
      <c r="AH702" s="21">
        <v>89.831129129816475</v>
      </c>
      <c r="AI702" s="21">
        <v>99.59</v>
      </c>
      <c r="AK702" s="21">
        <v>80.900000000000006</v>
      </c>
      <c r="AL702" s="22">
        <v>349888.56733333331</v>
      </c>
    </row>
    <row r="703" spans="30:38" hidden="1" x14ac:dyDescent="0.3">
      <c r="AD703" s="20">
        <v>44607</v>
      </c>
      <c r="AE703" s="21">
        <v>92.503</v>
      </c>
      <c r="AF703" s="21">
        <v>101.20250115</v>
      </c>
      <c r="AG703" s="21">
        <v>106.79458885300721</v>
      </c>
      <c r="AH703" s="21">
        <v>89.943600725834187</v>
      </c>
      <c r="AI703" s="21">
        <v>99.28</v>
      </c>
      <c r="AK703" s="21">
        <v>78.36</v>
      </c>
      <c r="AL703" s="22">
        <v>345624.19400000002</v>
      </c>
    </row>
    <row r="704" spans="30:38" hidden="1" x14ac:dyDescent="0.3">
      <c r="AD704" s="20">
        <v>44606</v>
      </c>
      <c r="AE704" s="21">
        <v>90.307000000000002</v>
      </c>
      <c r="AF704" s="21">
        <v>102.10240197</v>
      </c>
      <c r="AG704" s="21">
        <v>106.75813863524925</v>
      </c>
      <c r="AH704" s="21">
        <v>90.015203282601291</v>
      </c>
      <c r="AI704" s="21">
        <v>98.48</v>
      </c>
      <c r="AK704" s="21">
        <v>76.5</v>
      </c>
      <c r="AL704" s="22">
        <v>341444.57000000007</v>
      </c>
    </row>
    <row r="705" spans="30:38" hidden="1" x14ac:dyDescent="0.3">
      <c r="AD705" s="20">
        <v>44603</v>
      </c>
      <c r="AE705" s="21">
        <v>92.903999999999996</v>
      </c>
      <c r="AF705" s="21">
        <v>102.39683594</v>
      </c>
      <c r="AG705" s="21">
        <v>106.72170085836858</v>
      </c>
      <c r="AH705" s="21">
        <v>90.327115790162054</v>
      </c>
      <c r="AI705" s="21">
        <v>98.2</v>
      </c>
      <c r="AK705" s="21">
        <v>78.7</v>
      </c>
      <c r="AL705" s="22">
        <v>323844.65666666662</v>
      </c>
    </row>
    <row r="706" spans="30:38" hidden="1" x14ac:dyDescent="0.3">
      <c r="AD706" s="20">
        <v>44602</v>
      </c>
      <c r="AE706" s="21">
        <v>93.683000000000007</v>
      </c>
      <c r="AF706" s="21">
        <v>101.85053436</v>
      </c>
      <c r="AG706" s="21">
        <v>106.68527551811897</v>
      </c>
      <c r="AH706" s="21">
        <v>90.272514753723229</v>
      </c>
      <c r="AI706" s="21">
        <v>98.02</v>
      </c>
      <c r="AK706" s="21">
        <v>79.36</v>
      </c>
      <c r="AL706" s="22">
        <v>324290.86866666662</v>
      </c>
    </row>
    <row r="707" spans="30:38" hidden="1" x14ac:dyDescent="0.3">
      <c r="AD707" s="20">
        <v>44601</v>
      </c>
      <c r="AE707" s="21">
        <v>94.179000000000002</v>
      </c>
      <c r="AF707" s="21">
        <v>102.82909306000001</v>
      </c>
      <c r="AG707" s="21">
        <v>106.64886261025568</v>
      </c>
      <c r="AH707" s="21">
        <v>90.361772735446593</v>
      </c>
      <c r="AI707" s="21">
        <v>97.24</v>
      </c>
      <c r="AK707" s="21">
        <v>79.78</v>
      </c>
      <c r="AL707" s="22">
        <v>323930.90600000002</v>
      </c>
    </row>
    <row r="708" spans="30:38" hidden="1" x14ac:dyDescent="0.3">
      <c r="AD708" s="20">
        <v>44600</v>
      </c>
      <c r="AE708" s="21">
        <v>94.787000000000006</v>
      </c>
      <c r="AF708" s="21">
        <v>102.09421338</v>
      </c>
      <c r="AG708" s="21">
        <v>106.61246213053536</v>
      </c>
      <c r="AH708" s="21">
        <v>90.322865410079999</v>
      </c>
      <c r="AI708" s="21">
        <v>97.04</v>
      </c>
      <c r="AK708" s="21">
        <v>81.05</v>
      </c>
      <c r="AL708" s="22">
        <v>336376.41799999995</v>
      </c>
    </row>
    <row r="709" spans="30:38" hidden="1" x14ac:dyDescent="0.3">
      <c r="AD709" s="20">
        <v>44599</v>
      </c>
      <c r="AE709" s="21">
        <v>95.394999999999996</v>
      </c>
      <c r="AF709" s="21">
        <v>102.69052819000001</v>
      </c>
      <c r="AG709" s="21">
        <v>106.57607407471617</v>
      </c>
      <c r="AH709" s="21">
        <v>90.423239770479526</v>
      </c>
      <c r="AI709" s="21">
        <v>96.83</v>
      </c>
      <c r="AK709" s="21">
        <v>81.569999999999993</v>
      </c>
      <c r="AL709" s="22">
        <v>334418.22799999994</v>
      </c>
    </row>
    <row r="710" spans="30:38" hidden="1" x14ac:dyDescent="0.3">
      <c r="AD710" s="20">
        <v>44596</v>
      </c>
      <c r="AE710" s="21">
        <v>97.066999999999993</v>
      </c>
      <c r="AF710" s="21">
        <v>103.01909406</v>
      </c>
      <c r="AG710" s="21">
        <v>106.53969843855769</v>
      </c>
      <c r="AH710" s="21">
        <v>90.628238871360665</v>
      </c>
      <c r="AI710" s="21">
        <v>97.04</v>
      </c>
      <c r="AK710" s="21">
        <v>83</v>
      </c>
      <c r="AL710" s="22">
        <v>323890.61199999996</v>
      </c>
    </row>
    <row r="711" spans="30:38" hidden="1" x14ac:dyDescent="0.3">
      <c r="AD711" s="20">
        <v>44595</v>
      </c>
      <c r="AE711" s="21">
        <v>94.611999999999995</v>
      </c>
      <c r="AF711" s="21">
        <v>103.07925122</v>
      </c>
      <c r="AG711" s="21">
        <v>106.50333521782093</v>
      </c>
      <c r="AH711" s="21">
        <v>90.486995471710529</v>
      </c>
      <c r="AI711" s="21">
        <v>96.57</v>
      </c>
      <c r="AK711" s="21">
        <v>80.900000000000006</v>
      </c>
      <c r="AL711" s="22">
        <v>323291.00199999998</v>
      </c>
    </row>
    <row r="712" spans="30:38" hidden="1" x14ac:dyDescent="0.3">
      <c r="AD712" s="20">
        <v>44594</v>
      </c>
      <c r="AE712" s="21">
        <v>95.185000000000002</v>
      </c>
      <c r="AF712" s="21">
        <v>103.15710231</v>
      </c>
      <c r="AG712" s="21">
        <v>106.46698440826839</v>
      </c>
      <c r="AH712" s="21">
        <v>90.598813163100246</v>
      </c>
      <c r="AI712" s="21">
        <v>96.74</v>
      </c>
      <c r="AK712" s="21">
        <v>81.39</v>
      </c>
      <c r="AL712" s="22">
        <v>330528.66733333323</v>
      </c>
    </row>
    <row r="713" spans="30:38" hidden="1" x14ac:dyDescent="0.3">
      <c r="AD713" s="20">
        <v>44593</v>
      </c>
      <c r="AE713" s="21">
        <v>92.846000000000004</v>
      </c>
      <c r="AF713" s="21">
        <v>103.94072406000001</v>
      </c>
      <c r="AG713" s="21">
        <v>106.43554691330101</v>
      </c>
      <c r="AH713" s="21">
        <v>90.781906458943041</v>
      </c>
      <c r="AI713" s="21">
        <v>97.89</v>
      </c>
      <c r="AK713" s="21">
        <v>79.39</v>
      </c>
      <c r="AL713" s="22">
        <v>341025.74066666659</v>
      </c>
    </row>
    <row r="714" spans="30:38" hidden="1" x14ac:dyDescent="0.3">
      <c r="AD714" s="20">
        <v>44592</v>
      </c>
      <c r="AE714" s="21">
        <v>92.39</v>
      </c>
      <c r="AF714" s="21">
        <v>102.28498268</v>
      </c>
      <c r="AG714" s="21">
        <v>106.40411870117465</v>
      </c>
      <c r="AH714" s="21">
        <v>90.792041980677183</v>
      </c>
      <c r="AI714" s="21">
        <v>96.95</v>
      </c>
      <c r="AK714" s="21">
        <v>79</v>
      </c>
      <c r="AL714" s="22">
        <v>332951.8513333333</v>
      </c>
    </row>
    <row r="715" spans="30:38" hidden="1" x14ac:dyDescent="0.3">
      <c r="AD715" s="20">
        <v>44589</v>
      </c>
      <c r="AE715" s="21">
        <v>92.950999999999993</v>
      </c>
      <c r="AF715" s="21">
        <v>102.53120902000001</v>
      </c>
      <c r="AG715" s="21">
        <v>106.37269976914828</v>
      </c>
      <c r="AH715" s="21">
        <v>90.562521456245676</v>
      </c>
      <c r="AI715" s="21">
        <v>96.75</v>
      </c>
      <c r="AK715" s="21">
        <v>79.48</v>
      </c>
      <c r="AL715" s="22">
        <v>336420.50733333337</v>
      </c>
    </row>
    <row r="716" spans="30:38" hidden="1" x14ac:dyDescent="0.3">
      <c r="AD716" s="20">
        <v>44588</v>
      </c>
      <c r="AE716" s="21">
        <v>93.173000000000002</v>
      </c>
      <c r="AF716" s="21">
        <v>102.4904935</v>
      </c>
      <c r="AG716" s="21">
        <v>106.34129011448168</v>
      </c>
      <c r="AH716" s="21">
        <v>90.468359189812233</v>
      </c>
      <c r="AI716" s="21">
        <v>97.36</v>
      </c>
      <c r="AK716" s="21">
        <v>79.67</v>
      </c>
      <c r="AL716" s="22">
        <v>330227.67</v>
      </c>
    </row>
    <row r="717" spans="30:38" hidden="1" x14ac:dyDescent="0.3">
      <c r="AD717" s="20">
        <v>44587</v>
      </c>
      <c r="AE717" s="21">
        <v>95.372</v>
      </c>
      <c r="AF717" s="21">
        <v>102.28414114</v>
      </c>
      <c r="AG717" s="21">
        <v>106.30988973443543</v>
      </c>
      <c r="AH717" s="21">
        <v>90.661914959703196</v>
      </c>
      <c r="AI717" s="21">
        <v>96.22</v>
      </c>
      <c r="AK717" s="21">
        <v>81.55</v>
      </c>
      <c r="AL717" s="22">
        <v>305099.08133333334</v>
      </c>
    </row>
    <row r="718" spans="30:38" hidden="1" x14ac:dyDescent="0.3">
      <c r="AD718" s="20">
        <v>44586</v>
      </c>
      <c r="AE718" s="21">
        <v>95.968000000000004</v>
      </c>
      <c r="AF718" s="21">
        <v>102.32058613</v>
      </c>
      <c r="AG718" s="21">
        <v>106.27849862627093</v>
      </c>
      <c r="AH718" s="21">
        <v>91.305030161351041</v>
      </c>
      <c r="AI718" s="21">
        <v>95.28</v>
      </c>
      <c r="AK718" s="21">
        <v>82.06</v>
      </c>
      <c r="AL718" s="22">
        <v>276741.27333333326</v>
      </c>
    </row>
    <row r="719" spans="30:38" hidden="1" x14ac:dyDescent="0.3">
      <c r="AD719" s="20">
        <v>44585</v>
      </c>
      <c r="AE719" s="21">
        <v>96.88</v>
      </c>
      <c r="AF719" s="21">
        <v>101.45769738</v>
      </c>
      <c r="AG719" s="21">
        <v>106.24711678725038</v>
      </c>
      <c r="AH719" s="21">
        <v>91.539454970492628</v>
      </c>
      <c r="AI719" s="21">
        <v>93.32</v>
      </c>
      <c r="AK719" s="21">
        <v>82.84</v>
      </c>
      <c r="AL719" s="22">
        <v>270753.24799999996</v>
      </c>
    </row>
    <row r="720" spans="30:38" hidden="1" x14ac:dyDescent="0.3">
      <c r="AD720" s="20">
        <v>44582</v>
      </c>
      <c r="AE720" s="21">
        <v>96.272000000000006</v>
      </c>
      <c r="AF720" s="21">
        <v>102.34233914000001</v>
      </c>
      <c r="AG720" s="21">
        <v>106.2157442146368</v>
      </c>
      <c r="AH720" s="21">
        <v>91.881774043255859</v>
      </c>
      <c r="AI720" s="21">
        <v>94.19</v>
      </c>
      <c r="AK720" s="21">
        <v>82.32</v>
      </c>
      <c r="AL720" s="22">
        <v>256432.5653333333</v>
      </c>
    </row>
    <row r="721" spans="30:38" hidden="1" x14ac:dyDescent="0.3">
      <c r="AD721" s="20">
        <v>44581</v>
      </c>
      <c r="AE721" s="21">
        <v>96.341999999999999</v>
      </c>
      <c r="AF721" s="21">
        <v>102.34763856000001</v>
      </c>
      <c r="AG721" s="21">
        <v>106.18438090569401</v>
      </c>
      <c r="AH721" s="21">
        <v>91.695738176587</v>
      </c>
      <c r="AI721" s="21">
        <v>94.33</v>
      </c>
      <c r="AK721" s="21">
        <v>82.38</v>
      </c>
      <c r="AL721" s="22">
        <v>251315.30533333326</v>
      </c>
    </row>
    <row r="722" spans="30:38" hidden="1" x14ac:dyDescent="0.3">
      <c r="AD722" s="20">
        <v>44580</v>
      </c>
      <c r="AE722" s="21">
        <v>96.132000000000005</v>
      </c>
      <c r="AF722" s="21">
        <v>102.39355116</v>
      </c>
      <c r="AG722" s="21">
        <v>106.15302685768664</v>
      </c>
      <c r="AH722" s="21">
        <v>91.77747625508826</v>
      </c>
      <c r="AI722" s="21">
        <v>93.39</v>
      </c>
      <c r="AK722" s="21">
        <v>82.2</v>
      </c>
      <c r="AL722" s="22">
        <v>247839.74133333325</v>
      </c>
    </row>
    <row r="723" spans="30:38" hidden="1" x14ac:dyDescent="0.3">
      <c r="AD723" s="20">
        <v>44579</v>
      </c>
      <c r="AE723" s="21">
        <v>96.003</v>
      </c>
      <c r="AF723" s="21">
        <v>102.44229761</v>
      </c>
      <c r="AG723" s="21">
        <v>106.12168206788013</v>
      </c>
      <c r="AH723" s="21">
        <v>91.612692288829734</v>
      </c>
      <c r="AI723" s="21">
        <v>92.23</v>
      </c>
      <c r="AK723" s="21">
        <v>82.09</v>
      </c>
      <c r="AL723" s="22">
        <v>236090.55466666663</v>
      </c>
    </row>
    <row r="724" spans="30:38" hidden="1" x14ac:dyDescent="0.3">
      <c r="AD724" s="20">
        <v>44578</v>
      </c>
      <c r="AE724" s="21">
        <v>96.763000000000005</v>
      </c>
      <c r="AF724" s="21">
        <v>101.78713745</v>
      </c>
      <c r="AG724" s="21">
        <v>106.09034653354072</v>
      </c>
      <c r="AH724" s="21">
        <v>91.410962711088644</v>
      </c>
      <c r="AI724" s="21">
        <v>91.98</v>
      </c>
      <c r="AK724" s="21">
        <v>82.74</v>
      </c>
      <c r="AL724" s="22">
        <v>224770.19466666665</v>
      </c>
    </row>
    <row r="725" spans="30:38" hidden="1" x14ac:dyDescent="0.3">
      <c r="AD725" s="20">
        <v>44575</v>
      </c>
      <c r="AE725" s="21">
        <v>95.372</v>
      </c>
      <c r="AF725" s="21">
        <v>101.53879648</v>
      </c>
      <c r="AG725" s="21">
        <v>106.05902025193548</v>
      </c>
      <c r="AH725" s="21">
        <v>90.987559464452175</v>
      </c>
      <c r="AI725" s="21">
        <v>92.46</v>
      </c>
      <c r="AK725" s="21">
        <v>81.55</v>
      </c>
      <c r="AL725" s="22">
        <v>226080.72</v>
      </c>
    </row>
    <row r="726" spans="30:38" hidden="1" x14ac:dyDescent="0.3">
      <c r="AD726" s="20">
        <v>44574</v>
      </c>
      <c r="AE726" s="21">
        <v>95.033000000000001</v>
      </c>
      <c r="AF726" s="21">
        <v>101.25785222</v>
      </c>
      <c r="AG726" s="21">
        <v>106.02770322033224</v>
      </c>
      <c r="AH726" s="21">
        <v>90.389236729823025</v>
      </c>
      <c r="AI726" s="21">
        <v>91.25</v>
      </c>
      <c r="AK726" s="21">
        <v>81.260000000000005</v>
      </c>
      <c r="AL726" s="22">
        <v>322427.12999999995</v>
      </c>
    </row>
    <row r="727" spans="30:38" hidden="1" x14ac:dyDescent="0.3">
      <c r="AD727" s="20">
        <v>44573</v>
      </c>
      <c r="AE727" s="21">
        <v>96.635000000000005</v>
      </c>
      <c r="AF727" s="21">
        <v>101.60438411</v>
      </c>
      <c r="AG727" s="21">
        <v>105.99639543599969</v>
      </c>
      <c r="AH727" s="21">
        <v>90.378774255774886</v>
      </c>
      <c r="AI727" s="21">
        <v>91.39</v>
      </c>
      <c r="AK727" s="21">
        <v>82.63</v>
      </c>
      <c r="AL727" s="22">
        <v>330565.93466666673</v>
      </c>
    </row>
    <row r="728" spans="30:38" hidden="1" x14ac:dyDescent="0.3">
      <c r="AD728" s="20">
        <v>44572</v>
      </c>
      <c r="AE728" s="21">
        <v>96.623000000000005</v>
      </c>
      <c r="AF728" s="21">
        <v>101.06225425</v>
      </c>
      <c r="AG728" s="21">
        <v>105.96509689620729</v>
      </c>
      <c r="AH728" s="21">
        <v>90.056072321851929</v>
      </c>
      <c r="AI728" s="21">
        <v>89.74</v>
      </c>
      <c r="AK728" s="21">
        <v>82.62</v>
      </c>
      <c r="AL728" s="22">
        <v>365527.03133333329</v>
      </c>
    </row>
    <row r="729" spans="30:38" hidden="1" x14ac:dyDescent="0.3">
      <c r="AD729" s="20">
        <v>44571</v>
      </c>
      <c r="AE729" s="21">
        <v>96.635000000000005</v>
      </c>
      <c r="AF729" s="21">
        <v>101.24167195</v>
      </c>
      <c r="AG729" s="21">
        <v>105.93380759822531</v>
      </c>
      <c r="AH729" s="21">
        <v>89.981854146572786</v>
      </c>
      <c r="AI729" s="21">
        <v>88.15</v>
      </c>
      <c r="AK729" s="21">
        <v>83.38</v>
      </c>
      <c r="AL729" s="22">
        <v>395858.67599999998</v>
      </c>
    </row>
    <row r="730" spans="30:38" hidden="1" x14ac:dyDescent="0.3">
      <c r="AD730" s="20">
        <v>44568</v>
      </c>
      <c r="AE730" s="21">
        <v>95.51</v>
      </c>
      <c r="AF730" s="21">
        <v>101.36919329</v>
      </c>
      <c r="AG730" s="21">
        <v>105.90252753932486</v>
      </c>
      <c r="AH730" s="21">
        <v>90.224779715878512</v>
      </c>
      <c r="AI730" s="21">
        <v>88.82</v>
      </c>
      <c r="AK730" s="21">
        <v>82.41</v>
      </c>
      <c r="AL730" s="22">
        <v>398140.93733333331</v>
      </c>
    </row>
    <row r="731" spans="30:38" hidden="1" x14ac:dyDescent="0.3">
      <c r="AD731" s="20">
        <v>44567</v>
      </c>
      <c r="AE731" s="21">
        <v>95.093000000000004</v>
      </c>
      <c r="AF731" s="21">
        <v>101.42112286</v>
      </c>
      <c r="AG731" s="21">
        <v>105.87125671677782</v>
      </c>
      <c r="AH731" s="21">
        <v>90.150234588285372</v>
      </c>
      <c r="AI731" s="21">
        <v>87.82</v>
      </c>
      <c r="AK731" s="21">
        <v>82.05</v>
      </c>
      <c r="AL731" s="22">
        <v>409621.1013333333</v>
      </c>
    </row>
    <row r="732" spans="30:38" hidden="1" x14ac:dyDescent="0.3">
      <c r="AD732" s="20">
        <v>44566</v>
      </c>
      <c r="AE732" s="21">
        <v>95.986000000000004</v>
      </c>
      <c r="AF732" s="21">
        <v>101.45700054</v>
      </c>
      <c r="AG732" s="21">
        <v>105.83999512785688</v>
      </c>
      <c r="AH732" s="21">
        <v>90.243415997776793</v>
      </c>
      <c r="AI732" s="21">
        <v>87.34</v>
      </c>
      <c r="AK732" s="21">
        <v>82.82</v>
      </c>
      <c r="AL732" s="22">
        <v>406518.47533333331</v>
      </c>
    </row>
    <row r="733" spans="30:38" hidden="1" x14ac:dyDescent="0.3">
      <c r="AD733" s="20">
        <v>44565</v>
      </c>
      <c r="AE733" s="21">
        <v>96.924000000000007</v>
      </c>
      <c r="AF733" s="21">
        <v>102.20268455</v>
      </c>
      <c r="AG733" s="21">
        <v>105.80874276983555</v>
      </c>
      <c r="AH733" s="21">
        <v>91.130110673358374</v>
      </c>
      <c r="AI733" s="21">
        <v>89.51</v>
      </c>
      <c r="AK733" s="21">
        <v>83.63</v>
      </c>
      <c r="AL733" s="22">
        <v>409534.88866666669</v>
      </c>
    </row>
    <row r="734" spans="30:38" hidden="1" x14ac:dyDescent="0.3">
      <c r="AD734" s="20">
        <v>44564</v>
      </c>
      <c r="AE734" s="21">
        <v>96.125</v>
      </c>
      <c r="AF734" s="21">
        <v>103.73491056</v>
      </c>
      <c r="AG734" s="21">
        <v>105.77749963998812</v>
      </c>
      <c r="AH734" s="21">
        <v>91.191577708391307</v>
      </c>
      <c r="AI734" s="21">
        <v>89.86</v>
      </c>
      <c r="AK734" s="21">
        <v>82.94</v>
      </c>
      <c r="AL734" s="22">
        <v>434494.80466666666</v>
      </c>
    </row>
    <row r="735" spans="30:38" hidden="1" x14ac:dyDescent="0.3">
      <c r="AD735" s="20">
        <v>44561</v>
      </c>
      <c r="AE735" s="21">
        <v>97.364999999999995</v>
      </c>
      <c r="AF735" s="21">
        <v>102.40844762</v>
      </c>
      <c r="AG735" s="21">
        <v>105.74626573558973</v>
      </c>
      <c r="AH735" s="21">
        <v>91.703258079809146</v>
      </c>
      <c r="AI735" s="21">
        <v>90.64</v>
      </c>
      <c r="AK735" s="21">
        <v>84.01</v>
      </c>
      <c r="AL735" s="22">
        <v>450091.90066666662</v>
      </c>
    </row>
    <row r="736" spans="30:38" hidden="1" x14ac:dyDescent="0.3">
      <c r="AD736" s="20">
        <v>44560</v>
      </c>
      <c r="AE736" s="21">
        <v>97.364999999999995</v>
      </c>
      <c r="AF736" s="21">
        <v>103.06100284</v>
      </c>
      <c r="AG736" s="21">
        <v>105.71504105391627</v>
      </c>
      <c r="AH736" s="21">
        <v>91.703258079809146</v>
      </c>
      <c r="AI736" s="21">
        <v>90.64</v>
      </c>
      <c r="AK736" s="21">
        <v>84.01</v>
      </c>
      <c r="AL736" s="22">
        <v>454394.21133333334</v>
      </c>
    </row>
    <row r="737" spans="30:38" hidden="1" x14ac:dyDescent="0.3">
      <c r="AD737" s="20">
        <v>44559</v>
      </c>
      <c r="AE737" s="21">
        <v>96.194000000000003</v>
      </c>
      <c r="AF737" s="21">
        <v>101.93651515000001</v>
      </c>
      <c r="AG737" s="21">
        <v>105.68382559224447</v>
      </c>
      <c r="AH737" s="21">
        <v>91.197462850043422</v>
      </c>
      <c r="AI737" s="21">
        <v>90.02</v>
      </c>
      <c r="AK737" s="21">
        <v>83</v>
      </c>
      <c r="AL737" s="22">
        <v>458071.67933333328</v>
      </c>
    </row>
    <row r="738" spans="30:38" hidden="1" x14ac:dyDescent="0.3">
      <c r="AD738" s="20">
        <v>44558</v>
      </c>
      <c r="AE738" s="21">
        <v>94.397999999999996</v>
      </c>
      <c r="AF738" s="21">
        <v>101.67428270000001</v>
      </c>
      <c r="AG738" s="21">
        <v>105.65261934785187</v>
      </c>
      <c r="AH738" s="21">
        <v>90.501054421212771</v>
      </c>
      <c r="AI738" s="21">
        <v>90.67</v>
      </c>
      <c r="AK738" s="21">
        <v>81.45</v>
      </c>
      <c r="AL738" s="22">
        <v>455538.78199999995</v>
      </c>
    </row>
    <row r="739" spans="30:38" hidden="1" x14ac:dyDescent="0.3">
      <c r="AD739" s="20">
        <v>44557</v>
      </c>
      <c r="AE739" s="21">
        <v>92.045000000000002</v>
      </c>
      <c r="AF739" s="21">
        <v>101.58801905</v>
      </c>
      <c r="AG739" s="21">
        <v>105.62142231801677</v>
      </c>
      <c r="AH739" s="21">
        <v>89.705252488924586</v>
      </c>
      <c r="AI739" s="21">
        <v>91.27</v>
      </c>
      <c r="AK739" s="21">
        <v>79.42</v>
      </c>
      <c r="AL739" s="22">
        <v>449560.63400000002</v>
      </c>
    </row>
    <row r="740" spans="30:38" hidden="1" x14ac:dyDescent="0.3">
      <c r="AD740" s="20">
        <v>44553</v>
      </c>
      <c r="AE740" s="21">
        <v>90.11</v>
      </c>
      <c r="AF740" s="21">
        <v>100.8034469</v>
      </c>
      <c r="AG740" s="21">
        <v>105.59023450001831</v>
      </c>
      <c r="AH740" s="21">
        <v>89.081427473803046</v>
      </c>
      <c r="AI740" s="21">
        <v>90.7</v>
      </c>
      <c r="AK740" s="21">
        <v>77.75</v>
      </c>
      <c r="AL740" s="22">
        <v>442528.7846666667</v>
      </c>
    </row>
    <row r="741" spans="30:38" hidden="1" x14ac:dyDescent="0.3">
      <c r="AD741" s="20">
        <v>44552</v>
      </c>
      <c r="AE741" s="21">
        <v>92.474000000000004</v>
      </c>
      <c r="AF741" s="21">
        <v>101.30608592</v>
      </c>
      <c r="AG741" s="21">
        <v>105.55905589113644</v>
      </c>
      <c r="AH741" s="21">
        <v>88.494221117850074</v>
      </c>
      <c r="AI741" s="21">
        <v>91</v>
      </c>
      <c r="AK741" s="21">
        <v>79.790000000000006</v>
      </c>
      <c r="AL741" s="22">
        <v>340411.73533333332</v>
      </c>
    </row>
    <row r="742" spans="30:38" hidden="1" x14ac:dyDescent="0.3">
      <c r="AD742" s="20">
        <v>44551</v>
      </c>
      <c r="AE742" s="21">
        <v>92.728999999999999</v>
      </c>
      <c r="AF742" s="21">
        <v>101.35258458</v>
      </c>
      <c r="AG742" s="21">
        <v>105.52788648865189</v>
      </c>
      <c r="AH742" s="21">
        <v>88.383057331088381</v>
      </c>
      <c r="AI742" s="21">
        <v>91.22</v>
      </c>
      <c r="AK742" s="21">
        <v>80.010000000000005</v>
      </c>
      <c r="AL742" s="22">
        <v>330474.1559999999</v>
      </c>
    </row>
    <row r="743" spans="30:38" hidden="1" x14ac:dyDescent="0.3">
      <c r="AD743" s="20">
        <v>44550</v>
      </c>
      <c r="AE743" s="21">
        <v>96.367999999999995</v>
      </c>
      <c r="AF743" s="21">
        <v>101.39491948</v>
      </c>
      <c r="AG743" s="21">
        <v>105.49672628984619</v>
      </c>
      <c r="AH743" s="21">
        <v>88.115283385918289</v>
      </c>
      <c r="AI743" s="21">
        <v>90.8</v>
      </c>
      <c r="AK743" s="21">
        <v>83.15</v>
      </c>
      <c r="AL743" s="22">
        <v>280853.13066666666</v>
      </c>
    </row>
    <row r="744" spans="30:38" hidden="1" x14ac:dyDescent="0.3">
      <c r="AD744" s="20">
        <v>44547</v>
      </c>
      <c r="AE744" s="21">
        <v>97.317999999999998</v>
      </c>
      <c r="AF744" s="21">
        <v>101.32834484</v>
      </c>
      <c r="AG744" s="21">
        <v>105.4655752920017</v>
      </c>
      <c r="AH744" s="21">
        <v>88.104820911870121</v>
      </c>
      <c r="AI744" s="21">
        <v>92.69</v>
      </c>
      <c r="AK744" s="21">
        <v>83.97</v>
      </c>
      <c r="AL744" s="22">
        <v>265171.59399999998</v>
      </c>
    </row>
    <row r="745" spans="30:38" hidden="1" x14ac:dyDescent="0.3">
      <c r="AD745" s="20">
        <v>44546</v>
      </c>
      <c r="AE745" s="21">
        <v>98.257000000000005</v>
      </c>
      <c r="AF745" s="21">
        <v>101.12701088</v>
      </c>
      <c r="AG745" s="21">
        <v>105.43443349240157</v>
      </c>
      <c r="AH745" s="21">
        <v>87.66735871573141</v>
      </c>
      <c r="AI745" s="21">
        <v>93.66</v>
      </c>
      <c r="AK745" s="21">
        <v>84.78</v>
      </c>
      <c r="AL745" s="22">
        <v>264484.89399999997</v>
      </c>
    </row>
    <row r="746" spans="30:38" hidden="1" x14ac:dyDescent="0.3">
      <c r="AD746" s="20">
        <v>44545</v>
      </c>
      <c r="AE746" s="21">
        <v>97.596999999999994</v>
      </c>
      <c r="AF746" s="21">
        <v>101.10582325</v>
      </c>
      <c r="AG746" s="21">
        <v>105.40330088832972</v>
      </c>
      <c r="AH746" s="21">
        <v>87.497016560134796</v>
      </c>
      <c r="AI746" s="21">
        <v>92.89</v>
      </c>
      <c r="AK746" s="21">
        <v>84.21</v>
      </c>
      <c r="AL746" s="22">
        <v>255915.93600000005</v>
      </c>
    </row>
    <row r="747" spans="30:38" hidden="1" x14ac:dyDescent="0.3">
      <c r="AD747" s="20">
        <v>44544</v>
      </c>
      <c r="AE747" s="21">
        <v>94.942999999999998</v>
      </c>
      <c r="AF747" s="21">
        <v>100.76015224</v>
      </c>
      <c r="AG747" s="21">
        <v>105.37217747707093</v>
      </c>
      <c r="AH747" s="21">
        <v>87.25474489545708</v>
      </c>
      <c r="AI747" s="21">
        <v>92.31</v>
      </c>
      <c r="AK747" s="21">
        <v>81.92</v>
      </c>
      <c r="AL747" s="22">
        <v>264518.61199999996</v>
      </c>
    </row>
    <row r="748" spans="30:38" hidden="1" x14ac:dyDescent="0.3">
      <c r="AD748" s="20">
        <v>44543</v>
      </c>
      <c r="AE748" s="21">
        <v>94.965999999999994</v>
      </c>
      <c r="AF748" s="21">
        <v>101.1165766</v>
      </c>
      <c r="AG748" s="21">
        <v>105.34106325591075</v>
      </c>
      <c r="AH748" s="21">
        <v>87.42443314642567</v>
      </c>
      <c r="AI748" s="21">
        <v>92.85</v>
      </c>
      <c r="AK748" s="21">
        <v>81.94</v>
      </c>
      <c r="AL748" s="22">
        <v>273104.34000000003</v>
      </c>
    </row>
    <row r="749" spans="30:38" hidden="1" x14ac:dyDescent="0.3">
      <c r="AD749" s="20">
        <v>44540</v>
      </c>
      <c r="AE749" s="21">
        <v>96.194000000000003</v>
      </c>
      <c r="AF749" s="21">
        <v>101.19473651</v>
      </c>
      <c r="AG749" s="21">
        <v>105.30995822213553</v>
      </c>
      <c r="AH749" s="21">
        <v>87.42508705105368</v>
      </c>
      <c r="AI749" s="21">
        <v>93.17</v>
      </c>
      <c r="AK749" s="21">
        <v>83</v>
      </c>
      <c r="AL749" s="22">
        <v>249045.03333333333</v>
      </c>
    </row>
    <row r="750" spans="30:38" hidden="1" x14ac:dyDescent="0.3">
      <c r="AD750" s="20">
        <v>44539</v>
      </c>
      <c r="AE750" s="21">
        <v>94.757000000000005</v>
      </c>
      <c r="AF750" s="21">
        <v>100.92188106</v>
      </c>
      <c r="AG750" s="21">
        <v>105.27886237303242</v>
      </c>
      <c r="AH750" s="21">
        <v>87.265534321819246</v>
      </c>
      <c r="AI750" s="21">
        <v>91.9</v>
      </c>
      <c r="AK750" s="21">
        <v>81.760000000000005</v>
      </c>
      <c r="AL750" s="22">
        <v>246313.65333333332</v>
      </c>
    </row>
    <row r="751" spans="30:38" hidden="1" x14ac:dyDescent="0.3">
      <c r="AD751" s="20">
        <v>44538</v>
      </c>
      <c r="AE751" s="21">
        <v>94.343999999999994</v>
      </c>
      <c r="AF751" s="21">
        <v>100.94784571</v>
      </c>
      <c r="AG751" s="21">
        <v>105.24777570588938</v>
      </c>
      <c r="AH751" s="21">
        <v>87.401219532131336</v>
      </c>
      <c r="AI751" s="21">
        <v>93.46</v>
      </c>
      <c r="AK751" s="21">
        <v>82.15</v>
      </c>
      <c r="AL751" s="22">
        <v>246265.51866666661</v>
      </c>
    </row>
    <row r="752" spans="30:38" hidden="1" x14ac:dyDescent="0.3">
      <c r="AD752" s="20">
        <v>44537</v>
      </c>
      <c r="AE752" s="21">
        <v>93</v>
      </c>
      <c r="AF752" s="21">
        <v>100.45380181</v>
      </c>
      <c r="AG752" s="21">
        <v>105.22160961689629</v>
      </c>
      <c r="AH752" s="21">
        <v>86.998414281277164</v>
      </c>
      <c r="AI752" s="21">
        <v>92.99</v>
      </c>
      <c r="AK752" s="21">
        <v>80.98</v>
      </c>
      <c r="AL752" s="22">
        <v>263057.72199999995</v>
      </c>
    </row>
    <row r="753" spans="30:38" hidden="1" x14ac:dyDescent="0.3">
      <c r="AD753" s="20">
        <v>44536</v>
      </c>
      <c r="AE753" s="21">
        <v>92.012</v>
      </c>
      <c r="AF753" s="21">
        <v>100.02239781</v>
      </c>
      <c r="AG753" s="21">
        <v>105.19545003316384</v>
      </c>
      <c r="AH753" s="21">
        <v>86.416766114662266</v>
      </c>
      <c r="AI753" s="21">
        <v>92.39</v>
      </c>
      <c r="AK753" s="21">
        <v>80.12</v>
      </c>
      <c r="AL753" s="22">
        <v>267977.68599999999</v>
      </c>
    </row>
    <row r="754" spans="30:38" hidden="1" x14ac:dyDescent="0.3">
      <c r="AD754" s="20">
        <v>44533</v>
      </c>
      <c r="AE754" s="21">
        <v>90.554000000000002</v>
      </c>
      <c r="AF754" s="21">
        <v>99.615996750000008</v>
      </c>
      <c r="AG754" s="21">
        <v>105.16929695307473</v>
      </c>
      <c r="AH754" s="21">
        <v>85.356459760344052</v>
      </c>
      <c r="AI754" s="21">
        <v>90.84</v>
      </c>
      <c r="AK754" s="21">
        <v>78.849999999999994</v>
      </c>
      <c r="AL754" s="22">
        <v>276931.29399999999</v>
      </c>
    </row>
    <row r="755" spans="30:38" hidden="1" x14ac:dyDescent="0.3">
      <c r="AD755" s="20">
        <v>44532</v>
      </c>
      <c r="AE755" s="21">
        <v>88.533000000000001</v>
      </c>
      <c r="AF755" s="21">
        <v>98.553949430000003</v>
      </c>
      <c r="AG755" s="21">
        <v>105.14315037501208</v>
      </c>
      <c r="AH755" s="21">
        <v>84.447532327410144</v>
      </c>
      <c r="AI755" s="21">
        <v>90.32</v>
      </c>
      <c r="AK755" s="21">
        <v>77.09</v>
      </c>
      <c r="AL755" s="22">
        <v>283227.3606666667</v>
      </c>
    </row>
    <row r="756" spans="30:38" hidden="1" x14ac:dyDescent="0.3">
      <c r="AD756" s="20">
        <v>44531</v>
      </c>
      <c r="AE756" s="21">
        <v>87.004999999999995</v>
      </c>
      <c r="AF756" s="21">
        <v>98.719059670000007</v>
      </c>
      <c r="AG756" s="21">
        <v>105.11701029735937</v>
      </c>
      <c r="AH756" s="21">
        <v>84.395873861797369</v>
      </c>
      <c r="AI756" s="21">
        <v>87.13</v>
      </c>
      <c r="AK756" s="21">
        <v>75.760000000000005</v>
      </c>
      <c r="AL756" s="22">
        <v>296968.81799999997</v>
      </c>
    </row>
    <row r="757" spans="30:38" hidden="1" x14ac:dyDescent="0.3">
      <c r="AD757" s="20">
        <v>44530</v>
      </c>
      <c r="AE757" s="21">
        <v>85.948999999999998</v>
      </c>
      <c r="AF757" s="21">
        <v>97.867634150000001</v>
      </c>
      <c r="AG757" s="21">
        <v>105.09087671850052</v>
      </c>
      <c r="AH757" s="21">
        <v>84.301384643049929</v>
      </c>
      <c r="AI757" s="21">
        <v>88.12</v>
      </c>
      <c r="AK757" s="21">
        <v>74.84</v>
      </c>
      <c r="AL757" s="22">
        <v>303865.26733333332</v>
      </c>
    </row>
    <row r="758" spans="30:38" hidden="1" x14ac:dyDescent="0.3">
      <c r="AD758" s="20">
        <v>44529</v>
      </c>
      <c r="AE758" s="21">
        <v>85.616</v>
      </c>
      <c r="AF758" s="21">
        <v>98.986856540000005</v>
      </c>
      <c r="AG758" s="21">
        <v>105.06474963681984</v>
      </c>
      <c r="AH758" s="21">
        <v>83.822726455346611</v>
      </c>
      <c r="AI758" s="21">
        <v>88.9</v>
      </c>
      <c r="AK758" s="21">
        <v>74.55</v>
      </c>
      <c r="AL758" s="22">
        <v>316192.14733333333</v>
      </c>
    </row>
    <row r="759" spans="30:38" hidden="1" x14ac:dyDescent="0.3">
      <c r="AD759" s="20">
        <v>44526</v>
      </c>
      <c r="AE759" s="21">
        <v>84.305999999999997</v>
      </c>
      <c r="AF759" s="21">
        <v>99.148361289999997</v>
      </c>
      <c r="AG759" s="21">
        <v>105.03862905070203</v>
      </c>
      <c r="AH759" s="21">
        <v>83.09558450899948</v>
      </c>
      <c r="AI759" s="21">
        <v>88.39</v>
      </c>
      <c r="AK759" s="21">
        <v>73.41</v>
      </c>
      <c r="AL759" s="22">
        <v>313923.06599999999</v>
      </c>
    </row>
    <row r="760" spans="30:38" hidden="1" x14ac:dyDescent="0.3">
      <c r="AD760" s="20">
        <v>44525</v>
      </c>
      <c r="AE760" s="21">
        <v>84.72</v>
      </c>
      <c r="AF760" s="21">
        <v>99.062218099999996</v>
      </c>
      <c r="AG760" s="21">
        <v>105.01251495853219</v>
      </c>
      <c r="AH760" s="21">
        <v>83.241405241045712</v>
      </c>
      <c r="AI760" s="21">
        <v>91.49</v>
      </c>
      <c r="AK760" s="21">
        <v>73.77</v>
      </c>
      <c r="AL760" s="22">
        <v>335588.55266666668</v>
      </c>
    </row>
    <row r="761" spans="30:38" hidden="1" x14ac:dyDescent="0.3">
      <c r="AD761" s="20">
        <v>44524</v>
      </c>
      <c r="AE761" s="21">
        <v>84.236999999999995</v>
      </c>
      <c r="AF761" s="21">
        <v>98.857759110000003</v>
      </c>
      <c r="AG761" s="21">
        <v>104.98640735869586</v>
      </c>
      <c r="AH761" s="21">
        <v>83.270503996992147</v>
      </c>
      <c r="AI761" s="21">
        <v>90.37</v>
      </c>
      <c r="AK761" s="21">
        <v>73.349999999999994</v>
      </c>
      <c r="AL761" s="22">
        <v>335002.62666666665</v>
      </c>
    </row>
    <row r="762" spans="30:38" hidden="1" x14ac:dyDescent="0.3">
      <c r="AD762" s="20">
        <v>44523</v>
      </c>
      <c r="AE762" s="21">
        <v>86.73</v>
      </c>
      <c r="AF762" s="21">
        <v>99.290684890000009</v>
      </c>
      <c r="AG762" s="21">
        <v>104.96030624957893</v>
      </c>
      <c r="AH762" s="21">
        <v>83.817822170636518</v>
      </c>
      <c r="AI762" s="21">
        <v>89.63</v>
      </c>
      <c r="AK762" s="21">
        <v>75.52</v>
      </c>
      <c r="AL762" s="22">
        <v>321573.84999999998</v>
      </c>
    </row>
    <row r="763" spans="30:38" hidden="1" x14ac:dyDescent="0.3">
      <c r="AD763" s="20">
        <v>44522</v>
      </c>
      <c r="AE763" s="21">
        <v>87.073999999999998</v>
      </c>
      <c r="AF763" s="21">
        <v>99.692420839999997</v>
      </c>
      <c r="AG763" s="21">
        <v>104.93421162956774</v>
      </c>
      <c r="AH763" s="21">
        <v>84.400451194193423</v>
      </c>
      <c r="AI763" s="21">
        <v>88.31</v>
      </c>
      <c r="AK763" s="21">
        <v>75.819999999999993</v>
      </c>
      <c r="AL763" s="22">
        <v>324242.8233333333</v>
      </c>
    </row>
    <row r="764" spans="30:38" hidden="1" x14ac:dyDescent="0.3">
      <c r="AD764" s="20">
        <v>44519</v>
      </c>
      <c r="AE764" s="21">
        <v>86.855999999999995</v>
      </c>
      <c r="AF764" s="21">
        <v>101.00187322000001</v>
      </c>
      <c r="AG764" s="21">
        <v>104.90812349704899</v>
      </c>
      <c r="AH764" s="21">
        <v>84.815680632979792</v>
      </c>
      <c r="AI764" s="21">
        <v>89.1</v>
      </c>
      <c r="AK764" s="21">
        <v>75.63</v>
      </c>
      <c r="AL764" s="22">
        <v>322228.18066666659</v>
      </c>
    </row>
    <row r="765" spans="30:38" hidden="1" x14ac:dyDescent="0.3">
      <c r="AD765" s="20">
        <v>44518</v>
      </c>
      <c r="AE765" s="21">
        <v>89.509</v>
      </c>
      <c r="AF765" s="21">
        <v>100.99383788</v>
      </c>
      <c r="AG765" s="21">
        <v>104.88204185040979</v>
      </c>
      <c r="AH765" s="21">
        <v>84.713998463324231</v>
      </c>
      <c r="AI765" s="21">
        <v>88.57</v>
      </c>
      <c r="AK765" s="21">
        <v>77.94</v>
      </c>
      <c r="AL765" s="22">
        <v>309731.4426666667</v>
      </c>
    </row>
    <row r="766" spans="30:38" hidden="1" x14ac:dyDescent="0.3">
      <c r="AD766" s="20">
        <v>44517</v>
      </c>
      <c r="AE766" s="21">
        <v>89.52</v>
      </c>
      <c r="AF766" s="21">
        <v>100.35757580000001</v>
      </c>
      <c r="AG766" s="21">
        <v>104.85596668803768</v>
      </c>
      <c r="AH766" s="21">
        <v>85.125958378970537</v>
      </c>
      <c r="AI766" s="21">
        <v>89.02</v>
      </c>
      <c r="AK766" s="21">
        <v>77.95</v>
      </c>
      <c r="AL766" s="22">
        <v>315276.90133333334</v>
      </c>
    </row>
    <row r="767" spans="30:38" hidden="1" x14ac:dyDescent="0.3">
      <c r="AD767" s="20">
        <v>44516</v>
      </c>
      <c r="AE767" s="21">
        <v>85.558000000000007</v>
      </c>
      <c r="AF767" s="21">
        <v>100.40313756</v>
      </c>
      <c r="AG767" s="21">
        <v>104.82989800832057</v>
      </c>
      <c r="AH767" s="21">
        <v>85.421850223145071</v>
      </c>
      <c r="AI767" s="21">
        <v>90.28</v>
      </c>
      <c r="AK767" s="21">
        <v>74.5</v>
      </c>
      <c r="AL767" s="22">
        <v>295849.17800000007</v>
      </c>
    </row>
    <row r="768" spans="30:38" hidden="1" x14ac:dyDescent="0.3">
      <c r="AD768" s="20">
        <v>44512</v>
      </c>
      <c r="AE768" s="21">
        <v>85.442999999999998</v>
      </c>
      <c r="AF768" s="21">
        <v>100.56476597</v>
      </c>
      <c r="AG768" s="21">
        <v>104.80383580964677</v>
      </c>
      <c r="AH768" s="21">
        <v>85.588268950973614</v>
      </c>
      <c r="AI768" s="21">
        <v>91.95</v>
      </c>
      <c r="AK768" s="21">
        <v>74.400000000000006</v>
      </c>
      <c r="AL768" s="22">
        <v>298643.91400000005</v>
      </c>
    </row>
    <row r="769" spans="30:38" hidden="1" x14ac:dyDescent="0.3">
      <c r="AD769" s="20">
        <v>44511</v>
      </c>
      <c r="AE769" s="21">
        <v>85.156000000000006</v>
      </c>
      <c r="AF769" s="21">
        <v>100.24453012000001</v>
      </c>
      <c r="AG769" s="21">
        <v>104.777780090405</v>
      </c>
      <c r="AH769" s="21">
        <v>85.722973304343668</v>
      </c>
      <c r="AI769" s="21">
        <v>93.04</v>
      </c>
      <c r="AK769" s="21">
        <v>74.150000000000006</v>
      </c>
      <c r="AL769" s="22">
        <v>314202.40199999994</v>
      </c>
    </row>
    <row r="770" spans="30:38" hidden="1" x14ac:dyDescent="0.3">
      <c r="AD770" s="20">
        <v>44510</v>
      </c>
      <c r="AE770" s="21">
        <v>84.995000000000005</v>
      </c>
      <c r="AF770" s="21">
        <v>100.36171291000001</v>
      </c>
      <c r="AG770" s="21">
        <v>104.75173084898439</v>
      </c>
      <c r="AH770" s="21">
        <v>85.896911935394314</v>
      </c>
      <c r="AI770" s="21">
        <v>91.63</v>
      </c>
      <c r="AK770" s="21">
        <v>74.010000000000005</v>
      </c>
      <c r="AL770" s="22">
        <v>329474.43533333327</v>
      </c>
    </row>
    <row r="771" spans="30:38" hidden="1" x14ac:dyDescent="0.3">
      <c r="AD771" s="20">
        <v>44509</v>
      </c>
      <c r="AE771" s="21">
        <v>85.972999999999999</v>
      </c>
      <c r="AF771" s="21">
        <v>100.30054227000001</v>
      </c>
      <c r="AG771" s="21">
        <v>104.72568808377447</v>
      </c>
      <c r="AH771" s="21">
        <v>85.896584983080317</v>
      </c>
      <c r="AI771" s="21">
        <v>91.26</v>
      </c>
      <c r="AK771" s="21">
        <v>75.62</v>
      </c>
      <c r="AL771" s="22">
        <v>322926.87133333337</v>
      </c>
    </row>
    <row r="772" spans="30:38" hidden="1" x14ac:dyDescent="0.3">
      <c r="AD772" s="20">
        <v>44508</v>
      </c>
      <c r="AE772" s="21">
        <v>88.042000000000002</v>
      </c>
      <c r="AF772" s="21">
        <v>100.39902245</v>
      </c>
      <c r="AG772" s="21">
        <v>104.69965179316516</v>
      </c>
      <c r="AH772" s="21">
        <v>86.329796799136943</v>
      </c>
      <c r="AI772" s="21">
        <v>90.61</v>
      </c>
      <c r="AK772" s="21">
        <v>77.44</v>
      </c>
      <c r="AL772" s="22">
        <v>327305.87733333331</v>
      </c>
    </row>
    <row r="773" spans="30:38" hidden="1" x14ac:dyDescent="0.3">
      <c r="AD773" s="20">
        <v>44505</v>
      </c>
      <c r="AE773" s="21">
        <v>89.554000000000002</v>
      </c>
      <c r="AF773" s="21">
        <v>100.50108609</v>
      </c>
      <c r="AG773" s="21">
        <v>104.67362197554677</v>
      </c>
      <c r="AH773" s="21">
        <v>86.802242892874162</v>
      </c>
      <c r="AI773" s="21">
        <v>90.65</v>
      </c>
      <c r="AK773" s="21">
        <v>78.77</v>
      </c>
      <c r="AL773" s="22">
        <v>327886.31066666666</v>
      </c>
    </row>
    <row r="774" spans="30:38" hidden="1" x14ac:dyDescent="0.3">
      <c r="AD774" s="20">
        <v>44504</v>
      </c>
      <c r="AE774" s="21">
        <v>91.316999999999993</v>
      </c>
      <c r="AF774" s="21">
        <v>100.48431879</v>
      </c>
      <c r="AG774" s="21">
        <v>104.64759862931002</v>
      </c>
      <c r="AH774" s="21">
        <v>86.818917460888429</v>
      </c>
      <c r="AI774" s="21">
        <v>89.43</v>
      </c>
      <c r="AK774" s="21">
        <v>80.319999999999993</v>
      </c>
      <c r="AL774" s="22">
        <v>319777.77200000006</v>
      </c>
    </row>
    <row r="775" spans="30:38" hidden="1" x14ac:dyDescent="0.3">
      <c r="AD775" s="20">
        <v>44503</v>
      </c>
      <c r="AE775" s="21">
        <v>94.364000000000004</v>
      </c>
      <c r="AF775" s="21">
        <v>100.5395884</v>
      </c>
      <c r="AG775" s="21">
        <v>104.62158175284605</v>
      </c>
      <c r="AH775" s="21">
        <v>87.131810825391199</v>
      </c>
      <c r="AI775" s="21">
        <v>91.34</v>
      </c>
      <c r="AK775" s="21">
        <v>83</v>
      </c>
      <c r="AL775" s="22">
        <v>308159.03933333332</v>
      </c>
    </row>
    <row r="776" spans="30:38" hidden="1" x14ac:dyDescent="0.3">
      <c r="AD776" s="20">
        <v>44501</v>
      </c>
      <c r="AE776" s="21">
        <v>94.364000000000004</v>
      </c>
      <c r="AF776" s="21">
        <v>100.58518202</v>
      </c>
      <c r="AG776" s="21">
        <v>104.59557134454637</v>
      </c>
      <c r="AH776" s="21">
        <v>87.401873436759345</v>
      </c>
      <c r="AI776" s="21">
        <v>91.28</v>
      </c>
      <c r="AK776" s="21">
        <v>83</v>
      </c>
      <c r="AL776" s="22">
        <v>339956.75066666666</v>
      </c>
    </row>
    <row r="777" spans="30:38" hidden="1" x14ac:dyDescent="0.3">
      <c r="AD777" s="20">
        <v>44498</v>
      </c>
      <c r="AE777" s="21">
        <v>95.272999999999996</v>
      </c>
      <c r="AF777" s="21">
        <v>100.67833748</v>
      </c>
      <c r="AG777" s="21">
        <v>104.56956740280292</v>
      </c>
      <c r="AH777" s="21">
        <v>87.481976753690574</v>
      </c>
      <c r="AI777" s="21">
        <v>89.51</v>
      </c>
      <c r="AK777" s="21">
        <v>83.8</v>
      </c>
      <c r="AL777" s="22">
        <v>343670.45333333331</v>
      </c>
    </row>
    <row r="778" spans="30:38" hidden="1" x14ac:dyDescent="0.3">
      <c r="AD778" s="20">
        <v>44497</v>
      </c>
      <c r="AE778" s="21">
        <v>93.909000000000006</v>
      </c>
      <c r="AF778" s="21">
        <v>100.56325461</v>
      </c>
      <c r="AG778" s="21">
        <v>104.54356992600799</v>
      </c>
      <c r="AH778" s="21">
        <v>87.424760098739696</v>
      </c>
      <c r="AI778" s="21">
        <v>91.42</v>
      </c>
      <c r="AK778" s="21">
        <v>82.6</v>
      </c>
      <c r="AL778" s="22">
        <v>350045.56799999997</v>
      </c>
    </row>
    <row r="779" spans="30:38" hidden="1" x14ac:dyDescent="0.3">
      <c r="AD779" s="20">
        <v>44496</v>
      </c>
      <c r="AE779" s="21">
        <v>95.125</v>
      </c>
      <c r="AF779" s="21">
        <v>102.3812188</v>
      </c>
      <c r="AG779" s="21">
        <v>104.51757891255433</v>
      </c>
      <c r="AH779" s="21">
        <v>87.648722433833129</v>
      </c>
      <c r="AI779" s="21">
        <v>91.99</v>
      </c>
      <c r="AK779" s="21">
        <v>83.67</v>
      </c>
      <c r="AL779" s="22">
        <v>356211.28066666663</v>
      </c>
    </row>
    <row r="780" spans="30:38" hidden="1" x14ac:dyDescent="0.3">
      <c r="AD780" s="20">
        <v>44495</v>
      </c>
      <c r="AE780" s="21">
        <v>95.557000000000002</v>
      </c>
      <c r="AF780" s="21">
        <v>102.59854197</v>
      </c>
      <c r="AG780" s="21">
        <v>104.49653963151319</v>
      </c>
      <c r="AH780" s="21">
        <v>88.069183109643546</v>
      </c>
      <c r="AI780" s="21">
        <v>92.04</v>
      </c>
      <c r="AK780" s="21">
        <v>84.05</v>
      </c>
      <c r="AL780" s="22">
        <v>365636.60266666661</v>
      </c>
    </row>
    <row r="781" spans="30:38" hidden="1" x14ac:dyDescent="0.3">
      <c r="AD781" s="20">
        <v>44494</v>
      </c>
      <c r="AE781" s="21">
        <v>96.637</v>
      </c>
      <c r="AF781" s="21">
        <v>102.9628362</v>
      </c>
      <c r="AG781" s="21">
        <v>104.47550458565766</v>
      </c>
      <c r="AH781" s="21">
        <v>88.538686632554743</v>
      </c>
      <c r="AI781" s="21">
        <v>94.02</v>
      </c>
      <c r="AK781" s="21">
        <v>85</v>
      </c>
      <c r="AL781" s="22">
        <v>365428.03066666663</v>
      </c>
    </row>
    <row r="782" spans="30:38" hidden="1" x14ac:dyDescent="0.3">
      <c r="AD782" s="20">
        <v>44491</v>
      </c>
      <c r="AE782" s="21">
        <v>95.796000000000006</v>
      </c>
      <c r="AF782" s="21">
        <v>102.09922298000001</v>
      </c>
      <c r="AG782" s="21">
        <v>104.45447377413521</v>
      </c>
      <c r="AH782" s="21">
        <v>88.681891746088937</v>
      </c>
      <c r="AI782" s="21">
        <v>91.93</v>
      </c>
      <c r="AK782" s="21">
        <v>84.26</v>
      </c>
      <c r="AL782" s="22">
        <v>374634.05066666659</v>
      </c>
    </row>
    <row r="783" spans="30:38" hidden="1" x14ac:dyDescent="0.3">
      <c r="AD783" s="20">
        <v>44490</v>
      </c>
      <c r="AE783" s="21">
        <v>96.091999999999999</v>
      </c>
      <c r="AF783" s="21">
        <v>100.4438352</v>
      </c>
      <c r="AG783" s="21">
        <v>104.43344719609347</v>
      </c>
      <c r="AH783" s="21">
        <v>89.09254385247921</v>
      </c>
      <c r="AI783" s="21">
        <v>93.17</v>
      </c>
      <c r="AK783" s="21">
        <v>84.52</v>
      </c>
      <c r="AL783" s="22">
        <v>375564.03466666659</v>
      </c>
    </row>
    <row r="784" spans="30:38" hidden="1" x14ac:dyDescent="0.3">
      <c r="AD784" s="20">
        <v>44489</v>
      </c>
      <c r="AE784" s="21">
        <v>98.114999999999995</v>
      </c>
      <c r="AF784" s="21">
        <v>100.64897234</v>
      </c>
      <c r="AG784" s="21">
        <v>104.41242485068024</v>
      </c>
      <c r="AH784" s="21">
        <v>89.532294714815933</v>
      </c>
      <c r="AI784" s="21">
        <v>95.81</v>
      </c>
      <c r="AK784" s="21">
        <v>86.3</v>
      </c>
      <c r="AL784" s="22">
        <v>353109.02666666661</v>
      </c>
    </row>
    <row r="785" spans="30:38" hidden="1" x14ac:dyDescent="0.3">
      <c r="AD785" s="20">
        <v>44488</v>
      </c>
      <c r="AE785" s="21">
        <v>97.921999999999997</v>
      </c>
      <c r="AF785" s="21">
        <v>100.69033561000001</v>
      </c>
      <c r="AG785" s="21">
        <v>104.39140673704351</v>
      </c>
      <c r="AH785" s="21">
        <v>89.586895751254772</v>
      </c>
      <c r="AI785" s="21">
        <v>95.71</v>
      </c>
      <c r="AK785" s="21">
        <v>86.13</v>
      </c>
      <c r="AL785" s="22">
        <v>333950.16666666663</v>
      </c>
    </row>
    <row r="786" spans="30:38" hidden="1" x14ac:dyDescent="0.3">
      <c r="AD786" s="20">
        <v>44487</v>
      </c>
      <c r="AE786" s="21">
        <v>99.036000000000001</v>
      </c>
      <c r="AF786" s="21">
        <v>100.82076431</v>
      </c>
      <c r="AG786" s="21">
        <v>104.37039285433141</v>
      </c>
      <c r="AH786" s="21">
        <v>89.831783034444527</v>
      </c>
      <c r="AI786" s="21">
        <v>98.96</v>
      </c>
      <c r="AK786" s="21">
        <v>87.11</v>
      </c>
      <c r="AL786" s="22">
        <v>334810.16933333332</v>
      </c>
    </row>
    <row r="787" spans="30:38" hidden="1" x14ac:dyDescent="0.3">
      <c r="AD787" s="20">
        <v>44484</v>
      </c>
      <c r="AE787" s="21">
        <v>100.03700000000001</v>
      </c>
      <c r="AF787" s="21">
        <v>100.74097330000001</v>
      </c>
      <c r="AG787" s="21">
        <v>104.34938320169228</v>
      </c>
      <c r="AH787" s="21">
        <v>89.713426296774699</v>
      </c>
      <c r="AI787" s="21">
        <v>99.15</v>
      </c>
      <c r="AK787" s="21">
        <v>87.99</v>
      </c>
      <c r="AL787" s="22">
        <v>329753.07399999996</v>
      </c>
    </row>
    <row r="788" spans="30:38" hidden="1" x14ac:dyDescent="0.3">
      <c r="AD788" s="20">
        <v>44483</v>
      </c>
      <c r="AE788" s="21">
        <v>100.105</v>
      </c>
      <c r="AF788" s="21">
        <v>100.43092591</v>
      </c>
      <c r="AG788" s="21">
        <v>104.32837777827459</v>
      </c>
      <c r="AH788" s="21">
        <v>89.345277991205066</v>
      </c>
      <c r="AI788" s="21">
        <v>97.89</v>
      </c>
      <c r="AK788" s="21">
        <v>88.05</v>
      </c>
      <c r="AL788" s="22">
        <v>339441.73599999992</v>
      </c>
    </row>
    <row r="789" spans="30:38" hidden="1" x14ac:dyDescent="0.3">
      <c r="AD789" s="20">
        <v>44482</v>
      </c>
      <c r="AE789" s="21">
        <v>98.944999999999993</v>
      </c>
      <c r="AF789" s="21">
        <v>100.41728115000001</v>
      </c>
      <c r="AG789" s="21">
        <v>104.30737658322701</v>
      </c>
      <c r="AH789" s="21">
        <v>89.188013928168658</v>
      </c>
      <c r="AI789" s="21">
        <v>98.12</v>
      </c>
      <c r="AK789" s="21">
        <v>87.03</v>
      </c>
      <c r="AL789" s="22">
        <v>354196.93199999997</v>
      </c>
    </row>
    <row r="790" spans="30:38" hidden="1" x14ac:dyDescent="0.3">
      <c r="AD790" s="20">
        <v>44480</v>
      </c>
      <c r="AE790" s="21">
        <v>97.968000000000004</v>
      </c>
      <c r="AF790" s="21">
        <v>100.26799269</v>
      </c>
      <c r="AG790" s="21">
        <v>104.28637961569838</v>
      </c>
      <c r="AH790" s="21">
        <v>89.161857743048259</v>
      </c>
      <c r="AI790" s="21">
        <v>97.02</v>
      </c>
      <c r="AK790" s="21">
        <v>86.17</v>
      </c>
      <c r="AL790" s="22">
        <v>363428.81066666666</v>
      </c>
    </row>
    <row r="791" spans="30:38" hidden="1" x14ac:dyDescent="0.3">
      <c r="AD791" s="20">
        <v>44477</v>
      </c>
      <c r="AE791" s="21">
        <v>99.251999999999995</v>
      </c>
      <c r="AF791" s="21">
        <v>100.11209716</v>
      </c>
      <c r="AG791" s="21">
        <v>104.26538687483769</v>
      </c>
      <c r="AH791" s="21">
        <v>88.815615242516955</v>
      </c>
      <c r="AI791" s="21">
        <v>97.58</v>
      </c>
      <c r="AK791" s="21">
        <v>88.06</v>
      </c>
      <c r="AL791" s="22">
        <v>363417.29933333333</v>
      </c>
    </row>
    <row r="792" spans="30:38" hidden="1" x14ac:dyDescent="0.3">
      <c r="AD792" s="20">
        <v>44476</v>
      </c>
      <c r="AE792" s="21">
        <v>99.343000000000004</v>
      </c>
      <c r="AF792" s="21">
        <v>100.02123952000001</v>
      </c>
      <c r="AG792" s="21">
        <v>104.24439835979412</v>
      </c>
      <c r="AH792" s="21">
        <v>88.632194994360148</v>
      </c>
      <c r="AI792" s="21">
        <v>95.64</v>
      </c>
      <c r="AK792" s="21">
        <v>88.14</v>
      </c>
      <c r="AL792" s="22">
        <v>378059.31666666665</v>
      </c>
    </row>
    <row r="793" spans="30:38" hidden="1" x14ac:dyDescent="0.3">
      <c r="AD793" s="20">
        <v>44475</v>
      </c>
      <c r="AE793" s="21">
        <v>96.603999999999999</v>
      </c>
      <c r="AF793" s="21">
        <v>100.08479622</v>
      </c>
      <c r="AG793" s="21">
        <v>104.22341406971702</v>
      </c>
      <c r="AH793" s="21">
        <v>88.636772326756216</v>
      </c>
      <c r="AI793" s="21">
        <v>95.62</v>
      </c>
      <c r="AK793" s="21">
        <v>85.71</v>
      </c>
      <c r="AL793" s="22">
        <v>382568.68200000003</v>
      </c>
    </row>
    <row r="794" spans="30:38" hidden="1" x14ac:dyDescent="0.3">
      <c r="AD794" s="20">
        <v>44474</v>
      </c>
      <c r="AE794" s="21">
        <v>96.908000000000001</v>
      </c>
      <c r="AF794" s="21">
        <v>100.68422354</v>
      </c>
      <c r="AG794" s="21">
        <v>104.20243400375593</v>
      </c>
      <c r="AH794" s="21">
        <v>88.536724918670686</v>
      </c>
      <c r="AI794" s="21">
        <v>95.53</v>
      </c>
      <c r="AK794" s="21">
        <v>85.98</v>
      </c>
      <c r="AL794" s="22">
        <v>396886.83599999995</v>
      </c>
    </row>
    <row r="795" spans="30:38" hidden="1" x14ac:dyDescent="0.3">
      <c r="AD795" s="20">
        <v>44473</v>
      </c>
      <c r="AE795" s="21">
        <v>95.983999999999995</v>
      </c>
      <c r="AF795" s="21">
        <v>100.16928979000001</v>
      </c>
      <c r="AG795" s="21">
        <v>104.1814581610605</v>
      </c>
      <c r="AH795" s="21">
        <v>88.5187425414004</v>
      </c>
      <c r="AI795" s="21">
        <v>95.47</v>
      </c>
      <c r="AK795" s="21">
        <v>85.16</v>
      </c>
      <c r="AL795" s="22">
        <v>391808.22933333332</v>
      </c>
    </row>
    <row r="796" spans="30:38" hidden="1" x14ac:dyDescent="0.3">
      <c r="AD796" s="20">
        <v>44470</v>
      </c>
      <c r="AE796" s="21">
        <v>96.716999999999999</v>
      </c>
      <c r="AF796" s="21">
        <v>100.25934067</v>
      </c>
      <c r="AG796" s="21">
        <v>104.16048654078062</v>
      </c>
      <c r="AH796" s="21">
        <v>88.755129064426015</v>
      </c>
      <c r="AI796" s="21">
        <v>97.64</v>
      </c>
      <c r="AK796" s="21">
        <v>85.81</v>
      </c>
      <c r="AL796" s="22">
        <v>390462.89466666669</v>
      </c>
    </row>
    <row r="797" spans="30:38" hidden="1" x14ac:dyDescent="0.3">
      <c r="AD797" s="20">
        <v>44469</v>
      </c>
      <c r="AE797" s="21">
        <v>96.704999999999998</v>
      </c>
      <c r="AF797" s="21">
        <v>100.1269844</v>
      </c>
      <c r="AG797" s="21">
        <v>104.13951914206632</v>
      </c>
      <c r="AH797" s="21">
        <v>88.789459057396542</v>
      </c>
      <c r="AI797" s="21">
        <v>95.98</v>
      </c>
      <c r="AK797" s="21">
        <v>85.8</v>
      </c>
      <c r="AL797" s="22">
        <v>393936.47466666659</v>
      </c>
    </row>
    <row r="798" spans="30:38" hidden="1" x14ac:dyDescent="0.3">
      <c r="AD798" s="20">
        <v>44468</v>
      </c>
      <c r="AE798" s="21">
        <v>96.704999999999998</v>
      </c>
      <c r="AF798" s="21">
        <v>99.893167520000006</v>
      </c>
      <c r="AG798" s="21">
        <v>104.1185559640678</v>
      </c>
      <c r="AH798" s="21">
        <v>88.288895064654895</v>
      </c>
      <c r="AI798" s="21">
        <v>96.09</v>
      </c>
      <c r="AK798" s="21">
        <v>85.8</v>
      </c>
      <c r="AL798" s="22">
        <v>394661.06866666663</v>
      </c>
    </row>
    <row r="799" spans="30:38" hidden="1" x14ac:dyDescent="0.3">
      <c r="AD799" s="20">
        <v>44467</v>
      </c>
      <c r="AE799" s="21">
        <v>97.111000000000004</v>
      </c>
      <c r="AF799" s="21">
        <v>100.15224996000001</v>
      </c>
      <c r="AG799" s="21">
        <v>104.09759700593541</v>
      </c>
      <c r="AH799" s="21">
        <v>88.287587255398876</v>
      </c>
      <c r="AI799" s="21">
        <v>95.24</v>
      </c>
      <c r="AK799" s="21">
        <v>86.16</v>
      </c>
      <c r="AL799" s="22">
        <v>418190.54866666661</v>
      </c>
    </row>
    <row r="800" spans="30:38" hidden="1" x14ac:dyDescent="0.3">
      <c r="AD800" s="20">
        <v>44466</v>
      </c>
      <c r="AE800" s="21">
        <v>96.593000000000004</v>
      </c>
      <c r="AF800" s="21">
        <v>100.48857524</v>
      </c>
      <c r="AG800" s="21">
        <v>104.07664226681973</v>
      </c>
      <c r="AH800" s="21">
        <v>88.661620702620596</v>
      </c>
      <c r="AI800" s="21">
        <v>98.23</v>
      </c>
      <c r="AK800" s="21">
        <v>85.7</v>
      </c>
      <c r="AL800" s="22">
        <v>413996.98199999996</v>
      </c>
    </row>
    <row r="801" spans="30:38" hidden="1" x14ac:dyDescent="0.3">
      <c r="AD801" s="20">
        <v>44463</v>
      </c>
      <c r="AE801" s="21">
        <v>97.066000000000003</v>
      </c>
      <c r="AF801" s="21">
        <v>100.49932388000001</v>
      </c>
      <c r="AG801" s="21">
        <v>104.05569174587146</v>
      </c>
      <c r="AH801" s="21">
        <v>88.584459956515417</v>
      </c>
      <c r="AI801" s="21">
        <v>97.97</v>
      </c>
      <c r="AK801" s="21">
        <v>86.12</v>
      </c>
      <c r="AL801" s="22">
        <v>404337.02333333332</v>
      </c>
    </row>
    <row r="802" spans="30:38" hidden="1" x14ac:dyDescent="0.3">
      <c r="AD802" s="20">
        <v>44462</v>
      </c>
      <c r="AE802" s="21">
        <v>97.483000000000004</v>
      </c>
      <c r="AF802" s="21">
        <v>100.29178796000001</v>
      </c>
      <c r="AG802" s="21">
        <v>104.03474544224149</v>
      </c>
      <c r="AH802" s="21">
        <v>88.453025126285397</v>
      </c>
      <c r="AI802" s="21">
        <v>98.65</v>
      </c>
      <c r="AK802" s="21">
        <v>86.49</v>
      </c>
      <c r="AL802" s="22">
        <v>396295.34600000002</v>
      </c>
    </row>
    <row r="803" spans="30:38" hidden="1" x14ac:dyDescent="0.3">
      <c r="AD803" s="20">
        <v>44461</v>
      </c>
      <c r="AE803" s="21">
        <v>97.674999999999997</v>
      </c>
      <c r="AF803" s="21">
        <v>100.24116181000001</v>
      </c>
      <c r="AG803" s="21">
        <v>104.01380335508088</v>
      </c>
      <c r="AH803" s="21">
        <v>88.358862859851953</v>
      </c>
      <c r="AI803" s="21">
        <v>97.11</v>
      </c>
      <c r="AK803" s="21">
        <v>86.66</v>
      </c>
      <c r="AL803" s="22">
        <v>387278.43200000003</v>
      </c>
    </row>
    <row r="804" spans="30:38" hidden="1" x14ac:dyDescent="0.3">
      <c r="AD804" s="20">
        <v>44460</v>
      </c>
      <c r="AE804" s="21">
        <v>98.34</v>
      </c>
      <c r="AF804" s="21">
        <v>100.46157657000001</v>
      </c>
      <c r="AG804" s="21">
        <v>103.99618588121167</v>
      </c>
      <c r="AH804" s="21">
        <v>88.256526785568383</v>
      </c>
      <c r="AI804" s="21">
        <v>95.35</v>
      </c>
      <c r="AK804" s="21">
        <v>87.25</v>
      </c>
      <c r="AL804" s="22">
        <v>386645.25133333338</v>
      </c>
    </row>
    <row r="805" spans="30:38" hidden="1" x14ac:dyDescent="0.3">
      <c r="AD805" s="20">
        <v>44459</v>
      </c>
      <c r="AE805" s="21">
        <v>101.43899999999999</v>
      </c>
      <c r="AF805" s="21">
        <v>100.60481382</v>
      </c>
      <c r="AG805" s="21">
        <v>103.97857139132512</v>
      </c>
      <c r="AH805" s="21">
        <v>88.296414967876999</v>
      </c>
      <c r="AI805" s="21">
        <v>94.13</v>
      </c>
      <c r="AK805" s="21">
        <v>90</v>
      </c>
      <c r="AL805" s="22">
        <v>395263.23466666671</v>
      </c>
    </row>
    <row r="806" spans="30:38" hidden="1" x14ac:dyDescent="0.3">
      <c r="AD806" s="20">
        <v>44456</v>
      </c>
      <c r="AE806" s="21">
        <v>104.37</v>
      </c>
      <c r="AF806" s="21">
        <v>101.14912148000001</v>
      </c>
      <c r="AG806" s="21">
        <v>103.96095988491581</v>
      </c>
      <c r="AH806" s="21">
        <v>89.252423534027614</v>
      </c>
      <c r="AI806" s="21">
        <v>96.37</v>
      </c>
      <c r="AK806" s="21">
        <v>92.6</v>
      </c>
      <c r="AL806" s="22">
        <v>382380.64799999999</v>
      </c>
    </row>
    <row r="807" spans="30:38" hidden="1" x14ac:dyDescent="0.3">
      <c r="AD807" s="20">
        <v>44455</v>
      </c>
      <c r="AE807" s="21">
        <v>104.37</v>
      </c>
      <c r="AF807" s="21">
        <v>101.14012194</v>
      </c>
      <c r="AG807" s="21">
        <v>103.94335136147841</v>
      </c>
      <c r="AH807" s="21">
        <v>89.182128786516529</v>
      </c>
      <c r="AI807" s="21">
        <v>98.41</v>
      </c>
      <c r="AK807" s="21">
        <v>92.6</v>
      </c>
      <c r="AL807" s="22">
        <v>376496.23733333329</v>
      </c>
    </row>
    <row r="808" spans="30:38" hidden="1" x14ac:dyDescent="0.3">
      <c r="AD808" s="20">
        <v>44454</v>
      </c>
      <c r="AE808" s="21">
        <v>104.14400000000001</v>
      </c>
      <c r="AF808" s="21">
        <v>101.20911113</v>
      </c>
      <c r="AG808" s="21">
        <v>103.92574582050767</v>
      </c>
      <c r="AH808" s="21">
        <v>89.288388288568157</v>
      </c>
      <c r="AI808" s="21">
        <v>99.51</v>
      </c>
      <c r="AK808" s="21">
        <v>92.4</v>
      </c>
      <c r="AL808" s="22">
        <v>387299.984</v>
      </c>
    </row>
    <row r="809" spans="30:38" hidden="1" x14ac:dyDescent="0.3">
      <c r="AD809" s="20">
        <v>44453</v>
      </c>
      <c r="AE809" s="21">
        <v>104.122</v>
      </c>
      <c r="AF809" s="21">
        <v>101.10648663000001</v>
      </c>
      <c r="AG809" s="21">
        <v>103.90814326149845</v>
      </c>
      <c r="AH809" s="21">
        <v>89.202726782298839</v>
      </c>
      <c r="AI809" s="21">
        <v>100.48</v>
      </c>
      <c r="AK809" s="21">
        <v>92.38</v>
      </c>
      <c r="AL809" s="22">
        <v>388385.038</v>
      </c>
    </row>
    <row r="810" spans="30:38" hidden="1" x14ac:dyDescent="0.3">
      <c r="AD810" s="20">
        <v>44452</v>
      </c>
      <c r="AE810" s="21">
        <v>104.696</v>
      </c>
      <c r="AF810" s="21">
        <v>101.02751681000001</v>
      </c>
      <c r="AG810" s="21">
        <v>103.89054368394567</v>
      </c>
      <c r="AH810" s="21">
        <v>89.176243644864442</v>
      </c>
      <c r="AI810" s="21">
        <v>100.67</v>
      </c>
      <c r="AK810" s="21">
        <v>92.89</v>
      </c>
      <c r="AL810" s="22">
        <v>415609.59066666669</v>
      </c>
    </row>
    <row r="811" spans="30:38" hidden="1" x14ac:dyDescent="0.3">
      <c r="AD811" s="20">
        <v>44449</v>
      </c>
      <c r="AE811" s="21">
        <v>104.14400000000001</v>
      </c>
      <c r="AF811" s="21">
        <v>101.29684306</v>
      </c>
      <c r="AG811" s="21">
        <v>103.87294708734433</v>
      </c>
      <c r="AH811" s="21">
        <v>89.189648689738632</v>
      </c>
      <c r="AI811" s="21">
        <v>98.84</v>
      </c>
      <c r="AK811" s="21">
        <v>92.4</v>
      </c>
      <c r="AL811" s="22">
        <v>441559.90866666666</v>
      </c>
    </row>
    <row r="812" spans="30:38" hidden="1" x14ac:dyDescent="0.3">
      <c r="AD812" s="20">
        <v>44448</v>
      </c>
      <c r="AE812" s="21">
        <v>102.557</v>
      </c>
      <c r="AF812" s="21">
        <v>100.9749425</v>
      </c>
      <c r="AG812" s="21">
        <v>103.85535347118953</v>
      </c>
      <c r="AH812" s="21">
        <v>88.935606741756743</v>
      </c>
      <c r="AI812" s="21">
        <v>99.77</v>
      </c>
      <c r="AK812" s="21">
        <v>91.73</v>
      </c>
      <c r="AL812" s="22">
        <v>462232.58866666671</v>
      </c>
    </row>
    <row r="813" spans="30:38" hidden="1" x14ac:dyDescent="0.3">
      <c r="AD813" s="20">
        <v>44447</v>
      </c>
      <c r="AE813" s="21">
        <v>101.74</v>
      </c>
      <c r="AF813" s="21">
        <v>101.02866384000001</v>
      </c>
      <c r="AG813" s="21">
        <v>103.83776283497646</v>
      </c>
      <c r="AH813" s="21">
        <v>88.77049582318422</v>
      </c>
      <c r="AI813" s="21">
        <v>98.09</v>
      </c>
      <c r="AK813" s="21">
        <v>91</v>
      </c>
      <c r="AL813" s="22">
        <v>479969.00800000003</v>
      </c>
    </row>
    <row r="814" spans="30:38" hidden="1" x14ac:dyDescent="0.3">
      <c r="AD814" s="20">
        <v>44445</v>
      </c>
      <c r="AE814" s="21">
        <v>103.361</v>
      </c>
      <c r="AF814" s="21">
        <v>101.3799913</v>
      </c>
      <c r="AG814" s="21">
        <v>103.82017517820039</v>
      </c>
      <c r="AH814" s="21">
        <v>89.354432655997144</v>
      </c>
      <c r="AI814" s="21">
        <v>101.94</v>
      </c>
      <c r="AK814" s="21">
        <v>92.45</v>
      </c>
      <c r="AL814" s="22">
        <v>492107.60800000001</v>
      </c>
    </row>
    <row r="815" spans="30:38" hidden="1" x14ac:dyDescent="0.3">
      <c r="AD815" s="20">
        <v>44442</v>
      </c>
      <c r="AE815" s="21">
        <v>102.568</v>
      </c>
      <c r="AF815" s="21">
        <v>101.32861979</v>
      </c>
      <c r="AG815" s="21">
        <v>103.80259050035667</v>
      </c>
      <c r="AH815" s="21">
        <v>89.36391427310329</v>
      </c>
      <c r="AI815" s="21">
        <v>101.13</v>
      </c>
      <c r="AK815" s="21">
        <v>91.74</v>
      </c>
      <c r="AL815" s="22">
        <v>499385.33133333334</v>
      </c>
    </row>
    <row r="816" spans="30:38" hidden="1" x14ac:dyDescent="0.3">
      <c r="AD816" s="20">
        <v>44441</v>
      </c>
      <c r="AE816" s="21">
        <v>101.74</v>
      </c>
      <c r="AF816" s="21">
        <v>102.09659588</v>
      </c>
      <c r="AG816" s="21">
        <v>103.78500880094074</v>
      </c>
      <c r="AH816" s="21">
        <v>89.762142191561395</v>
      </c>
      <c r="AI816" s="21">
        <v>100.91</v>
      </c>
      <c r="AK816" s="21">
        <v>91</v>
      </c>
      <c r="AL816" s="22">
        <v>516994.1766666667</v>
      </c>
    </row>
    <row r="817" spans="30:38" hidden="1" x14ac:dyDescent="0.3">
      <c r="AD817" s="20">
        <v>44440</v>
      </c>
      <c r="AE817" s="21">
        <v>99.616</v>
      </c>
      <c r="AF817" s="21">
        <v>101.97358734000001</v>
      </c>
      <c r="AG817" s="21">
        <v>103.76743007944813</v>
      </c>
      <c r="AH817" s="21">
        <v>89.936080822612055</v>
      </c>
      <c r="AI817" s="21">
        <v>103.26</v>
      </c>
      <c r="AK817" s="21">
        <v>89.1</v>
      </c>
      <c r="AL817" s="22">
        <v>532558.46333333338</v>
      </c>
    </row>
    <row r="818" spans="30:38" hidden="1" x14ac:dyDescent="0.3">
      <c r="AD818" s="20">
        <v>44439</v>
      </c>
      <c r="AE818" s="21">
        <v>102.959</v>
      </c>
      <c r="AF818" s="21">
        <v>102.27911518000001</v>
      </c>
      <c r="AG818" s="21">
        <v>103.74985433537444</v>
      </c>
      <c r="AH818" s="21">
        <v>89.906655114351622</v>
      </c>
      <c r="AI818" s="21">
        <v>102.73</v>
      </c>
      <c r="AK818" s="21">
        <v>92.09</v>
      </c>
      <c r="AL818" s="22">
        <v>530110.10133333341</v>
      </c>
    </row>
    <row r="819" spans="30:38" hidden="1" x14ac:dyDescent="0.3">
      <c r="AD819" s="20">
        <v>44438</v>
      </c>
      <c r="AE819" s="21">
        <v>105.65300000000001</v>
      </c>
      <c r="AF819" s="21">
        <v>102.31601877</v>
      </c>
      <c r="AG819" s="21">
        <v>103.73228156821537</v>
      </c>
      <c r="AH819" s="21">
        <v>89.623841362737295</v>
      </c>
      <c r="AI819" s="21">
        <v>103.56</v>
      </c>
      <c r="AK819" s="21">
        <v>94.5</v>
      </c>
      <c r="AL819" s="22">
        <v>537951.29933333339</v>
      </c>
    </row>
    <row r="820" spans="30:38" hidden="1" x14ac:dyDescent="0.3">
      <c r="AD820" s="20">
        <v>44435</v>
      </c>
      <c r="AE820" s="21">
        <v>102.053</v>
      </c>
      <c r="AF820" s="21">
        <v>101.97042775</v>
      </c>
      <c r="AG820" s="21">
        <v>103.7147117774667</v>
      </c>
      <c r="AH820" s="21">
        <v>89.297542953360306</v>
      </c>
      <c r="AI820" s="21">
        <v>104.37</v>
      </c>
      <c r="AK820" s="21">
        <v>91.28</v>
      </c>
      <c r="AL820" s="22">
        <v>518698.44733333332</v>
      </c>
    </row>
    <row r="821" spans="30:38" hidden="1" x14ac:dyDescent="0.3">
      <c r="AD821" s="20">
        <v>44434</v>
      </c>
      <c r="AE821" s="21">
        <v>99.706000000000003</v>
      </c>
      <c r="AF821" s="21">
        <v>101.80575071</v>
      </c>
      <c r="AG821" s="21">
        <v>103.69714496262431</v>
      </c>
      <c r="AH821" s="21">
        <v>89.047097480832477</v>
      </c>
      <c r="AI821" s="21">
        <v>102.68</v>
      </c>
      <c r="AK821" s="21">
        <v>89.18</v>
      </c>
      <c r="AL821" s="22">
        <v>507193.46066666674</v>
      </c>
    </row>
    <row r="822" spans="30:38" hidden="1" x14ac:dyDescent="0.3">
      <c r="AD822" s="20">
        <v>44433</v>
      </c>
      <c r="AE822" s="21">
        <v>101.517</v>
      </c>
      <c r="AF822" s="21">
        <v>101.90832337000001</v>
      </c>
      <c r="AG822" s="21">
        <v>103.67958112318412</v>
      </c>
      <c r="AH822" s="21">
        <v>88.962089879191169</v>
      </c>
      <c r="AI822" s="21">
        <v>104.49</v>
      </c>
      <c r="AK822" s="21">
        <v>90.8</v>
      </c>
      <c r="AL822" s="22">
        <v>511530.88466666668</v>
      </c>
    </row>
    <row r="823" spans="30:38" hidden="1" x14ac:dyDescent="0.3">
      <c r="AD823" s="20">
        <v>44432</v>
      </c>
      <c r="AE823" s="21">
        <v>98.822000000000003</v>
      </c>
      <c r="AF823" s="21">
        <v>101.64963287</v>
      </c>
      <c r="AG823" s="21">
        <v>103.6620202586422</v>
      </c>
      <c r="AH823" s="21">
        <v>88.950646548200993</v>
      </c>
      <c r="AI823" s="21">
        <v>103.97</v>
      </c>
      <c r="AK823" s="21">
        <v>88.39</v>
      </c>
      <c r="AL823" s="22">
        <v>496232.92800000001</v>
      </c>
    </row>
    <row r="824" spans="30:38" hidden="1" x14ac:dyDescent="0.3">
      <c r="AD824" s="20">
        <v>44431</v>
      </c>
      <c r="AE824" s="21">
        <v>101.729</v>
      </c>
      <c r="AF824" s="21">
        <v>101.15071797</v>
      </c>
      <c r="AG824" s="21">
        <v>103.64446236849466</v>
      </c>
      <c r="AH824" s="21">
        <v>88.912393127462408</v>
      </c>
      <c r="AI824" s="21">
        <v>101.6</v>
      </c>
      <c r="AK824" s="21">
        <v>90.99</v>
      </c>
      <c r="AL824" s="22">
        <v>477067.2846666667</v>
      </c>
    </row>
    <row r="825" spans="30:38" hidden="1" x14ac:dyDescent="0.3">
      <c r="AD825" s="20">
        <v>44428</v>
      </c>
      <c r="AE825" s="21">
        <v>101.595</v>
      </c>
      <c r="AF825" s="21">
        <v>101.13934745</v>
      </c>
      <c r="AG825" s="21">
        <v>103.6269074522377</v>
      </c>
      <c r="AH825" s="21">
        <v>88.451717317029363</v>
      </c>
      <c r="AI825" s="21">
        <v>102.1</v>
      </c>
      <c r="AK825" s="21">
        <v>90.87</v>
      </c>
      <c r="AL825" s="22">
        <v>450680.88866666664</v>
      </c>
    </row>
    <row r="826" spans="30:38" hidden="1" x14ac:dyDescent="0.3">
      <c r="AD826" s="20">
        <v>44427</v>
      </c>
      <c r="AE826" s="21">
        <v>94.138000000000005</v>
      </c>
      <c r="AF826" s="21">
        <v>100.86795373</v>
      </c>
      <c r="AG826" s="21">
        <v>103.60935550936763</v>
      </c>
      <c r="AH826" s="21">
        <v>87.970770463127991</v>
      </c>
      <c r="AI826" s="21">
        <v>101.33</v>
      </c>
      <c r="AK826" s="21">
        <v>84.2</v>
      </c>
      <c r="AL826" s="22">
        <v>427867.45733333327</v>
      </c>
    </row>
    <row r="827" spans="30:38" hidden="1" x14ac:dyDescent="0.3">
      <c r="AD827" s="20">
        <v>44426</v>
      </c>
      <c r="AE827" s="21">
        <v>93.691000000000003</v>
      </c>
      <c r="AF827" s="21">
        <v>100.36643426000001</v>
      </c>
      <c r="AG827" s="21">
        <v>103.59180653938083</v>
      </c>
      <c r="AH827" s="21">
        <v>88.388288568112387</v>
      </c>
      <c r="AI827" s="21">
        <v>100.88</v>
      </c>
      <c r="AK827" s="21">
        <v>83.8</v>
      </c>
      <c r="AL827" s="22">
        <v>403196.88733333326</v>
      </c>
    </row>
    <row r="828" spans="30:38" hidden="1" x14ac:dyDescent="0.3">
      <c r="AD828" s="20">
        <v>44425</v>
      </c>
      <c r="AE828" s="21">
        <v>93.802000000000007</v>
      </c>
      <c r="AF828" s="21">
        <v>100.65549800000001</v>
      </c>
      <c r="AG828" s="21">
        <v>103.57426054177374</v>
      </c>
      <c r="AH828" s="21">
        <v>88.548495201974831</v>
      </c>
      <c r="AI828" s="21">
        <v>101.97</v>
      </c>
      <c r="AK828" s="21">
        <v>83.9</v>
      </c>
      <c r="AL828" s="22">
        <v>396706.40399999998</v>
      </c>
    </row>
    <row r="829" spans="30:38" hidden="1" x14ac:dyDescent="0.3">
      <c r="AD829" s="20">
        <v>44424</v>
      </c>
      <c r="AE829" s="21">
        <v>95.334000000000003</v>
      </c>
      <c r="AF829" s="21">
        <v>100.86798342</v>
      </c>
      <c r="AG829" s="21">
        <v>103.55671751604292</v>
      </c>
      <c r="AH829" s="21">
        <v>89.097775089503216</v>
      </c>
      <c r="AI829" s="21">
        <v>103.07</v>
      </c>
      <c r="AK829" s="21">
        <v>85.27</v>
      </c>
      <c r="AL829" s="22">
        <v>368363.54000000004</v>
      </c>
    </row>
    <row r="830" spans="30:38" hidden="1" x14ac:dyDescent="0.3">
      <c r="AD830" s="20">
        <v>44421</v>
      </c>
      <c r="AE830" s="21">
        <v>96.15</v>
      </c>
      <c r="AF830" s="21">
        <v>101.1681464</v>
      </c>
      <c r="AG830" s="21">
        <v>103.53917746168501</v>
      </c>
      <c r="AH830" s="21">
        <v>89.621225744225228</v>
      </c>
      <c r="AI830" s="21">
        <v>104.81</v>
      </c>
      <c r="AK830" s="21">
        <v>86</v>
      </c>
      <c r="AL830" s="22">
        <v>411014.38333333336</v>
      </c>
    </row>
    <row r="831" spans="30:38" hidden="1" x14ac:dyDescent="0.3">
      <c r="AD831" s="20">
        <v>44420</v>
      </c>
      <c r="AE831" s="21">
        <v>95.814999999999998</v>
      </c>
      <c r="AF831" s="21">
        <v>100.98597302</v>
      </c>
      <c r="AG831" s="21">
        <v>103.52164037819674</v>
      </c>
      <c r="AH831" s="21">
        <v>89.006882346209835</v>
      </c>
      <c r="AI831" s="21">
        <v>104.38</v>
      </c>
      <c r="AK831" s="21">
        <v>85.7</v>
      </c>
      <c r="AL831" s="22">
        <v>403018.28133333323</v>
      </c>
    </row>
    <row r="832" spans="30:38" hidden="1" x14ac:dyDescent="0.3">
      <c r="AD832" s="20">
        <v>44419</v>
      </c>
      <c r="AE832" s="21">
        <v>97.95</v>
      </c>
      <c r="AF832" s="21">
        <v>101.20184911</v>
      </c>
      <c r="AG832" s="21">
        <v>103.5041062650749</v>
      </c>
      <c r="AH832" s="21">
        <v>89.581991466544636</v>
      </c>
      <c r="AI832" s="21">
        <v>105.55</v>
      </c>
      <c r="AK832" s="21">
        <v>87.61</v>
      </c>
      <c r="AL832" s="22">
        <v>400457.81466666661</v>
      </c>
    </row>
    <row r="833" spans="30:38" hidden="1" x14ac:dyDescent="0.3">
      <c r="AD833" s="20">
        <v>44418</v>
      </c>
      <c r="AE833" s="21">
        <v>98.599000000000004</v>
      </c>
      <c r="AF833" s="21">
        <v>101.15293388000001</v>
      </c>
      <c r="AG833" s="21">
        <v>103.48657512181637</v>
      </c>
      <c r="AH833" s="21">
        <v>90.091383171764434</v>
      </c>
      <c r="AI833" s="21">
        <v>105.68</v>
      </c>
      <c r="AK833" s="21">
        <v>88.19</v>
      </c>
      <c r="AL833" s="22">
        <v>395786.24999999994</v>
      </c>
    </row>
    <row r="834" spans="30:38" hidden="1" x14ac:dyDescent="0.3">
      <c r="AD834" s="20">
        <v>44417</v>
      </c>
      <c r="AE834" s="21">
        <v>99.242000000000004</v>
      </c>
      <c r="AF834" s="21">
        <v>101.52229843000001</v>
      </c>
      <c r="AG834" s="21">
        <v>103.46904694791816</v>
      </c>
      <c r="AH834" s="21">
        <v>90.550424220627477</v>
      </c>
      <c r="AI834" s="21">
        <v>106.39</v>
      </c>
      <c r="AK834" s="21">
        <v>89.52</v>
      </c>
      <c r="AL834" s="22">
        <v>377578.02666666661</v>
      </c>
    </row>
    <row r="835" spans="30:38" hidden="1" x14ac:dyDescent="0.3">
      <c r="AD835" s="20">
        <v>44414</v>
      </c>
      <c r="AE835" s="21">
        <v>99.885000000000005</v>
      </c>
      <c r="AF835" s="21">
        <v>101.52487782</v>
      </c>
      <c r="AG835" s="21">
        <v>103.4515217428773</v>
      </c>
      <c r="AH835" s="21">
        <v>90.845662160173987</v>
      </c>
      <c r="AI835" s="21">
        <v>106.21</v>
      </c>
      <c r="AK835" s="21">
        <v>90.1</v>
      </c>
      <c r="AL835" s="22">
        <v>425035.27866666665</v>
      </c>
    </row>
    <row r="836" spans="30:38" hidden="1" x14ac:dyDescent="0.3">
      <c r="AD836" s="20">
        <v>44413</v>
      </c>
      <c r="AE836" s="21">
        <v>100.88200000000001</v>
      </c>
      <c r="AF836" s="21">
        <v>101.45767922</v>
      </c>
      <c r="AG836" s="21">
        <v>103.43399950619096</v>
      </c>
      <c r="AH836" s="21">
        <v>90.926092429419214</v>
      </c>
      <c r="AI836" s="21">
        <v>105.19</v>
      </c>
      <c r="AK836" s="21">
        <v>91</v>
      </c>
      <c r="AL836" s="22">
        <v>433557.11200000002</v>
      </c>
    </row>
    <row r="837" spans="30:38" hidden="1" x14ac:dyDescent="0.3">
      <c r="AD837" s="20">
        <v>44412</v>
      </c>
      <c r="AE837" s="21">
        <v>99.784999999999997</v>
      </c>
      <c r="AF837" s="21">
        <v>101.57074589</v>
      </c>
      <c r="AG837" s="21">
        <v>103.41648023735634</v>
      </c>
      <c r="AH837" s="21">
        <v>91.30666492292103</v>
      </c>
      <c r="AI837" s="21">
        <v>105.34</v>
      </c>
      <c r="AK837" s="21">
        <v>90.01</v>
      </c>
      <c r="AL837" s="22">
        <v>430699.84533333336</v>
      </c>
    </row>
    <row r="838" spans="30:38" hidden="1" x14ac:dyDescent="0.3">
      <c r="AD838" s="20">
        <v>44411</v>
      </c>
      <c r="AE838" s="21">
        <v>100.084</v>
      </c>
      <c r="AF838" s="21">
        <v>101.69320684</v>
      </c>
      <c r="AG838" s="21">
        <v>103.402297112974</v>
      </c>
      <c r="AH838" s="21">
        <v>91.56659201255502</v>
      </c>
      <c r="AI838" s="21">
        <v>106.88</v>
      </c>
      <c r="AK838" s="21">
        <v>90.28</v>
      </c>
      <c r="AL838" s="22">
        <v>435688.97533333336</v>
      </c>
    </row>
    <row r="839" spans="30:38" hidden="1" x14ac:dyDescent="0.3">
      <c r="AD839" s="20">
        <v>44410</v>
      </c>
      <c r="AE839" s="21">
        <v>101.004</v>
      </c>
      <c r="AF839" s="21">
        <v>101.76099683</v>
      </c>
      <c r="AG839" s="21">
        <v>103.38811593374601</v>
      </c>
      <c r="AH839" s="21">
        <v>91.960569550931041</v>
      </c>
      <c r="AI839" s="21">
        <v>105.96</v>
      </c>
      <c r="AK839" s="21">
        <v>91.11</v>
      </c>
      <c r="AL839" s="22">
        <v>445374.99466666672</v>
      </c>
    </row>
    <row r="840" spans="30:38" hidden="1" x14ac:dyDescent="0.3">
      <c r="AD840" s="20">
        <v>44407</v>
      </c>
      <c r="AE840" s="21">
        <v>100.88200000000001</v>
      </c>
      <c r="AF840" s="21">
        <v>102.06521463</v>
      </c>
      <c r="AG840" s="21">
        <v>103.37393669940562</v>
      </c>
      <c r="AH840" s="21">
        <v>92.33525690278077</v>
      </c>
      <c r="AI840" s="21">
        <v>105.34</v>
      </c>
      <c r="AK840" s="21">
        <v>91</v>
      </c>
      <c r="AL840" s="22">
        <v>449285.74333333335</v>
      </c>
    </row>
    <row r="841" spans="30:38" hidden="1" x14ac:dyDescent="0.3">
      <c r="AD841" s="20">
        <v>44406</v>
      </c>
      <c r="AE841" s="21">
        <v>100.627</v>
      </c>
      <c r="AF841" s="21">
        <v>101.9210865</v>
      </c>
      <c r="AG841" s="21">
        <v>103.35975940968608</v>
      </c>
      <c r="AH841" s="21">
        <v>92.16491474718417</v>
      </c>
      <c r="AI841" s="21">
        <v>108.69</v>
      </c>
      <c r="AK841" s="21">
        <v>90.77</v>
      </c>
      <c r="AL841" s="22">
        <v>456195.83066666668</v>
      </c>
    </row>
    <row r="842" spans="30:38" hidden="1" x14ac:dyDescent="0.3">
      <c r="AD842" s="20">
        <v>44405</v>
      </c>
      <c r="AE842" s="21">
        <v>100.605</v>
      </c>
      <c r="AF842" s="21">
        <v>101.97305513000001</v>
      </c>
      <c r="AG842" s="21">
        <v>103.3455840643207</v>
      </c>
      <c r="AH842" s="21">
        <v>92.099524284383165</v>
      </c>
      <c r="AI842" s="21">
        <v>109.22</v>
      </c>
      <c r="AK842" s="21">
        <v>90.75</v>
      </c>
      <c r="AL842" s="22">
        <v>447800.43066666665</v>
      </c>
    </row>
    <row r="843" spans="30:38" hidden="1" x14ac:dyDescent="0.3">
      <c r="AD843" s="20">
        <v>44404</v>
      </c>
      <c r="AE843" s="21">
        <v>100.31699999999999</v>
      </c>
      <c r="AF843" s="21">
        <v>102.09541251</v>
      </c>
      <c r="AG843" s="21">
        <v>103.33141066304282</v>
      </c>
      <c r="AH843" s="21">
        <v>92.119141423223468</v>
      </c>
      <c r="AI843" s="21">
        <v>107.77</v>
      </c>
      <c r="AK843" s="21">
        <v>90.49</v>
      </c>
      <c r="AL843" s="22">
        <v>434891.90866666666</v>
      </c>
    </row>
    <row r="844" spans="30:38" hidden="1" x14ac:dyDescent="0.3">
      <c r="AD844" s="20">
        <v>44403</v>
      </c>
      <c r="AE844" s="21">
        <v>100.55</v>
      </c>
      <c r="AF844" s="21">
        <v>102.17373967</v>
      </c>
      <c r="AG844" s="21">
        <v>103.31723920558581</v>
      </c>
      <c r="AH844" s="21">
        <v>92.376125942031393</v>
      </c>
      <c r="AI844" s="21">
        <v>108.97</v>
      </c>
      <c r="AK844" s="21">
        <v>90.7</v>
      </c>
      <c r="AL844" s="22">
        <v>435848.24066666665</v>
      </c>
    </row>
    <row r="845" spans="30:38" hidden="1" x14ac:dyDescent="0.3">
      <c r="AD845" s="20">
        <v>44400</v>
      </c>
      <c r="AE845" s="21">
        <v>101.78</v>
      </c>
      <c r="AF845" s="21">
        <v>102.21580529000001</v>
      </c>
      <c r="AG845" s="21">
        <v>103.30306969168309</v>
      </c>
      <c r="AH845" s="21">
        <v>92.469634303836827</v>
      </c>
      <c r="AI845" s="21">
        <v>108.15</v>
      </c>
      <c r="AK845" s="21">
        <v>91.81</v>
      </c>
      <c r="AL845" s="22">
        <v>395483.78866666666</v>
      </c>
    </row>
    <row r="846" spans="30:38" hidden="1" x14ac:dyDescent="0.3">
      <c r="AD846" s="20">
        <v>44399</v>
      </c>
      <c r="AE846" s="21">
        <v>101.04900000000001</v>
      </c>
      <c r="AF846" s="21">
        <v>102.44085393</v>
      </c>
      <c r="AG846" s="21">
        <v>103.28890212106812</v>
      </c>
      <c r="AH846" s="21">
        <v>92.662536169099781</v>
      </c>
      <c r="AI846" s="21">
        <v>109.1</v>
      </c>
      <c r="AK846" s="21">
        <v>91.15</v>
      </c>
      <c r="AL846" s="22">
        <v>410376.97333333344</v>
      </c>
    </row>
    <row r="847" spans="30:38" hidden="1" x14ac:dyDescent="0.3">
      <c r="AD847" s="20">
        <v>44398</v>
      </c>
      <c r="AE847" s="21">
        <v>102.246</v>
      </c>
      <c r="AF847" s="21">
        <v>102.53227915000001</v>
      </c>
      <c r="AG847" s="21">
        <v>103.27473649347436</v>
      </c>
      <c r="AH847" s="21">
        <v>92.780239002141585</v>
      </c>
      <c r="AI847" s="21">
        <v>108.91</v>
      </c>
      <c r="AK847" s="21">
        <v>92.23</v>
      </c>
      <c r="AL847" s="22">
        <v>416530.90666666668</v>
      </c>
    </row>
    <row r="848" spans="30:38" hidden="1" x14ac:dyDescent="0.3">
      <c r="AD848" s="20">
        <v>44397</v>
      </c>
      <c r="AE848" s="21">
        <v>101.492</v>
      </c>
      <c r="AF848" s="21">
        <v>102.56089459</v>
      </c>
      <c r="AG848" s="21">
        <v>103.26057280863536</v>
      </c>
      <c r="AH848" s="21">
        <v>92.843340798744549</v>
      </c>
      <c r="AI848" s="21">
        <v>108.45</v>
      </c>
      <c r="AK848" s="21">
        <v>91.55</v>
      </c>
      <c r="AL848" s="22">
        <v>429923.37333333335</v>
      </c>
    </row>
    <row r="849" spans="30:38" hidden="1" x14ac:dyDescent="0.3">
      <c r="AD849" s="20">
        <v>44396</v>
      </c>
      <c r="AE849" s="21">
        <v>101.437</v>
      </c>
      <c r="AF849" s="21">
        <v>102.66692043</v>
      </c>
      <c r="AG849" s="21">
        <v>103.24641106628467</v>
      </c>
      <c r="AH849" s="21">
        <v>92.729561393470803</v>
      </c>
      <c r="AI849" s="21">
        <v>107.58</v>
      </c>
      <c r="AK849" s="21">
        <v>91.5</v>
      </c>
      <c r="AL849" s="22">
        <v>469625.33</v>
      </c>
    </row>
    <row r="850" spans="30:38" hidden="1" x14ac:dyDescent="0.3">
      <c r="AD850" s="20">
        <v>44393</v>
      </c>
      <c r="AE850" s="21">
        <v>102.767</v>
      </c>
      <c r="AF850" s="21">
        <v>102.62878186</v>
      </c>
      <c r="AG850" s="21">
        <v>103.23225126615588</v>
      </c>
      <c r="AH850" s="21">
        <v>92.898595739811398</v>
      </c>
      <c r="AI850" s="21">
        <v>108.93</v>
      </c>
      <c r="AK850" s="21">
        <v>92.7</v>
      </c>
      <c r="AL850" s="22">
        <v>440525.13266666658</v>
      </c>
    </row>
    <row r="851" spans="30:38" hidden="1" x14ac:dyDescent="0.3">
      <c r="AD851" s="20">
        <v>44392</v>
      </c>
      <c r="AE851" s="21">
        <v>102.767</v>
      </c>
      <c r="AF851" s="21">
        <v>102.56231804000001</v>
      </c>
      <c r="AG851" s="21">
        <v>103.21809340798264</v>
      </c>
      <c r="AH851" s="21">
        <v>92.81293423354208</v>
      </c>
      <c r="AI851" s="21">
        <v>110.23</v>
      </c>
      <c r="AK851" s="21">
        <v>92.7</v>
      </c>
      <c r="AL851" s="22">
        <v>447035.15933333326</v>
      </c>
    </row>
    <row r="852" spans="30:38" hidden="1" x14ac:dyDescent="0.3">
      <c r="AD852" s="20">
        <v>44391</v>
      </c>
      <c r="AE852" s="21">
        <v>101.991</v>
      </c>
      <c r="AF852" s="21">
        <v>102.25581752000001</v>
      </c>
      <c r="AG852" s="21">
        <v>103.20393749149859</v>
      </c>
      <c r="AH852" s="21">
        <v>92.555295810106131</v>
      </c>
      <c r="AI852" s="21">
        <v>111.04</v>
      </c>
      <c r="AK852" s="21">
        <v>92</v>
      </c>
      <c r="AL852" s="22">
        <v>437751.16599999991</v>
      </c>
    </row>
    <row r="853" spans="30:38" hidden="1" x14ac:dyDescent="0.3">
      <c r="AD853" s="20">
        <v>44390</v>
      </c>
      <c r="AE853" s="21">
        <v>102.468</v>
      </c>
      <c r="AF853" s="21">
        <v>102.1840084</v>
      </c>
      <c r="AG853" s="21">
        <v>103.18978351643746</v>
      </c>
      <c r="AH853" s="21">
        <v>92.325121381046614</v>
      </c>
      <c r="AI853" s="21">
        <v>110.83</v>
      </c>
      <c r="AK853" s="21">
        <v>92.43</v>
      </c>
      <c r="AL853" s="22">
        <v>428416.23266666662</v>
      </c>
    </row>
    <row r="854" spans="30:38" hidden="1" x14ac:dyDescent="0.3">
      <c r="AD854" s="20">
        <v>44389</v>
      </c>
      <c r="AE854" s="21">
        <v>100.22799999999999</v>
      </c>
      <c r="AF854" s="21">
        <v>101.77933159</v>
      </c>
      <c r="AG854" s="21">
        <v>103.17563148253298</v>
      </c>
      <c r="AH854" s="21">
        <v>91.477987935459666</v>
      </c>
      <c r="AI854" s="21">
        <v>110.33</v>
      </c>
      <c r="AK854" s="21">
        <v>90.41</v>
      </c>
      <c r="AL854" s="22">
        <v>442457.88266666664</v>
      </c>
    </row>
    <row r="855" spans="30:38" hidden="1" x14ac:dyDescent="0.3">
      <c r="AD855" s="20">
        <v>44385</v>
      </c>
      <c r="AE855" s="21">
        <v>98.468999999999994</v>
      </c>
      <c r="AF855" s="21">
        <v>101.00045970000001</v>
      </c>
      <c r="AG855" s="21">
        <v>103.16148138951894</v>
      </c>
      <c r="AH855" s="21">
        <v>90.305209985123724</v>
      </c>
      <c r="AI855" s="21">
        <v>108.46</v>
      </c>
      <c r="AK855" s="21">
        <v>89.53</v>
      </c>
      <c r="AL855" s="22">
        <v>446023.10399999999</v>
      </c>
    </row>
    <row r="856" spans="30:38" hidden="1" x14ac:dyDescent="0.3">
      <c r="AD856" s="20">
        <v>44384</v>
      </c>
      <c r="AE856" s="21">
        <v>97.962999999999994</v>
      </c>
      <c r="AF856" s="21">
        <v>101.04463506</v>
      </c>
      <c r="AG856" s="21">
        <v>103.14733323712915</v>
      </c>
      <c r="AH856" s="21">
        <v>90.315672459171878</v>
      </c>
      <c r="AI856" s="21">
        <v>109.84</v>
      </c>
      <c r="AK856" s="21">
        <v>89.07</v>
      </c>
      <c r="AL856" s="22">
        <v>438141.75266666658</v>
      </c>
    </row>
    <row r="857" spans="30:38" hidden="1" x14ac:dyDescent="0.3">
      <c r="AD857" s="20">
        <v>44383</v>
      </c>
      <c r="AE857" s="21">
        <v>99.909000000000006</v>
      </c>
      <c r="AF857" s="21">
        <v>100.97000862</v>
      </c>
      <c r="AG857" s="21">
        <v>103.13318702509746</v>
      </c>
      <c r="AH857" s="21">
        <v>90.28755456016745</v>
      </c>
      <c r="AI857" s="21">
        <v>108.18</v>
      </c>
      <c r="AK857" s="21">
        <v>90.84</v>
      </c>
      <c r="AL857" s="22">
        <v>449185.80933333334</v>
      </c>
    </row>
    <row r="858" spans="30:38" hidden="1" x14ac:dyDescent="0.3">
      <c r="AD858" s="20">
        <v>44382</v>
      </c>
      <c r="AE858" s="21">
        <v>99.876000000000005</v>
      </c>
      <c r="AF858" s="21">
        <v>100.71138318</v>
      </c>
      <c r="AG858" s="21">
        <v>103.11904275315776</v>
      </c>
      <c r="AH858" s="21">
        <v>90.094652694904511</v>
      </c>
      <c r="AI858" s="21">
        <v>109.76</v>
      </c>
      <c r="AK858" s="21">
        <v>90.81</v>
      </c>
      <c r="AL858" s="22">
        <v>445376.94133333332</v>
      </c>
    </row>
    <row r="859" spans="30:38" hidden="1" x14ac:dyDescent="0.3">
      <c r="AD859" s="20">
        <v>44379</v>
      </c>
      <c r="AE859" s="21">
        <v>101.64700000000001</v>
      </c>
      <c r="AF859" s="21">
        <v>100.93611606</v>
      </c>
      <c r="AG859" s="21">
        <v>103.10490042104396</v>
      </c>
      <c r="AH859" s="21">
        <v>90.244396854718801</v>
      </c>
      <c r="AI859" s="21">
        <v>110.37</v>
      </c>
      <c r="AK859" s="21">
        <v>92.42</v>
      </c>
      <c r="AL859" s="22">
        <v>445089.94000000006</v>
      </c>
    </row>
    <row r="860" spans="30:38" hidden="1" x14ac:dyDescent="0.3">
      <c r="AD860" s="20">
        <v>44378</v>
      </c>
      <c r="AE860" s="21">
        <v>101.724</v>
      </c>
      <c r="AF860" s="21">
        <v>100.58217829</v>
      </c>
      <c r="AG860" s="21">
        <v>103.09076002849005</v>
      </c>
      <c r="AH860" s="21">
        <v>90.043648133919746</v>
      </c>
      <c r="AI860" s="21">
        <v>108.68</v>
      </c>
      <c r="AK860" s="21">
        <v>92.49</v>
      </c>
      <c r="AL860" s="22">
        <v>439983.11466666678</v>
      </c>
    </row>
    <row r="861" spans="30:38" hidden="1" x14ac:dyDescent="0.3">
      <c r="AD861" s="20">
        <v>44377</v>
      </c>
      <c r="AE861" s="21">
        <v>95.796000000000006</v>
      </c>
      <c r="AF861" s="21">
        <v>100.33179483000001</v>
      </c>
      <c r="AG861" s="21">
        <v>103.07662157523001</v>
      </c>
      <c r="AH861" s="21">
        <v>90.07176603292416</v>
      </c>
      <c r="AI861" s="21">
        <v>109.66</v>
      </c>
      <c r="AK861" s="21">
        <v>87.1</v>
      </c>
      <c r="AL861" s="22">
        <v>427244.60400000011</v>
      </c>
    </row>
    <row r="862" spans="30:38" hidden="1" x14ac:dyDescent="0.3">
      <c r="AD862" s="20">
        <v>44376</v>
      </c>
      <c r="AE862" s="21">
        <v>96.840999999999994</v>
      </c>
      <c r="AF862" s="21">
        <v>99.720761030000006</v>
      </c>
      <c r="AG862" s="21">
        <v>103.06248506099787</v>
      </c>
      <c r="AH862" s="21">
        <v>89.784374948913751</v>
      </c>
      <c r="AI862" s="21">
        <v>110.11</v>
      </c>
      <c r="AK862" s="21">
        <v>88.05</v>
      </c>
      <c r="AL862" s="22">
        <v>423387.24</v>
      </c>
    </row>
    <row r="863" spans="30:38" hidden="1" x14ac:dyDescent="0.3">
      <c r="AD863" s="20">
        <v>44375</v>
      </c>
      <c r="AE863" s="21">
        <v>96.356999999999999</v>
      </c>
      <c r="AF863" s="21">
        <v>98.827773520000008</v>
      </c>
      <c r="AG863" s="21">
        <v>103.04835048552771</v>
      </c>
      <c r="AH863" s="21">
        <v>88.468064932729618</v>
      </c>
      <c r="AI863" s="21">
        <v>110.2</v>
      </c>
      <c r="AK863" s="21">
        <v>87.61</v>
      </c>
      <c r="AL863" s="22">
        <v>420942.66000000009</v>
      </c>
    </row>
    <row r="864" spans="30:38" hidden="1" x14ac:dyDescent="0.3">
      <c r="AD864" s="20">
        <v>44372</v>
      </c>
      <c r="AE864" s="21">
        <v>97.908000000000001</v>
      </c>
      <c r="AF864" s="21">
        <v>99.339435649999999</v>
      </c>
      <c r="AG864" s="21">
        <v>103.03421784855362</v>
      </c>
      <c r="AH864" s="21">
        <v>89.097121184875235</v>
      </c>
      <c r="AI864" s="21">
        <v>110.05</v>
      </c>
      <c r="AK864" s="21">
        <v>89.02</v>
      </c>
      <c r="AL864" s="22">
        <v>384385.76666666666</v>
      </c>
    </row>
    <row r="865" spans="30:38" hidden="1" x14ac:dyDescent="0.3">
      <c r="AD865" s="20">
        <v>44371</v>
      </c>
      <c r="AE865" s="21">
        <v>100.84399999999999</v>
      </c>
      <c r="AF865" s="21">
        <v>100.82082613</v>
      </c>
      <c r="AG865" s="21">
        <v>103.02008714980977</v>
      </c>
      <c r="AH865" s="21">
        <v>90.933612332641331</v>
      </c>
      <c r="AI865" s="21">
        <v>112</v>
      </c>
      <c r="AK865" s="21">
        <v>91.69</v>
      </c>
      <c r="AL865" s="22">
        <v>361556.52200000006</v>
      </c>
    </row>
    <row r="866" spans="30:38" hidden="1" x14ac:dyDescent="0.3">
      <c r="AD866" s="20">
        <v>44370</v>
      </c>
      <c r="AE866" s="21">
        <v>100.69</v>
      </c>
      <c r="AF866" s="21">
        <v>100.99893625</v>
      </c>
      <c r="AG866" s="21">
        <v>103.00595838903033</v>
      </c>
      <c r="AH866" s="21">
        <v>90.908763956776937</v>
      </c>
      <c r="AI866" s="21">
        <v>111.06</v>
      </c>
      <c r="AK866" s="21">
        <v>91.55</v>
      </c>
      <c r="AL866" s="22">
        <v>357542.42733333335</v>
      </c>
    </row>
    <row r="867" spans="30:38" hidden="1" x14ac:dyDescent="0.3">
      <c r="AD867" s="20">
        <v>44369</v>
      </c>
      <c r="AE867" s="21">
        <v>101.185</v>
      </c>
      <c r="AF867" s="21">
        <v>101.08007387000001</v>
      </c>
      <c r="AG867" s="21">
        <v>102.99183156594951</v>
      </c>
      <c r="AH867" s="21">
        <v>91.467198509097486</v>
      </c>
      <c r="AI867" s="21">
        <v>111.35</v>
      </c>
      <c r="AK867" s="21">
        <v>92</v>
      </c>
      <c r="AL867" s="22">
        <v>368912.978</v>
      </c>
    </row>
    <row r="868" spans="30:38" hidden="1" x14ac:dyDescent="0.3">
      <c r="AD868" s="20">
        <v>44368</v>
      </c>
      <c r="AE868" s="21">
        <v>101.405</v>
      </c>
      <c r="AF868" s="21">
        <v>101.43806949</v>
      </c>
      <c r="AG868" s="21">
        <v>102.97770668030157</v>
      </c>
      <c r="AH868" s="21">
        <v>91.911853656144288</v>
      </c>
      <c r="AI868" s="21">
        <v>111.78</v>
      </c>
      <c r="AK868" s="21">
        <v>92.2</v>
      </c>
      <c r="AL868" s="22">
        <v>403223.72599999997</v>
      </c>
    </row>
    <row r="869" spans="30:38" hidden="1" x14ac:dyDescent="0.3">
      <c r="AD869" s="20">
        <v>44365</v>
      </c>
      <c r="AE869" s="21">
        <v>102.318</v>
      </c>
      <c r="AF869" s="21">
        <v>101.16291279000001</v>
      </c>
      <c r="AG869" s="21">
        <v>102.96358373182079</v>
      </c>
      <c r="AH869" s="21">
        <v>91.981821451341361</v>
      </c>
      <c r="AI869" s="21">
        <v>111.04</v>
      </c>
      <c r="AK869" s="21">
        <v>93.03</v>
      </c>
      <c r="AL869" s="22">
        <v>412417.55599999998</v>
      </c>
    </row>
    <row r="870" spans="30:38" hidden="1" x14ac:dyDescent="0.3">
      <c r="AD870" s="20">
        <v>44364</v>
      </c>
      <c r="AE870" s="21">
        <v>103.627</v>
      </c>
      <c r="AF870" s="21">
        <v>101.15698404</v>
      </c>
      <c r="AG870" s="21">
        <v>102.94946272024151</v>
      </c>
      <c r="AH870" s="21">
        <v>91.966454692583127</v>
      </c>
      <c r="AI870" s="21">
        <v>110.74</v>
      </c>
      <c r="AK870" s="21">
        <v>94.22</v>
      </c>
      <c r="AL870" s="22">
        <v>422137.63199999998</v>
      </c>
    </row>
    <row r="871" spans="30:38" hidden="1" x14ac:dyDescent="0.3">
      <c r="AD871" s="20">
        <v>44363</v>
      </c>
      <c r="AE871" s="21">
        <v>103.462</v>
      </c>
      <c r="AF871" s="21">
        <v>101.25099159</v>
      </c>
      <c r="AG871" s="21">
        <v>102.93534364529809</v>
      </c>
      <c r="AH871" s="21">
        <v>92.054404865050472</v>
      </c>
      <c r="AI871" s="21">
        <v>111.78</v>
      </c>
      <c r="AK871" s="21">
        <v>94.07</v>
      </c>
      <c r="AL871" s="22">
        <v>442675.45066666673</v>
      </c>
    </row>
    <row r="872" spans="30:38" hidden="1" x14ac:dyDescent="0.3">
      <c r="AD872" s="20">
        <v>44362</v>
      </c>
      <c r="AE872" s="21">
        <v>102.78</v>
      </c>
      <c r="AF872" s="21">
        <v>101.19311014</v>
      </c>
      <c r="AG872" s="21">
        <v>102.92373523743375</v>
      </c>
      <c r="AH872" s="21">
        <v>92.179954553628392</v>
      </c>
      <c r="AI872" s="21">
        <v>112.5</v>
      </c>
      <c r="AK872" s="21">
        <v>93.45</v>
      </c>
      <c r="AL872" s="22">
        <v>467542.68400000007</v>
      </c>
    </row>
    <row r="873" spans="30:38" hidden="1" x14ac:dyDescent="0.3">
      <c r="AD873" s="20">
        <v>44361</v>
      </c>
      <c r="AE873" s="21">
        <v>103.38500000000001</v>
      </c>
      <c r="AF873" s="21">
        <v>101.29858256</v>
      </c>
      <c r="AG873" s="21">
        <v>102.91212813869345</v>
      </c>
      <c r="AH873" s="21">
        <v>92.264635202955688</v>
      </c>
      <c r="AI873" s="21">
        <v>112.6</v>
      </c>
      <c r="AK873" s="21">
        <v>94</v>
      </c>
      <c r="AL873" s="22">
        <v>491296.22400000005</v>
      </c>
    </row>
    <row r="874" spans="30:38" hidden="1" x14ac:dyDescent="0.3">
      <c r="AD874" s="20">
        <v>44358</v>
      </c>
      <c r="AE874" s="21">
        <v>103.913</v>
      </c>
      <c r="AF874" s="21">
        <v>101.58924693</v>
      </c>
      <c r="AG874" s="21">
        <v>102.90052234892956</v>
      </c>
      <c r="AH874" s="21">
        <v>92.486962776479089</v>
      </c>
      <c r="AI874" s="21">
        <v>111.94</v>
      </c>
      <c r="AK874" s="21">
        <v>94.48</v>
      </c>
      <c r="AL874" s="22">
        <v>524929.0573333333</v>
      </c>
    </row>
    <row r="875" spans="30:38" hidden="1" x14ac:dyDescent="0.3">
      <c r="AD875" s="20">
        <v>44357</v>
      </c>
      <c r="AE875" s="21">
        <v>103.23099999999999</v>
      </c>
      <c r="AF875" s="21">
        <v>101.57784905</v>
      </c>
      <c r="AG875" s="21">
        <v>102.88891786799445</v>
      </c>
      <c r="AH875" s="21">
        <v>92.570008664236354</v>
      </c>
      <c r="AI875" s="21">
        <v>112.49</v>
      </c>
      <c r="AK875" s="21">
        <v>93.86</v>
      </c>
      <c r="AL875" s="22">
        <v>546084.13466666662</v>
      </c>
    </row>
    <row r="876" spans="30:38" hidden="1" x14ac:dyDescent="0.3">
      <c r="AD876" s="20">
        <v>44356</v>
      </c>
      <c r="AE876" s="21">
        <v>103.351</v>
      </c>
      <c r="AF876" s="21">
        <v>101.39791875</v>
      </c>
      <c r="AG876" s="21">
        <v>102.87731469574052</v>
      </c>
      <c r="AH876" s="21">
        <v>92.59191446927467</v>
      </c>
      <c r="AI876" s="21">
        <v>112.34</v>
      </c>
      <c r="AK876" s="21">
        <v>94.69</v>
      </c>
      <c r="AL876" s="22">
        <v>583097.52800000005</v>
      </c>
    </row>
    <row r="877" spans="30:38" hidden="1" x14ac:dyDescent="0.3">
      <c r="AD877" s="20">
        <v>44355</v>
      </c>
      <c r="AE877" s="21">
        <v>102.816</v>
      </c>
      <c r="AF877" s="21">
        <v>101.65507672</v>
      </c>
      <c r="AG877" s="21">
        <v>102.86571283202021</v>
      </c>
      <c r="AH877" s="21">
        <v>92.51606153242551</v>
      </c>
      <c r="AI877" s="21">
        <v>112.24</v>
      </c>
      <c r="AK877" s="21">
        <v>94.2</v>
      </c>
      <c r="AL877" s="22">
        <v>593530.31200000003</v>
      </c>
    </row>
    <row r="878" spans="30:38" hidden="1" x14ac:dyDescent="0.3">
      <c r="AD878" s="20">
        <v>44354</v>
      </c>
      <c r="AE878" s="21">
        <v>103.19799999999999</v>
      </c>
      <c r="AF878" s="21">
        <v>101.38978432</v>
      </c>
      <c r="AG878" s="21">
        <v>102.85411227668592</v>
      </c>
      <c r="AH878" s="21">
        <v>92.446093737228438</v>
      </c>
      <c r="AI878" s="21">
        <v>113.1</v>
      </c>
      <c r="AK878" s="21">
        <v>94.55</v>
      </c>
      <c r="AL878" s="22">
        <v>586591.96666666667</v>
      </c>
    </row>
    <row r="879" spans="30:38" hidden="1" x14ac:dyDescent="0.3">
      <c r="AD879" s="20">
        <v>44351</v>
      </c>
      <c r="AE879" s="21">
        <v>103.809</v>
      </c>
      <c r="AF879" s="21">
        <v>101.58373682</v>
      </c>
      <c r="AG879" s="21">
        <v>102.84251302959012</v>
      </c>
      <c r="AH879" s="21">
        <v>92.454267545078565</v>
      </c>
      <c r="AI879" s="21">
        <v>112.54</v>
      </c>
      <c r="AK879" s="21">
        <v>95.11</v>
      </c>
      <c r="AL879" s="22">
        <v>621057.18333333335</v>
      </c>
    </row>
    <row r="880" spans="30:38" hidden="1" x14ac:dyDescent="0.3">
      <c r="AD880" s="20">
        <v>44349</v>
      </c>
      <c r="AE880" s="21">
        <v>106.265</v>
      </c>
      <c r="AF880" s="21">
        <v>101.52296275</v>
      </c>
      <c r="AG880" s="21">
        <v>102.83091509058526</v>
      </c>
      <c r="AH880" s="21">
        <v>92.264308250641648</v>
      </c>
      <c r="AI880" s="21">
        <v>112.09</v>
      </c>
      <c r="AK880" s="21">
        <v>97.36</v>
      </c>
      <c r="AL880" s="22">
        <v>634596.75866666657</v>
      </c>
    </row>
    <row r="881" spans="30:38" hidden="1" x14ac:dyDescent="0.3">
      <c r="AD881" s="20">
        <v>44348</v>
      </c>
      <c r="AE881" s="21">
        <v>103.29600000000001</v>
      </c>
      <c r="AF881" s="21">
        <v>100.90077437000001</v>
      </c>
      <c r="AG881" s="21">
        <v>102.81931845952384</v>
      </c>
      <c r="AH881" s="21">
        <v>91.924604796390454</v>
      </c>
      <c r="AI881" s="21">
        <v>110.94</v>
      </c>
      <c r="AK881" s="21">
        <v>94.64</v>
      </c>
      <c r="AL881" s="22">
        <v>632052.34266666672</v>
      </c>
    </row>
    <row r="882" spans="30:38" hidden="1" x14ac:dyDescent="0.3">
      <c r="AD882" s="20">
        <v>44347</v>
      </c>
      <c r="AE882" s="21">
        <v>104.31100000000001</v>
      </c>
      <c r="AF882" s="21">
        <v>101.07856872000001</v>
      </c>
      <c r="AG882" s="21">
        <v>102.80772313625835</v>
      </c>
      <c r="AH882" s="21">
        <v>92.084811430252898</v>
      </c>
      <c r="AI882" s="21">
        <v>109.17</v>
      </c>
      <c r="AK882" s="21">
        <v>95.57</v>
      </c>
      <c r="AL882" s="22">
        <v>627731.50266666664</v>
      </c>
    </row>
    <row r="883" spans="30:38" hidden="1" x14ac:dyDescent="0.3">
      <c r="AD883" s="20">
        <v>44344</v>
      </c>
      <c r="AE883" s="21">
        <v>107.782</v>
      </c>
      <c r="AF883" s="21">
        <v>101.17554807</v>
      </c>
      <c r="AG883" s="21">
        <v>102.7961291206413</v>
      </c>
      <c r="AH883" s="21">
        <v>91.926566510274469</v>
      </c>
      <c r="AI883" s="21">
        <v>108.6</v>
      </c>
      <c r="AK883" s="21">
        <v>98.75</v>
      </c>
      <c r="AL883" s="22">
        <v>586195.67799999996</v>
      </c>
    </row>
    <row r="884" spans="30:38" hidden="1" x14ac:dyDescent="0.3">
      <c r="AD884" s="20">
        <v>44343</v>
      </c>
      <c r="AE884" s="21">
        <v>106.41800000000001</v>
      </c>
      <c r="AF884" s="21">
        <v>100.88209163000001</v>
      </c>
      <c r="AG884" s="21">
        <v>102.78453641252521</v>
      </c>
      <c r="AH884" s="21">
        <v>91.306991875234985</v>
      </c>
      <c r="AI884" s="21">
        <v>107.57</v>
      </c>
      <c r="AK884" s="21">
        <v>97.5</v>
      </c>
      <c r="AL884" s="22">
        <v>574967.92799999984</v>
      </c>
    </row>
    <row r="885" spans="30:38" hidden="1" x14ac:dyDescent="0.3">
      <c r="AD885" s="20">
        <v>44342</v>
      </c>
      <c r="AE885" s="21">
        <v>106.178</v>
      </c>
      <c r="AF885" s="21">
        <v>100.50349333</v>
      </c>
      <c r="AG885" s="21">
        <v>102.77294501176266</v>
      </c>
      <c r="AH885" s="21">
        <v>91.16574847558482</v>
      </c>
      <c r="AI885" s="21">
        <v>107.24</v>
      </c>
      <c r="AK885" s="21">
        <v>97.28</v>
      </c>
      <c r="AL885" s="22">
        <v>572517.84799999988</v>
      </c>
    </row>
    <row r="886" spans="30:38" hidden="1" x14ac:dyDescent="0.3">
      <c r="AD886" s="20">
        <v>44341</v>
      </c>
      <c r="AE886" s="21">
        <v>106.09099999999999</v>
      </c>
      <c r="AF886" s="21">
        <v>100.60384863</v>
      </c>
      <c r="AG886" s="21">
        <v>102.76135491820618</v>
      </c>
      <c r="AH886" s="21">
        <v>91.519837831652239</v>
      </c>
      <c r="AI886" s="21">
        <v>106.37</v>
      </c>
      <c r="AK886" s="21">
        <v>97.2</v>
      </c>
      <c r="AL886" s="22">
        <v>551415.0639999999</v>
      </c>
    </row>
    <row r="887" spans="30:38" hidden="1" x14ac:dyDescent="0.3">
      <c r="AD887" s="20">
        <v>44340</v>
      </c>
      <c r="AE887" s="21">
        <v>105.654</v>
      </c>
      <c r="AF887" s="21">
        <v>100.55163636</v>
      </c>
      <c r="AG887" s="21">
        <v>102.74976613170837</v>
      </c>
      <c r="AH887" s="21">
        <v>91.638848473950063</v>
      </c>
      <c r="AI887" s="21">
        <v>107.27</v>
      </c>
      <c r="AK887" s="21">
        <v>96.8</v>
      </c>
      <c r="AL887" s="22">
        <v>520519.02399999998</v>
      </c>
    </row>
    <row r="888" spans="30:38" hidden="1" x14ac:dyDescent="0.3">
      <c r="AD888" s="20">
        <v>44337</v>
      </c>
      <c r="AE888" s="21">
        <v>103.7</v>
      </c>
      <c r="AF888" s="21">
        <v>100.70712008000001</v>
      </c>
      <c r="AG888" s="21">
        <v>102.73817865212183</v>
      </c>
      <c r="AH888" s="21">
        <v>91.679063608572676</v>
      </c>
      <c r="AI888" s="21">
        <v>106.03</v>
      </c>
      <c r="AK888" s="21">
        <v>95.01</v>
      </c>
      <c r="AL888" s="22">
        <v>508778.20733333327</v>
      </c>
    </row>
    <row r="889" spans="30:38" hidden="1" x14ac:dyDescent="0.3">
      <c r="AD889" s="20">
        <v>44336</v>
      </c>
      <c r="AE889" s="21">
        <v>103.798</v>
      </c>
      <c r="AF889" s="21">
        <v>100.90457029000001</v>
      </c>
      <c r="AG889" s="21">
        <v>102.72659247929917</v>
      </c>
      <c r="AH889" s="21">
        <v>91.758186068561869</v>
      </c>
      <c r="AI889" s="21">
        <v>106.12</v>
      </c>
      <c r="AK889" s="21">
        <v>95.1</v>
      </c>
      <c r="AL889" s="22">
        <v>473757.63733333338</v>
      </c>
    </row>
    <row r="890" spans="30:38" hidden="1" x14ac:dyDescent="0.3">
      <c r="AD890" s="20">
        <v>44335</v>
      </c>
      <c r="AE890" s="21">
        <v>103.678</v>
      </c>
      <c r="AF890" s="21">
        <v>101.02799898000001</v>
      </c>
      <c r="AG890" s="21">
        <v>102.71500761309302</v>
      </c>
      <c r="AH890" s="21">
        <v>91.589805626849298</v>
      </c>
      <c r="AI890" s="21">
        <v>106.06</v>
      </c>
      <c r="AK890" s="21">
        <v>94.99</v>
      </c>
      <c r="AL890" s="22">
        <v>470287.3233333333</v>
      </c>
    </row>
    <row r="891" spans="30:38" hidden="1" x14ac:dyDescent="0.3">
      <c r="AD891" s="20">
        <v>44334</v>
      </c>
      <c r="AE891" s="21">
        <v>103.36199999999999</v>
      </c>
      <c r="AF891" s="21">
        <v>101.09536711</v>
      </c>
      <c r="AG891" s="21">
        <v>102.70342405335603</v>
      </c>
      <c r="AH891" s="21">
        <v>91.812460152686697</v>
      </c>
      <c r="AI891" s="21">
        <v>106.36</v>
      </c>
      <c r="AK891" s="21">
        <v>94.7</v>
      </c>
      <c r="AL891" s="22">
        <v>437544.46266666672</v>
      </c>
    </row>
    <row r="892" spans="30:38" hidden="1" x14ac:dyDescent="0.3">
      <c r="AD892" s="20">
        <v>44333</v>
      </c>
      <c r="AE892" s="21">
        <v>103.624</v>
      </c>
      <c r="AF892" s="21">
        <v>101.21067316</v>
      </c>
      <c r="AG892" s="21">
        <v>102.69184179994087</v>
      </c>
      <c r="AH892" s="21">
        <v>91.909564989946176</v>
      </c>
      <c r="AI892" s="21">
        <v>106.32</v>
      </c>
      <c r="AK892" s="21">
        <v>94.94</v>
      </c>
      <c r="AL892" s="22">
        <v>429522.62666666671</v>
      </c>
    </row>
    <row r="893" spans="30:38" hidden="1" x14ac:dyDescent="0.3">
      <c r="AD893" s="20">
        <v>44330</v>
      </c>
      <c r="AE893" s="21">
        <v>103.089</v>
      </c>
      <c r="AF893" s="21">
        <v>101.32171143000001</v>
      </c>
      <c r="AG893" s="21">
        <v>102.68026085270021</v>
      </c>
      <c r="AH893" s="21">
        <v>92.399993460953681</v>
      </c>
      <c r="AI893" s="21">
        <v>105.41</v>
      </c>
      <c r="AK893" s="21">
        <v>94.45</v>
      </c>
      <c r="AL893" s="22">
        <v>427544.45199999993</v>
      </c>
    </row>
    <row r="894" spans="30:38" hidden="1" x14ac:dyDescent="0.3">
      <c r="AD894" s="20">
        <v>44329</v>
      </c>
      <c r="AE894" s="21">
        <v>101.23399999999999</v>
      </c>
      <c r="AF894" s="21">
        <v>101.35774570000001</v>
      </c>
      <c r="AG894" s="21">
        <v>102.66868121148677</v>
      </c>
      <c r="AH894" s="21">
        <v>92.449036308054431</v>
      </c>
      <c r="AI894" s="21">
        <v>104.39</v>
      </c>
      <c r="AK894" s="21">
        <v>92.75</v>
      </c>
      <c r="AL894" s="22">
        <v>394410.99399999995</v>
      </c>
    </row>
    <row r="895" spans="30:38" hidden="1" x14ac:dyDescent="0.3">
      <c r="AD895" s="20">
        <v>44328</v>
      </c>
      <c r="AE895" s="21">
        <v>101.29900000000001</v>
      </c>
      <c r="AF895" s="21">
        <v>101.22527028</v>
      </c>
      <c r="AG895" s="21">
        <v>102.65710287615325</v>
      </c>
      <c r="AH895" s="21">
        <v>92.563142665642189</v>
      </c>
      <c r="AI895" s="21">
        <v>103.53</v>
      </c>
      <c r="AK895" s="21">
        <v>92.81</v>
      </c>
      <c r="AL895" s="22">
        <v>392261.55533333326</v>
      </c>
    </row>
    <row r="896" spans="30:38" hidden="1" x14ac:dyDescent="0.3">
      <c r="AD896" s="20">
        <v>44327</v>
      </c>
      <c r="AE896" s="21">
        <v>101.82299999999999</v>
      </c>
      <c r="AF896" s="21">
        <v>101.39156481000001</v>
      </c>
      <c r="AG896" s="21">
        <v>102.64552584655236</v>
      </c>
      <c r="AH896" s="21">
        <v>92.834840038580353</v>
      </c>
      <c r="AI896" s="21">
        <v>106.34</v>
      </c>
      <c r="AK896" s="21">
        <v>93.29</v>
      </c>
      <c r="AL896" s="22">
        <v>385926.16066666663</v>
      </c>
    </row>
    <row r="897" spans="30:38" hidden="1" x14ac:dyDescent="0.3">
      <c r="AD897" s="20">
        <v>44326</v>
      </c>
      <c r="AE897" s="21">
        <v>101.91</v>
      </c>
      <c r="AF897" s="21">
        <v>101.75765465000001</v>
      </c>
      <c r="AG897" s="21">
        <v>102.63395012253687</v>
      </c>
      <c r="AH897" s="21">
        <v>93.059783230615793</v>
      </c>
      <c r="AI897" s="21">
        <v>105.43</v>
      </c>
      <c r="AK897" s="21">
        <v>94.09</v>
      </c>
      <c r="AL897" s="22">
        <v>392300.5766666666</v>
      </c>
    </row>
    <row r="898" spans="30:38" hidden="1" x14ac:dyDescent="0.3">
      <c r="AD898" s="20">
        <v>44323</v>
      </c>
      <c r="AE898" s="21">
        <v>102.029</v>
      </c>
      <c r="AF898" s="21">
        <v>102.01301538</v>
      </c>
      <c r="AG898" s="21">
        <v>102.62237570395955</v>
      </c>
      <c r="AH898" s="21">
        <v>93.398178875610967</v>
      </c>
      <c r="AI898" s="21">
        <v>105.54</v>
      </c>
      <c r="AK898" s="21">
        <v>94.2</v>
      </c>
      <c r="AL898" s="22">
        <v>413396.95333333331</v>
      </c>
    </row>
    <row r="899" spans="30:38" hidden="1" x14ac:dyDescent="0.3">
      <c r="AD899" s="20">
        <v>44322</v>
      </c>
      <c r="AE899" s="21">
        <v>101.682</v>
      </c>
      <c r="AF899" s="21">
        <v>101.84883667000001</v>
      </c>
      <c r="AG899" s="21">
        <v>102.61080259067316</v>
      </c>
      <c r="AH899" s="21">
        <v>93.354040313220295</v>
      </c>
      <c r="AI899" s="21">
        <v>103.71</v>
      </c>
      <c r="AK899" s="21">
        <v>93.88</v>
      </c>
      <c r="AL899" s="22">
        <v>401536.38</v>
      </c>
    </row>
    <row r="900" spans="30:38" hidden="1" x14ac:dyDescent="0.3">
      <c r="AD900" s="20">
        <v>44321</v>
      </c>
      <c r="AE900" s="21">
        <v>100.68600000000001</v>
      </c>
      <c r="AF900" s="21">
        <v>101.97976093</v>
      </c>
      <c r="AG900" s="21">
        <v>102.59923078253051</v>
      </c>
      <c r="AH900" s="21">
        <v>93.346520409998192</v>
      </c>
      <c r="AI900" s="21">
        <v>103.4</v>
      </c>
      <c r="AK900" s="21">
        <v>92.96</v>
      </c>
      <c r="AL900" s="22">
        <v>392162.93333333335</v>
      </c>
    </row>
    <row r="901" spans="30:38" hidden="1" x14ac:dyDescent="0.3">
      <c r="AD901" s="20">
        <v>44320</v>
      </c>
      <c r="AE901" s="21">
        <v>100.56699999999999</v>
      </c>
      <c r="AF901" s="21">
        <v>102.13403309</v>
      </c>
      <c r="AG901" s="21">
        <v>102.59018012295479</v>
      </c>
      <c r="AH901" s="21">
        <v>93.384773830736762</v>
      </c>
      <c r="AI901" s="21">
        <v>101.8</v>
      </c>
      <c r="AK901" s="21">
        <v>92.85</v>
      </c>
      <c r="AL901" s="22">
        <v>391355.79600000003</v>
      </c>
    </row>
    <row r="902" spans="30:38" hidden="1" x14ac:dyDescent="0.3">
      <c r="AD902" s="20">
        <v>44319</v>
      </c>
      <c r="AE902" s="21">
        <v>100.458</v>
      </c>
      <c r="AF902" s="21">
        <v>101.99745277000001</v>
      </c>
      <c r="AG902" s="21">
        <v>102.58113026177141</v>
      </c>
      <c r="AH902" s="21">
        <v>93.587811217733872</v>
      </c>
      <c r="AI902" s="21">
        <v>103.09</v>
      </c>
      <c r="AK902" s="21">
        <v>92.75</v>
      </c>
      <c r="AL902" s="22">
        <v>405326.886</v>
      </c>
    </row>
    <row r="903" spans="30:38" hidden="1" x14ac:dyDescent="0.3">
      <c r="AD903" s="20">
        <v>44316</v>
      </c>
      <c r="AE903" s="21">
        <v>100.523</v>
      </c>
      <c r="AF903" s="21">
        <v>102.07678149</v>
      </c>
      <c r="AG903" s="21">
        <v>102.57208119890991</v>
      </c>
      <c r="AH903" s="21">
        <v>93.545961321541242</v>
      </c>
      <c r="AI903" s="21">
        <v>102.82</v>
      </c>
      <c r="AK903" s="21">
        <v>92.81</v>
      </c>
      <c r="AL903" s="22">
        <v>415242.66266666667</v>
      </c>
    </row>
    <row r="904" spans="30:38" hidden="1" x14ac:dyDescent="0.3">
      <c r="AD904" s="20">
        <v>44315</v>
      </c>
      <c r="AE904" s="21">
        <v>100.437</v>
      </c>
      <c r="AF904" s="21">
        <v>101.39026998</v>
      </c>
      <c r="AG904" s="21">
        <v>102.5630329342999</v>
      </c>
      <c r="AH904" s="21">
        <v>93.149041212339185</v>
      </c>
      <c r="AI904" s="21">
        <v>103.83</v>
      </c>
      <c r="AK904" s="21">
        <v>92.73</v>
      </c>
      <c r="AL904" s="22">
        <v>441777.73666666663</v>
      </c>
    </row>
    <row r="905" spans="30:38" hidden="1" x14ac:dyDescent="0.3">
      <c r="AD905" s="20">
        <v>44314</v>
      </c>
      <c r="AE905" s="21">
        <v>100.82599999999999</v>
      </c>
      <c r="AF905" s="21">
        <v>101.46402455999998</v>
      </c>
      <c r="AG905" s="21">
        <v>102.55398546787094</v>
      </c>
      <c r="AH905" s="21">
        <v>92.93259878046787</v>
      </c>
      <c r="AI905" s="21">
        <v>104.68</v>
      </c>
      <c r="AK905" s="21">
        <v>93.09</v>
      </c>
      <c r="AL905" s="22">
        <v>426567.55</v>
      </c>
    </row>
    <row r="906" spans="30:38" hidden="1" x14ac:dyDescent="0.3">
      <c r="AD906" s="20">
        <v>44313</v>
      </c>
      <c r="AE906" s="21">
        <v>100.285</v>
      </c>
      <c r="AF906" s="21">
        <v>101.33594063999999</v>
      </c>
      <c r="AG906" s="21">
        <v>102.54493879955264</v>
      </c>
      <c r="AH906" s="21">
        <v>93.029703617727364</v>
      </c>
      <c r="AI906" s="21">
        <v>103.24</v>
      </c>
      <c r="AK906" s="21">
        <v>92.59</v>
      </c>
      <c r="AL906" s="22">
        <v>435697.40533333336</v>
      </c>
    </row>
    <row r="907" spans="30:38" hidden="1" x14ac:dyDescent="0.3">
      <c r="AD907" s="20">
        <v>44312</v>
      </c>
      <c r="AE907" s="21">
        <v>100.48</v>
      </c>
      <c r="AF907" s="21">
        <v>101.25425752000001</v>
      </c>
      <c r="AG907" s="21">
        <v>102.53589292927458</v>
      </c>
      <c r="AH907" s="21">
        <v>93.000931814094926</v>
      </c>
      <c r="AI907" s="21">
        <v>104.28</v>
      </c>
      <c r="AK907" s="21">
        <v>92.77</v>
      </c>
      <c r="AL907" s="22">
        <v>464898.5</v>
      </c>
    </row>
    <row r="908" spans="30:38" hidden="1" x14ac:dyDescent="0.3">
      <c r="AD908" s="20">
        <v>44309</v>
      </c>
      <c r="AE908" s="21">
        <v>100.696</v>
      </c>
      <c r="AF908" s="21">
        <v>101.21037747</v>
      </c>
      <c r="AG908" s="21">
        <v>102.52684785696637</v>
      </c>
      <c r="AH908" s="21">
        <v>93.005836098805005</v>
      </c>
      <c r="AI908" s="21">
        <v>104.22</v>
      </c>
      <c r="AK908" s="21">
        <v>92.97</v>
      </c>
      <c r="AL908" s="22">
        <v>482166.51</v>
      </c>
    </row>
    <row r="909" spans="30:38" hidden="1" x14ac:dyDescent="0.3">
      <c r="AD909" s="20">
        <v>44308</v>
      </c>
      <c r="AE909" s="21">
        <v>100.68600000000001</v>
      </c>
      <c r="AF909" s="21">
        <v>101.18430984</v>
      </c>
      <c r="AG909" s="21">
        <v>102.51780358255762</v>
      </c>
      <c r="AH909" s="21">
        <v>92.830262706184314</v>
      </c>
      <c r="AI909" s="21">
        <v>103.22</v>
      </c>
      <c r="AK909" s="21">
        <v>92.96</v>
      </c>
      <c r="AL909" s="22">
        <v>490609.62466666667</v>
      </c>
    </row>
    <row r="910" spans="30:38" hidden="1" x14ac:dyDescent="0.3">
      <c r="AD910" s="20">
        <v>44306</v>
      </c>
      <c r="AE910" s="21">
        <v>100.70699999999999</v>
      </c>
      <c r="AF910" s="21">
        <v>101.39619804</v>
      </c>
      <c r="AG910" s="21">
        <v>102.50876010597793</v>
      </c>
      <c r="AH910" s="21">
        <v>92.917232021709637</v>
      </c>
      <c r="AI910" s="21">
        <v>103.82</v>
      </c>
      <c r="AK910" s="21">
        <v>92.98</v>
      </c>
      <c r="AL910" s="22">
        <v>481834.46333333332</v>
      </c>
    </row>
    <row r="911" spans="30:38" hidden="1" x14ac:dyDescent="0.3">
      <c r="AD911" s="20">
        <v>44305</v>
      </c>
      <c r="AE911" s="21">
        <v>101.271</v>
      </c>
      <c r="AF911" s="21">
        <v>101.09729081</v>
      </c>
      <c r="AG911" s="21">
        <v>102.49971742715692</v>
      </c>
      <c r="AH911" s="21">
        <v>92.880613362541069</v>
      </c>
      <c r="AI911" s="21">
        <v>104.57</v>
      </c>
      <c r="AK911" s="21">
        <v>93.5</v>
      </c>
      <c r="AL911" s="22">
        <v>513934.19133333326</v>
      </c>
    </row>
    <row r="912" spans="30:38" hidden="1" x14ac:dyDescent="0.3">
      <c r="AD912" s="20">
        <v>44302</v>
      </c>
      <c r="AE912" s="21">
        <v>101.271</v>
      </c>
      <c r="AF912" s="21">
        <v>101.23738509</v>
      </c>
      <c r="AG912" s="21">
        <v>102.49067554602424</v>
      </c>
      <c r="AH912" s="21">
        <v>93.097382746726367</v>
      </c>
      <c r="AI912" s="21">
        <v>104.73</v>
      </c>
      <c r="AK912" s="21">
        <v>93.5</v>
      </c>
      <c r="AL912" s="22">
        <v>530487.13799999992</v>
      </c>
    </row>
    <row r="913" spans="30:38" hidden="1" x14ac:dyDescent="0.3">
      <c r="AD913" s="20">
        <v>44301</v>
      </c>
      <c r="AE913" s="21">
        <v>100.946</v>
      </c>
      <c r="AF913" s="21">
        <v>101.19731716999999</v>
      </c>
      <c r="AG913" s="21">
        <v>102.4816344625095</v>
      </c>
      <c r="AH913" s="21">
        <v>92.969217439636424</v>
      </c>
      <c r="AI913" s="21">
        <v>104.37</v>
      </c>
      <c r="AK913" s="21">
        <v>93.2</v>
      </c>
      <c r="AL913" s="22">
        <v>511165.40199999994</v>
      </c>
    </row>
    <row r="914" spans="30:38" hidden="1" x14ac:dyDescent="0.3">
      <c r="AD914" s="20">
        <v>44300</v>
      </c>
      <c r="AE914" s="21">
        <v>100.783</v>
      </c>
      <c r="AF914" s="21">
        <v>100.96001129000001</v>
      </c>
      <c r="AG914" s="21">
        <v>102.47259417654236</v>
      </c>
      <c r="AH914" s="21">
        <v>92.87211260237693</v>
      </c>
      <c r="AI914" s="21">
        <v>104.02</v>
      </c>
      <c r="AK914" s="21">
        <v>93.05</v>
      </c>
      <c r="AL914" s="22">
        <v>501879.47533333325</v>
      </c>
    </row>
    <row r="915" spans="30:38" hidden="1" x14ac:dyDescent="0.3">
      <c r="AD915" s="20">
        <v>44299</v>
      </c>
      <c r="AE915" s="21">
        <v>100.87</v>
      </c>
      <c r="AF915" s="21">
        <v>101.04811154999999</v>
      </c>
      <c r="AG915" s="21">
        <v>102.46355468805245</v>
      </c>
      <c r="AH915" s="21">
        <v>92.964640107240342</v>
      </c>
      <c r="AI915" s="21">
        <v>103.16</v>
      </c>
      <c r="AK915" s="21">
        <v>93.13</v>
      </c>
      <c r="AL915" s="22">
        <v>509525.39999999997</v>
      </c>
    </row>
    <row r="916" spans="30:38" hidden="1" x14ac:dyDescent="0.3">
      <c r="AD916" s="20">
        <v>44298</v>
      </c>
      <c r="AE916" s="21">
        <v>100.89100000000001</v>
      </c>
      <c r="AF916" s="21">
        <v>101.33086165</v>
      </c>
      <c r="AG916" s="21">
        <v>102.45451599696943</v>
      </c>
      <c r="AH916" s="21">
        <v>93.018260286737174</v>
      </c>
      <c r="AI916" s="21">
        <v>102.74</v>
      </c>
      <c r="AK916" s="21">
        <v>93.15</v>
      </c>
      <c r="AL916" s="22">
        <v>550095.30000000005</v>
      </c>
    </row>
    <row r="917" spans="30:38" hidden="1" x14ac:dyDescent="0.3">
      <c r="AD917" s="20">
        <v>44295</v>
      </c>
      <c r="AE917" s="21">
        <v>99.634</v>
      </c>
      <c r="AF917" s="21">
        <v>101.48771919999999</v>
      </c>
      <c r="AG917" s="21">
        <v>102.44547810322295</v>
      </c>
      <c r="AH917" s="21">
        <v>93.158195877131305</v>
      </c>
      <c r="AI917" s="21">
        <v>101.75</v>
      </c>
      <c r="AK917" s="21">
        <v>92.7</v>
      </c>
      <c r="AL917" s="22">
        <v>552448.91666666663</v>
      </c>
    </row>
    <row r="918" spans="30:38" hidden="1" x14ac:dyDescent="0.3">
      <c r="AD918" s="20">
        <v>44294</v>
      </c>
      <c r="AE918" s="21">
        <v>99.774000000000001</v>
      </c>
      <c r="AF918" s="21">
        <v>101.29597145</v>
      </c>
      <c r="AG918" s="21">
        <v>102.43644100674268</v>
      </c>
      <c r="AH918" s="21">
        <v>92.939137826747952</v>
      </c>
      <c r="AI918" s="21">
        <v>102.31</v>
      </c>
      <c r="AK918" s="21">
        <v>92.83</v>
      </c>
      <c r="AL918" s="22">
        <v>540920.45666666667</v>
      </c>
    </row>
    <row r="919" spans="30:38" hidden="1" x14ac:dyDescent="0.3">
      <c r="AD919" s="20">
        <v>44293</v>
      </c>
      <c r="AE919" s="21">
        <v>100.075</v>
      </c>
      <c r="AF919" s="21">
        <v>101.45065524</v>
      </c>
      <c r="AG919" s="21">
        <v>102.42740470745828</v>
      </c>
      <c r="AH919" s="21">
        <v>92.962351441042316</v>
      </c>
      <c r="AI919" s="21">
        <v>101.71</v>
      </c>
      <c r="AK919" s="21">
        <v>93.11</v>
      </c>
      <c r="AL919" s="22">
        <v>517523.6526666666</v>
      </c>
    </row>
    <row r="920" spans="30:38" hidden="1" x14ac:dyDescent="0.3">
      <c r="AD920" s="20">
        <v>44292</v>
      </c>
      <c r="AE920" s="21">
        <v>100.17100000000001</v>
      </c>
      <c r="AF920" s="21">
        <v>101.29176974000001</v>
      </c>
      <c r="AG920" s="21">
        <v>102.41836920529944</v>
      </c>
      <c r="AH920" s="21">
        <v>92.984584198394657</v>
      </c>
      <c r="AI920" s="21">
        <v>101.6</v>
      </c>
      <c r="AK920" s="21">
        <v>93.2</v>
      </c>
      <c r="AL920" s="22">
        <v>536549.86199999996</v>
      </c>
    </row>
    <row r="921" spans="30:38" hidden="1" x14ac:dyDescent="0.3">
      <c r="AD921" s="20">
        <v>44291</v>
      </c>
      <c r="AE921" s="21">
        <v>100.25700000000001</v>
      </c>
      <c r="AF921" s="21">
        <v>101.63423524000001</v>
      </c>
      <c r="AG921" s="21">
        <v>102.40933450019584</v>
      </c>
      <c r="AH921" s="21">
        <v>93.10424874532049</v>
      </c>
      <c r="AI921" s="21">
        <v>101.62</v>
      </c>
      <c r="AK921" s="21">
        <v>93.28</v>
      </c>
      <c r="AL921" s="22">
        <v>520957.61266666662</v>
      </c>
    </row>
    <row r="922" spans="30:38" hidden="1" x14ac:dyDescent="0.3">
      <c r="AD922" s="20">
        <v>44287</v>
      </c>
      <c r="AE922" s="21">
        <v>101.837</v>
      </c>
      <c r="AF922" s="21">
        <v>101.63945188</v>
      </c>
      <c r="AG922" s="21">
        <v>102.40030059207716</v>
      </c>
      <c r="AH922" s="21">
        <v>93.18173644373968</v>
      </c>
      <c r="AI922" s="21">
        <v>99.66</v>
      </c>
      <c r="AK922" s="21">
        <v>94.75</v>
      </c>
      <c r="AL922" s="22">
        <v>505932.77066666668</v>
      </c>
    </row>
    <row r="923" spans="30:38" hidden="1" x14ac:dyDescent="0.3">
      <c r="AD923" s="20">
        <v>44286</v>
      </c>
      <c r="AE923" s="21">
        <v>100.547</v>
      </c>
      <c r="AF923" s="21">
        <v>101.80046646</v>
      </c>
      <c r="AG923" s="21">
        <v>102.3912674808731</v>
      </c>
      <c r="AH923" s="21">
        <v>93.07580389400205</v>
      </c>
      <c r="AI923" s="21">
        <v>100.85</v>
      </c>
      <c r="AK923" s="21">
        <v>93.55</v>
      </c>
      <c r="AL923" s="22">
        <v>488256.29399999999</v>
      </c>
    </row>
    <row r="924" spans="30:38" hidden="1" x14ac:dyDescent="0.3">
      <c r="AD924" s="20">
        <v>44285</v>
      </c>
      <c r="AE924" s="21">
        <v>99.418999999999997</v>
      </c>
      <c r="AF924" s="21">
        <v>101.50720779999999</v>
      </c>
      <c r="AG924" s="21">
        <v>102.38223516651335</v>
      </c>
      <c r="AH924" s="21">
        <v>92.586683232250564</v>
      </c>
      <c r="AI924" s="21">
        <v>101.04</v>
      </c>
      <c r="AK924" s="21">
        <v>92.5</v>
      </c>
      <c r="AL924" s="22">
        <v>479838.8073333333</v>
      </c>
    </row>
    <row r="925" spans="30:38" hidden="1" x14ac:dyDescent="0.3">
      <c r="AD925" s="20">
        <v>44284</v>
      </c>
      <c r="AE925" s="21">
        <v>97.204999999999998</v>
      </c>
      <c r="AF925" s="21">
        <v>101.233662</v>
      </c>
      <c r="AG925" s="21">
        <v>102.37320364892764</v>
      </c>
      <c r="AH925" s="21">
        <v>92.164587794870116</v>
      </c>
      <c r="AI925" s="21">
        <v>99.8</v>
      </c>
      <c r="AK925" s="21">
        <v>90.44</v>
      </c>
      <c r="AL925" s="22">
        <v>492931.47399999999</v>
      </c>
    </row>
    <row r="926" spans="30:38" hidden="1" x14ac:dyDescent="0.3">
      <c r="AD926" s="20">
        <v>44281</v>
      </c>
      <c r="AE926" s="21">
        <v>99.311000000000007</v>
      </c>
      <c r="AF926" s="21">
        <v>101.36430849999999</v>
      </c>
      <c r="AG926" s="21">
        <v>102.36417292804568</v>
      </c>
      <c r="AH926" s="21">
        <v>92.125353517189509</v>
      </c>
      <c r="AI926" s="21">
        <v>99.25</v>
      </c>
      <c r="AK926" s="21">
        <v>92.4</v>
      </c>
      <c r="AL926" s="22">
        <v>460950.46199999994</v>
      </c>
    </row>
    <row r="927" spans="30:38" hidden="1" x14ac:dyDescent="0.3">
      <c r="AD927" s="20">
        <v>44280</v>
      </c>
      <c r="AE927" s="21">
        <v>100.795</v>
      </c>
      <c r="AF927" s="21">
        <v>101.35834396</v>
      </c>
      <c r="AG927" s="21">
        <v>102.35514300379717</v>
      </c>
      <c r="AH927" s="21">
        <v>91.997842114727575</v>
      </c>
      <c r="AI927" s="21">
        <v>98.36</v>
      </c>
      <c r="AK927" s="21">
        <v>93.78</v>
      </c>
      <c r="AL927" s="22">
        <v>436247.60199999996</v>
      </c>
    </row>
    <row r="928" spans="30:38" hidden="1" x14ac:dyDescent="0.3">
      <c r="AD928" s="20">
        <v>44279</v>
      </c>
      <c r="AE928" s="21">
        <v>100.494</v>
      </c>
      <c r="AF928" s="21">
        <v>101.34743069</v>
      </c>
      <c r="AG928" s="21">
        <v>102.34611387611184</v>
      </c>
      <c r="AH928" s="21">
        <v>92.024325252161972</v>
      </c>
      <c r="AI928" s="21">
        <v>96.9</v>
      </c>
      <c r="AK928" s="21">
        <v>93.5</v>
      </c>
      <c r="AL928" s="22">
        <v>460942.86999999994</v>
      </c>
    </row>
    <row r="929" spans="30:38" hidden="1" x14ac:dyDescent="0.3">
      <c r="AD929" s="20">
        <v>44278</v>
      </c>
      <c r="AE929" s="21">
        <v>101.02</v>
      </c>
      <c r="AF929" s="21">
        <v>101.37094943</v>
      </c>
      <c r="AG929" s="21">
        <v>102.33708554491945</v>
      </c>
      <c r="AH929" s="21">
        <v>92.003073351751652</v>
      </c>
      <c r="AI929" s="21">
        <v>97.94</v>
      </c>
      <c r="AK929" s="21">
        <v>93.99</v>
      </c>
      <c r="AL929" s="22">
        <v>475093.03666666656</v>
      </c>
    </row>
    <row r="930" spans="30:38" hidden="1" x14ac:dyDescent="0.3">
      <c r="AD930" s="20">
        <v>44277</v>
      </c>
      <c r="AE930" s="21">
        <v>101.569</v>
      </c>
      <c r="AF930" s="21">
        <v>101.06185613</v>
      </c>
      <c r="AG930" s="21">
        <v>102.3280580101497</v>
      </c>
      <c r="AH930" s="21">
        <v>92.054731817364441</v>
      </c>
      <c r="AI930" s="21">
        <v>99.42</v>
      </c>
      <c r="AK930" s="21">
        <v>94.5</v>
      </c>
      <c r="AL930" s="22">
        <v>490473.70266666665</v>
      </c>
    </row>
    <row r="931" spans="30:38" hidden="1" x14ac:dyDescent="0.3">
      <c r="AD931" s="20">
        <v>44274</v>
      </c>
      <c r="AE931" s="21">
        <v>100.494</v>
      </c>
      <c r="AF931" s="21">
        <v>101.86311352</v>
      </c>
      <c r="AG931" s="21">
        <v>102.31903127173237</v>
      </c>
      <c r="AH931" s="21">
        <v>92.172434650406245</v>
      </c>
      <c r="AI931" s="21">
        <v>100.49</v>
      </c>
      <c r="AK931" s="21">
        <v>93.5</v>
      </c>
      <c r="AL931" s="22">
        <v>463420.076</v>
      </c>
    </row>
    <row r="932" spans="30:38" hidden="1" x14ac:dyDescent="0.3">
      <c r="AD932" s="20">
        <v>44273</v>
      </c>
      <c r="AE932" s="21">
        <v>101.569</v>
      </c>
      <c r="AF932" s="21">
        <v>101.39295686999999</v>
      </c>
      <c r="AG932" s="21">
        <v>102.31000532959719</v>
      </c>
      <c r="AH932" s="21">
        <v>91.831423386899033</v>
      </c>
      <c r="AI932" s="21">
        <v>99.29</v>
      </c>
      <c r="AK932" s="21">
        <v>94.5</v>
      </c>
      <c r="AL932" s="22">
        <v>468566.39466666669</v>
      </c>
    </row>
    <row r="933" spans="30:38" hidden="1" x14ac:dyDescent="0.3">
      <c r="AD933" s="20">
        <v>44272</v>
      </c>
      <c r="AE933" s="21">
        <v>101.569</v>
      </c>
      <c r="AF933" s="21">
        <v>101.66285887999999</v>
      </c>
      <c r="AG933" s="21">
        <v>102.30098018367391</v>
      </c>
      <c r="AH933" s="21">
        <v>92.109005901489283</v>
      </c>
      <c r="AI933" s="21">
        <v>100.77</v>
      </c>
      <c r="AK933" s="21">
        <v>94.5</v>
      </c>
      <c r="AL933" s="22">
        <v>481591.58066666668</v>
      </c>
    </row>
    <row r="934" spans="30:38" hidden="1" x14ac:dyDescent="0.3">
      <c r="AD934" s="20">
        <v>44271</v>
      </c>
      <c r="AE934" s="21">
        <v>101.042</v>
      </c>
      <c r="AF934" s="21">
        <v>101.73265375</v>
      </c>
      <c r="AG934" s="21">
        <v>102.29448586479705</v>
      </c>
      <c r="AH934" s="21">
        <v>92.297003482042157</v>
      </c>
      <c r="AI934" s="21">
        <v>98.58</v>
      </c>
      <c r="AK934" s="21">
        <v>94.01</v>
      </c>
      <c r="AL934" s="22">
        <v>498521.44733333332</v>
      </c>
    </row>
    <row r="935" spans="30:38" hidden="1" x14ac:dyDescent="0.3">
      <c r="AD935" s="20">
        <v>44270</v>
      </c>
      <c r="AE935" s="21">
        <v>101.364</v>
      </c>
      <c r="AF935" s="21">
        <v>101.66558413</v>
      </c>
      <c r="AG935" s="21">
        <v>102.2879919581956</v>
      </c>
      <c r="AH935" s="21">
        <v>92.557911428618155</v>
      </c>
      <c r="AI935" s="21">
        <v>99.3</v>
      </c>
      <c r="AK935" s="21">
        <v>94.31</v>
      </c>
      <c r="AL935" s="22">
        <v>507597.93200000003</v>
      </c>
    </row>
    <row r="936" spans="30:38" hidden="1" x14ac:dyDescent="0.3">
      <c r="AD936" s="20">
        <v>44267</v>
      </c>
      <c r="AE936" s="21">
        <v>99.989000000000004</v>
      </c>
      <c r="AF936" s="21">
        <v>101.93775097999999</v>
      </c>
      <c r="AG936" s="21">
        <v>102.28149846384338</v>
      </c>
      <c r="AH936" s="21">
        <v>92.797567474783833</v>
      </c>
      <c r="AI936" s="21">
        <v>98.7</v>
      </c>
      <c r="AK936" s="21">
        <v>93.03</v>
      </c>
      <c r="AL936" s="22">
        <v>519219.7146666667</v>
      </c>
    </row>
    <row r="937" spans="30:38" hidden="1" x14ac:dyDescent="0.3">
      <c r="AD937" s="20">
        <v>44266</v>
      </c>
      <c r="AE937" s="21">
        <v>101.01</v>
      </c>
      <c r="AF937" s="21">
        <v>101.86780175</v>
      </c>
      <c r="AG937" s="21">
        <v>102.27500538171421</v>
      </c>
      <c r="AH937" s="21">
        <v>92.758006244789229</v>
      </c>
      <c r="AI937" s="21">
        <v>99.41</v>
      </c>
      <c r="AK937" s="21">
        <v>93.98</v>
      </c>
      <c r="AL937" s="22">
        <v>501743.91666666669</v>
      </c>
    </row>
    <row r="938" spans="30:38" hidden="1" x14ac:dyDescent="0.3">
      <c r="AD938" s="20">
        <v>44265</v>
      </c>
      <c r="AE938" s="21">
        <v>99.956000000000003</v>
      </c>
      <c r="AF938" s="21">
        <v>101.7575344</v>
      </c>
      <c r="AG938" s="21">
        <v>102.26851271178194</v>
      </c>
      <c r="AH938" s="21">
        <v>92.646188553399512</v>
      </c>
      <c r="AI938" s="21">
        <v>97.5</v>
      </c>
      <c r="AK938" s="21">
        <v>93</v>
      </c>
      <c r="AL938" s="22">
        <v>520025.60333333339</v>
      </c>
    </row>
    <row r="939" spans="30:38" hidden="1" x14ac:dyDescent="0.3">
      <c r="AD939" s="20">
        <v>44264</v>
      </c>
      <c r="AE939" s="21">
        <v>98.343999999999994</v>
      </c>
      <c r="AF939" s="21">
        <v>101.74989862999999</v>
      </c>
      <c r="AG939" s="21">
        <v>102.26202045402039</v>
      </c>
      <c r="AH939" s="21">
        <v>92.944369063772072</v>
      </c>
      <c r="AI939" s="21">
        <v>96.25</v>
      </c>
      <c r="AK939" s="21">
        <v>91.5</v>
      </c>
      <c r="AL939" s="22">
        <v>515133.4366666667</v>
      </c>
    </row>
    <row r="940" spans="30:38" hidden="1" x14ac:dyDescent="0.3">
      <c r="AD940" s="20">
        <v>44263</v>
      </c>
      <c r="AE940" s="21">
        <v>98.685000000000002</v>
      </c>
      <c r="AF940" s="21">
        <v>101.89180623999999</v>
      </c>
      <c r="AG940" s="21">
        <v>102.2555286084034</v>
      </c>
      <c r="AH940" s="21">
        <v>93.031665331611407</v>
      </c>
      <c r="AI940" s="21">
        <v>95.63</v>
      </c>
      <c r="AK940" s="21">
        <v>92.54</v>
      </c>
      <c r="AL940" s="22">
        <v>520158.58866666671</v>
      </c>
    </row>
    <row r="941" spans="30:38" hidden="1" x14ac:dyDescent="0.3">
      <c r="AD941" s="20">
        <v>44260</v>
      </c>
      <c r="AE941" s="21">
        <v>99.165000000000006</v>
      </c>
      <c r="AF941" s="21">
        <v>102.08604399999999</v>
      </c>
      <c r="AG941" s="21">
        <v>102.24903717490479</v>
      </c>
      <c r="AH941" s="21">
        <v>93.26903271157903</v>
      </c>
      <c r="AI941" s="21">
        <v>99.6</v>
      </c>
      <c r="AK941" s="21">
        <v>92.99</v>
      </c>
      <c r="AL941" s="22">
        <v>553929.14133333345</v>
      </c>
    </row>
    <row r="942" spans="30:38" hidden="1" x14ac:dyDescent="0.3">
      <c r="AD942" s="20">
        <v>44259</v>
      </c>
      <c r="AE942" s="21">
        <v>98.408000000000001</v>
      </c>
      <c r="AF942" s="21">
        <v>101.96950955999999</v>
      </c>
      <c r="AG942" s="21">
        <v>102.24254615349841</v>
      </c>
      <c r="AH942" s="21">
        <v>93.105883506890549</v>
      </c>
      <c r="AI942" s="21">
        <v>97.43</v>
      </c>
      <c r="AK942" s="21">
        <v>92.28</v>
      </c>
      <c r="AL942" s="22">
        <v>610719.59466666682</v>
      </c>
    </row>
    <row r="943" spans="30:38" hidden="1" x14ac:dyDescent="0.3">
      <c r="AD943" s="20">
        <v>44258</v>
      </c>
      <c r="AE943" s="21">
        <v>98.11</v>
      </c>
      <c r="AF943" s="21">
        <v>101.80990643</v>
      </c>
      <c r="AG943" s="21">
        <v>102.23605554415811</v>
      </c>
      <c r="AH943" s="21">
        <v>93.140540452175074</v>
      </c>
      <c r="AI943" s="21">
        <v>96.13</v>
      </c>
      <c r="AK943" s="21">
        <v>92</v>
      </c>
      <c r="AL943" s="22">
        <v>599330.71266666672</v>
      </c>
    </row>
    <row r="944" spans="30:38" hidden="1" x14ac:dyDescent="0.3">
      <c r="AD944" s="20">
        <v>44257</v>
      </c>
      <c r="AE944" s="21">
        <v>97.341999999999999</v>
      </c>
      <c r="AF944" s="21">
        <v>102.14936813</v>
      </c>
      <c r="AG944" s="21">
        <v>102.22956534685771</v>
      </c>
      <c r="AH944" s="21">
        <v>93.469454480064115</v>
      </c>
      <c r="AI944" s="21">
        <v>96.44</v>
      </c>
      <c r="AK944" s="21">
        <v>91.28</v>
      </c>
      <c r="AL944" s="22">
        <v>606196.72866666678</v>
      </c>
    </row>
    <row r="945" spans="30:38" hidden="1" x14ac:dyDescent="0.3">
      <c r="AD945" s="20">
        <v>44256</v>
      </c>
      <c r="AE945" s="21">
        <v>99.388999999999996</v>
      </c>
      <c r="AF945" s="21">
        <v>103.39202202999999</v>
      </c>
      <c r="AG945" s="21">
        <v>102.22307556157108</v>
      </c>
      <c r="AH945" s="21">
        <v>94.071373690147325</v>
      </c>
      <c r="AI945" s="21">
        <v>95.4</v>
      </c>
      <c r="AK945" s="21">
        <v>93.2</v>
      </c>
      <c r="AL945" s="22">
        <v>593104.8446666667</v>
      </c>
    </row>
    <row r="946" spans="30:38" hidden="1" x14ac:dyDescent="0.3">
      <c r="AD946" s="20">
        <v>44253</v>
      </c>
      <c r="AE946" s="21">
        <v>100.306</v>
      </c>
      <c r="AF946" s="21">
        <v>102.71680174999999</v>
      </c>
      <c r="AG946" s="21">
        <v>102.21658618827203</v>
      </c>
      <c r="AH946" s="21">
        <v>94.375766294485999</v>
      </c>
      <c r="AI946" s="21">
        <v>95.14</v>
      </c>
      <c r="AK946" s="21">
        <v>94.06</v>
      </c>
      <c r="AL946" s="22">
        <v>595329.99400000006</v>
      </c>
    </row>
    <row r="947" spans="30:38" hidden="1" x14ac:dyDescent="0.3">
      <c r="AD947" s="20">
        <v>44252</v>
      </c>
      <c r="AE947" s="21">
        <v>101.08499999999999</v>
      </c>
      <c r="AF947" s="21">
        <v>102.90222680999999</v>
      </c>
      <c r="AG947" s="21">
        <v>102.21009722693444</v>
      </c>
      <c r="AH947" s="21">
        <v>94.613460626767633</v>
      </c>
      <c r="AI947" s="21">
        <v>97.06</v>
      </c>
      <c r="AK947" s="21">
        <v>94.79</v>
      </c>
      <c r="AL947" s="22">
        <v>578167.94199999992</v>
      </c>
    </row>
    <row r="948" spans="30:38" hidden="1" x14ac:dyDescent="0.3">
      <c r="AD948" s="20">
        <v>44251</v>
      </c>
      <c r="AE948" s="21">
        <v>101.309</v>
      </c>
      <c r="AF948" s="21">
        <v>102.82463190999999</v>
      </c>
      <c r="AG948" s="21">
        <v>102.20360867753213</v>
      </c>
      <c r="AH948" s="21">
        <v>94.554609210246738</v>
      </c>
      <c r="AI948" s="21">
        <v>100.01</v>
      </c>
      <c r="AK948" s="21">
        <v>95</v>
      </c>
      <c r="AL948" s="22">
        <v>563717.62600000005</v>
      </c>
    </row>
    <row r="949" spans="30:38" hidden="1" x14ac:dyDescent="0.3">
      <c r="AD949" s="20">
        <v>44250</v>
      </c>
      <c r="AE949" s="21">
        <v>102.10899999999999</v>
      </c>
      <c r="AF949" s="21">
        <v>102.81760899</v>
      </c>
      <c r="AG949" s="21">
        <v>102.19712054003897</v>
      </c>
      <c r="AH949" s="21">
        <v>94.503277696947947</v>
      </c>
      <c r="AI949" s="21">
        <v>99.63</v>
      </c>
      <c r="AK949" s="21">
        <v>95.75</v>
      </c>
      <c r="AL949" s="22">
        <v>569800.42600000009</v>
      </c>
    </row>
    <row r="950" spans="30:38" hidden="1" x14ac:dyDescent="0.3">
      <c r="AD950" s="20">
        <v>44249</v>
      </c>
      <c r="AE950" s="21">
        <v>102.26900000000001</v>
      </c>
      <c r="AF950" s="21">
        <v>102.16264564999999</v>
      </c>
      <c r="AG950" s="21">
        <v>102.1906328144288</v>
      </c>
      <c r="AH950" s="21">
        <v>93.996174657926204</v>
      </c>
      <c r="AI950" s="21">
        <v>97.42</v>
      </c>
      <c r="AK950" s="21">
        <v>95.9</v>
      </c>
      <c r="AL950" s="22">
        <v>558291.33333333337</v>
      </c>
    </row>
    <row r="951" spans="30:38" hidden="1" x14ac:dyDescent="0.3">
      <c r="AD951" s="20">
        <v>44246</v>
      </c>
      <c r="AE951" s="21">
        <v>103.20699999999999</v>
      </c>
      <c r="AF951" s="21">
        <v>102.99333455</v>
      </c>
      <c r="AG951" s="21">
        <v>102.18414550067547</v>
      </c>
      <c r="AH951" s="21">
        <v>94.619018816105722</v>
      </c>
      <c r="AI951" s="21">
        <v>102.4</v>
      </c>
      <c r="AK951" s="21">
        <v>96.78</v>
      </c>
      <c r="AL951" s="22">
        <v>559734.73333333328</v>
      </c>
    </row>
    <row r="952" spans="30:38" hidden="1" x14ac:dyDescent="0.3">
      <c r="AD952" s="20">
        <v>44245</v>
      </c>
      <c r="AE952" s="21">
        <v>102.535</v>
      </c>
      <c r="AF952" s="21">
        <v>102.58233403999999</v>
      </c>
      <c r="AG952" s="21">
        <v>102.17765859875284</v>
      </c>
      <c r="AH952" s="21">
        <v>94.514394075624125</v>
      </c>
      <c r="AI952" s="21">
        <v>103.06</v>
      </c>
      <c r="AK952" s="21">
        <v>96.15</v>
      </c>
      <c r="AL952" s="22">
        <v>558782.9613333334</v>
      </c>
    </row>
    <row r="953" spans="30:38" hidden="1" x14ac:dyDescent="0.3">
      <c r="AD953" s="20">
        <v>44244</v>
      </c>
      <c r="AE953" s="21">
        <v>102.908</v>
      </c>
      <c r="AF953" s="21">
        <v>102.57842704999999</v>
      </c>
      <c r="AG953" s="21">
        <v>102.17117210863476</v>
      </c>
      <c r="AH953" s="21">
        <v>94.665772997008446</v>
      </c>
      <c r="AI953" s="21">
        <v>104.06</v>
      </c>
      <c r="AK953" s="21">
        <v>96.5</v>
      </c>
      <c r="AL953" s="22">
        <v>556806.91400000011</v>
      </c>
    </row>
    <row r="954" spans="30:38" hidden="1" x14ac:dyDescent="0.3">
      <c r="AD954" s="20">
        <v>44239</v>
      </c>
      <c r="AE954" s="21">
        <v>102.791</v>
      </c>
      <c r="AF954" s="21">
        <v>102.43523836</v>
      </c>
      <c r="AG954" s="21">
        <v>102.1646860302951</v>
      </c>
      <c r="AH954" s="21">
        <v>94.72593222278536</v>
      </c>
      <c r="AI954" s="21">
        <v>103.26</v>
      </c>
      <c r="AK954" s="21">
        <v>96.39</v>
      </c>
      <c r="AL954" s="22">
        <v>575812.81333333335</v>
      </c>
    </row>
    <row r="955" spans="30:38" hidden="1" x14ac:dyDescent="0.3">
      <c r="AD955" s="20">
        <v>44238</v>
      </c>
      <c r="AE955" s="21">
        <v>101.895</v>
      </c>
      <c r="AF955" s="21">
        <v>102.34093252999999</v>
      </c>
      <c r="AG955" s="21">
        <v>102.15820036370771</v>
      </c>
      <c r="AH955" s="21">
        <v>94.619345768419734</v>
      </c>
      <c r="AI955" s="21">
        <v>103.15</v>
      </c>
      <c r="AK955" s="21">
        <v>95.55</v>
      </c>
      <c r="AL955" s="22">
        <v>564419.74466666661</v>
      </c>
    </row>
    <row r="956" spans="30:38" hidden="1" x14ac:dyDescent="0.3">
      <c r="AD956" s="20">
        <v>44237</v>
      </c>
      <c r="AE956" s="21">
        <v>102.322</v>
      </c>
      <c r="AF956" s="21">
        <v>102.49446447999999</v>
      </c>
      <c r="AG956" s="21">
        <v>102.15171510884645</v>
      </c>
      <c r="AH956" s="21">
        <v>94.55984044727083</v>
      </c>
      <c r="AI956" s="21">
        <v>102.4</v>
      </c>
      <c r="AK956" s="21">
        <v>95.95</v>
      </c>
      <c r="AL956" s="22">
        <v>535851.76600000006</v>
      </c>
    </row>
    <row r="957" spans="30:38" hidden="1" x14ac:dyDescent="0.3">
      <c r="AD957" s="20">
        <v>44236</v>
      </c>
      <c r="AE957" s="21">
        <v>101.46899999999999</v>
      </c>
      <c r="AF957" s="21">
        <v>102.42467108999999</v>
      </c>
      <c r="AG957" s="21">
        <v>102.14523026568519</v>
      </c>
      <c r="AH957" s="21">
        <v>94.557878733386815</v>
      </c>
      <c r="AI957" s="21">
        <v>103.3</v>
      </c>
      <c r="AK957" s="21">
        <v>95.15</v>
      </c>
      <c r="AL957" s="22">
        <v>487467.08066666673</v>
      </c>
    </row>
    <row r="958" spans="30:38" hidden="1" x14ac:dyDescent="0.3">
      <c r="AD958" s="20">
        <v>44235</v>
      </c>
      <c r="AE958" s="21">
        <v>101.80800000000001</v>
      </c>
      <c r="AF958" s="21">
        <v>102.35794867999999</v>
      </c>
      <c r="AG958" s="21">
        <v>102.13874583419778</v>
      </c>
      <c r="AH958" s="21">
        <v>94.560821304212865</v>
      </c>
      <c r="AI958" s="21">
        <v>103.49</v>
      </c>
      <c r="AK958" s="21">
        <v>96.16</v>
      </c>
      <c r="AL958" s="22">
        <v>491947.54200000007</v>
      </c>
    </row>
    <row r="959" spans="30:38" hidden="1" x14ac:dyDescent="0.3">
      <c r="AD959" s="20">
        <v>44232</v>
      </c>
      <c r="AE959" s="21">
        <v>101.331</v>
      </c>
      <c r="AF959" s="21">
        <v>102.45315276999999</v>
      </c>
      <c r="AG959" s="21">
        <v>102.1322618143581</v>
      </c>
      <c r="AH959" s="21">
        <v>94.64582890585416</v>
      </c>
      <c r="AI959" s="21">
        <v>103.96</v>
      </c>
      <c r="AK959" s="21">
        <v>95.71</v>
      </c>
      <c r="AL959" s="22">
        <v>517987.266</v>
      </c>
    </row>
    <row r="960" spans="30:38" hidden="1" x14ac:dyDescent="0.3">
      <c r="AD960" s="20">
        <v>44231</v>
      </c>
      <c r="AE960" s="21">
        <v>101.628</v>
      </c>
      <c r="AF960" s="21">
        <v>101.93803233999999</v>
      </c>
      <c r="AG960" s="21">
        <v>102.12577820614003</v>
      </c>
      <c r="AH960" s="21">
        <v>94.267545078550356</v>
      </c>
      <c r="AI960" s="21">
        <v>103.11</v>
      </c>
      <c r="AK960" s="21">
        <v>95.99</v>
      </c>
      <c r="AL960" s="22">
        <v>541212.39933333336</v>
      </c>
    </row>
    <row r="961" spans="30:38" hidden="1" x14ac:dyDescent="0.3">
      <c r="AD961" s="20">
        <v>44230</v>
      </c>
      <c r="AE961" s="21">
        <v>101.268</v>
      </c>
      <c r="AF961" s="21">
        <v>101.96482046</v>
      </c>
      <c r="AG961" s="21">
        <v>102.1192950095174</v>
      </c>
      <c r="AH961" s="21">
        <v>94.222425659217663</v>
      </c>
      <c r="AI961" s="21">
        <v>103.51</v>
      </c>
      <c r="AK961" s="21">
        <v>95.65</v>
      </c>
      <c r="AL961" s="22">
        <v>539374.21000000008</v>
      </c>
    </row>
    <row r="962" spans="30:38" hidden="1" x14ac:dyDescent="0.3">
      <c r="AD962" s="20">
        <v>44229</v>
      </c>
      <c r="AE962" s="21">
        <v>101.691</v>
      </c>
      <c r="AF962" s="21">
        <v>102.17472875999999</v>
      </c>
      <c r="AG962" s="21">
        <v>102.11281222446411</v>
      </c>
      <c r="AH962" s="21">
        <v>94.185153095421086</v>
      </c>
      <c r="AI962" s="21">
        <v>102.22</v>
      </c>
      <c r="AK962" s="21">
        <v>96.05</v>
      </c>
      <c r="AL962" s="22">
        <v>563974.69666666677</v>
      </c>
    </row>
    <row r="963" spans="30:38" hidden="1" x14ac:dyDescent="0.3">
      <c r="AD963" s="20">
        <v>44228</v>
      </c>
      <c r="AE963" s="21">
        <v>101.85</v>
      </c>
      <c r="AF963" s="21">
        <v>102.23067445</v>
      </c>
      <c r="AG963" s="21">
        <v>102.10632985095403</v>
      </c>
      <c r="AH963" s="21">
        <v>93.995847705612192</v>
      </c>
      <c r="AI963" s="21">
        <v>101.6</v>
      </c>
      <c r="AK963" s="21">
        <v>96.2</v>
      </c>
      <c r="AL963" s="22">
        <v>603489.32666666654</v>
      </c>
    </row>
    <row r="964" spans="30:38" hidden="1" x14ac:dyDescent="0.3">
      <c r="AD964" s="20">
        <v>44225</v>
      </c>
      <c r="AE964" s="21">
        <v>100.992</v>
      </c>
      <c r="AF964" s="21">
        <v>102.50670233</v>
      </c>
      <c r="AG964" s="21">
        <v>102.09984788896102</v>
      </c>
      <c r="AH964" s="21">
        <v>94.144284056170463</v>
      </c>
      <c r="AI964" s="21">
        <v>99.48</v>
      </c>
      <c r="AK964" s="21">
        <v>95.39</v>
      </c>
      <c r="AL964" s="22">
        <v>583960.85999999987</v>
      </c>
    </row>
    <row r="965" spans="30:38" hidden="1" x14ac:dyDescent="0.3">
      <c r="AD965" s="20">
        <v>44224</v>
      </c>
      <c r="AE965" s="21">
        <v>100.791</v>
      </c>
      <c r="AF965" s="21">
        <v>102.48676822</v>
      </c>
      <c r="AG965" s="21">
        <v>102.09336633845898</v>
      </c>
      <c r="AH965" s="21">
        <v>93.905935819260819</v>
      </c>
      <c r="AI965" s="21">
        <v>102.78</v>
      </c>
      <c r="AK965" s="21">
        <v>95.2</v>
      </c>
      <c r="AL965" s="22">
        <v>582246.05266666657</v>
      </c>
    </row>
    <row r="966" spans="30:38" hidden="1" x14ac:dyDescent="0.3">
      <c r="AD966" s="20">
        <v>44223</v>
      </c>
      <c r="AE966" s="21">
        <v>101.035</v>
      </c>
      <c r="AF966" s="21">
        <v>101.78605897</v>
      </c>
      <c r="AG966" s="21">
        <v>102.08688519942177</v>
      </c>
      <c r="AH966" s="21">
        <v>93.546942178483334</v>
      </c>
      <c r="AI966" s="21">
        <v>100.19</v>
      </c>
      <c r="AK966" s="21">
        <v>95.43</v>
      </c>
      <c r="AL966" s="22">
        <v>594219.93999999994</v>
      </c>
    </row>
    <row r="967" spans="30:38" hidden="1" x14ac:dyDescent="0.3">
      <c r="AD967" s="20">
        <v>44222</v>
      </c>
      <c r="AE967" s="21">
        <v>99.658000000000001</v>
      </c>
      <c r="AF967" s="21">
        <v>101.72197319</v>
      </c>
      <c r="AG967" s="21">
        <v>102.08040447182327</v>
      </c>
      <c r="AH967" s="21">
        <v>93.565251508067604</v>
      </c>
      <c r="AI967" s="21">
        <v>100.69</v>
      </c>
      <c r="AK967" s="21">
        <v>94.13</v>
      </c>
      <c r="AL967" s="22">
        <v>596869.62666666671</v>
      </c>
    </row>
    <row r="968" spans="30:38" hidden="1" x14ac:dyDescent="0.3">
      <c r="AD968" s="20">
        <v>44218</v>
      </c>
      <c r="AE968" s="21">
        <v>99.742999999999995</v>
      </c>
      <c r="AF968" s="21">
        <v>101.5621055</v>
      </c>
      <c r="AG968" s="21">
        <v>102.07392415563737</v>
      </c>
      <c r="AH968" s="21">
        <v>93.605466642690217</v>
      </c>
      <c r="AI968" s="21">
        <v>101.48</v>
      </c>
      <c r="AK968" s="21">
        <v>94.21</v>
      </c>
      <c r="AL968" s="22">
        <v>582121.64066666679</v>
      </c>
    </row>
    <row r="969" spans="30:38" hidden="1" x14ac:dyDescent="0.3">
      <c r="AD969" s="20">
        <v>44217</v>
      </c>
      <c r="AE969" s="21">
        <v>99.933999999999997</v>
      </c>
      <c r="AF969" s="21">
        <v>101.61681509</v>
      </c>
      <c r="AG969" s="21">
        <v>102.06744425083794</v>
      </c>
      <c r="AH969" s="21">
        <v>93.854931258276039</v>
      </c>
      <c r="AI969" s="21">
        <v>102.3</v>
      </c>
      <c r="AK969" s="21">
        <v>94.39</v>
      </c>
      <c r="AL969" s="22">
        <v>572569.68799999997</v>
      </c>
    </row>
    <row r="970" spans="30:38" hidden="1" x14ac:dyDescent="0.3">
      <c r="AD970" s="20">
        <v>44216</v>
      </c>
      <c r="AE970" s="21">
        <v>99.912000000000006</v>
      </c>
      <c r="AF970" s="21">
        <v>101.4992372</v>
      </c>
      <c r="AG970" s="21">
        <v>102.06096475739886</v>
      </c>
      <c r="AH970" s="21">
        <v>93.842180118029844</v>
      </c>
      <c r="AI970" s="21">
        <v>103.44</v>
      </c>
      <c r="AK970" s="21">
        <v>94.37</v>
      </c>
      <c r="AL970" s="22">
        <v>569833.28466666664</v>
      </c>
    </row>
    <row r="971" spans="30:38" hidden="1" x14ac:dyDescent="0.3">
      <c r="AD971" s="20">
        <v>44215</v>
      </c>
      <c r="AE971" s="21">
        <v>99.828000000000003</v>
      </c>
      <c r="AF971" s="21">
        <v>101.26820857999999</v>
      </c>
      <c r="AG971" s="21">
        <v>102.05448567529405</v>
      </c>
      <c r="AH971" s="21">
        <v>93.714341763253884</v>
      </c>
      <c r="AI971" s="21">
        <v>104.3</v>
      </c>
      <c r="AK971" s="21">
        <v>94.29</v>
      </c>
      <c r="AL971" s="22">
        <v>556220.69333333336</v>
      </c>
    </row>
    <row r="972" spans="30:38" hidden="1" x14ac:dyDescent="0.3">
      <c r="AD972" s="20">
        <v>44214</v>
      </c>
      <c r="AE972" s="21">
        <v>99.340999999999994</v>
      </c>
      <c r="AF972" s="21">
        <v>100.96777408999999</v>
      </c>
      <c r="AG972" s="21">
        <v>102.04800700449735</v>
      </c>
      <c r="AH972" s="21">
        <v>93.515227804024832</v>
      </c>
      <c r="AI972" s="21">
        <v>104.82</v>
      </c>
      <c r="AK972" s="21">
        <v>93.83</v>
      </c>
      <c r="AL972" s="22">
        <v>545550.24133333331</v>
      </c>
    </row>
    <row r="973" spans="30:38" hidden="1" x14ac:dyDescent="0.3">
      <c r="AD973" s="20">
        <v>44211</v>
      </c>
      <c r="AE973" s="21">
        <v>99.203000000000003</v>
      </c>
      <c r="AF973" s="21">
        <v>100.15075811</v>
      </c>
      <c r="AG973" s="21">
        <v>102.04152874498268</v>
      </c>
      <c r="AH973" s="21">
        <v>93.441009628745689</v>
      </c>
      <c r="AI973" s="21">
        <v>104.05</v>
      </c>
      <c r="AK973" s="21">
        <v>93.7</v>
      </c>
      <c r="AL973" s="22">
        <v>546058.82999999996</v>
      </c>
    </row>
    <row r="974" spans="30:38" hidden="1" x14ac:dyDescent="0.3">
      <c r="AD974" s="20">
        <v>44210</v>
      </c>
      <c r="AE974" s="21">
        <v>99.075999999999993</v>
      </c>
      <c r="AF974" s="21">
        <v>100.35937272</v>
      </c>
      <c r="AG974" s="21">
        <v>102.03505089672393</v>
      </c>
      <c r="AH974" s="21">
        <v>93.344558696114206</v>
      </c>
      <c r="AI974" s="21">
        <v>106.76</v>
      </c>
      <c r="AK974" s="21">
        <v>93.58</v>
      </c>
      <c r="AL974" s="22">
        <v>561175.09533333336</v>
      </c>
    </row>
    <row r="975" spans="30:38" hidden="1" x14ac:dyDescent="0.3">
      <c r="AD975" s="20">
        <v>44209</v>
      </c>
      <c r="AE975" s="21">
        <v>98.991</v>
      </c>
      <c r="AF975" s="21">
        <v>100.35636764</v>
      </c>
      <c r="AG975" s="21">
        <v>102.02857345969498</v>
      </c>
      <c r="AH975" s="21">
        <v>93.242222621830649</v>
      </c>
      <c r="AI975" s="21">
        <v>105.42</v>
      </c>
      <c r="AK975" s="21">
        <v>93.5</v>
      </c>
      <c r="AL975" s="22">
        <v>560871.99200000009</v>
      </c>
    </row>
    <row r="976" spans="30:38" hidden="1" x14ac:dyDescent="0.3">
      <c r="AD976" s="20">
        <v>44208</v>
      </c>
      <c r="AE976" s="21">
        <v>98.694999999999993</v>
      </c>
      <c r="AF976" s="21">
        <v>100.57890087999999</v>
      </c>
      <c r="AG976" s="21">
        <v>102.02209643386973</v>
      </c>
      <c r="AH976" s="21">
        <v>93.360252407186437</v>
      </c>
      <c r="AI976" s="21">
        <v>107.21</v>
      </c>
      <c r="AK976" s="21">
        <v>93.22</v>
      </c>
      <c r="AL976" s="22">
        <v>558076.65866666671</v>
      </c>
    </row>
    <row r="977" spans="30:38" hidden="1" x14ac:dyDescent="0.3">
      <c r="AD977" s="20">
        <v>44207</v>
      </c>
      <c r="AE977" s="21">
        <v>98.789000000000001</v>
      </c>
      <c r="AF977" s="21">
        <v>100.7468488</v>
      </c>
      <c r="AG977" s="21">
        <v>102.01561981922208</v>
      </c>
      <c r="AH977" s="21">
        <v>93.632603684752624</v>
      </c>
      <c r="AI977" s="21">
        <v>106.57</v>
      </c>
      <c r="AK977" s="21">
        <v>94</v>
      </c>
      <c r="AL977" s="22">
        <v>560173.96666666679</v>
      </c>
    </row>
    <row r="978" spans="30:38" hidden="1" x14ac:dyDescent="0.3">
      <c r="AD978" s="20">
        <v>44204</v>
      </c>
      <c r="AE978" s="21">
        <v>99.84</v>
      </c>
      <c r="AF978" s="21">
        <v>100.8054975</v>
      </c>
      <c r="AG978" s="21">
        <v>102.00914361572592</v>
      </c>
      <c r="AH978" s="21">
        <v>93.750306517794428</v>
      </c>
      <c r="AI978" s="21">
        <v>108.14</v>
      </c>
      <c r="AK978" s="21">
        <v>95</v>
      </c>
      <c r="AL978" s="22">
        <v>568342.01333333342</v>
      </c>
    </row>
    <row r="979" spans="30:38" hidden="1" x14ac:dyDescent="0.3">
      <c r="AD979" s="20">
        <v>44203</v>
      </c>
      <c r="AE979" s="21">
        <v>99.525000000000006</v>
      </c>
      <c r="AF979" s="21">
        <v>100.6883787</v>
      </c>
      <c r="AG979" s="21">
        <v>102.00266782335515</v>
      </c>
      <c r="AH979" s="21">
        <v>93.623122067646477</v>
      </c>
      <c r="AI979" s="21">
        <v>105.81</v>
      </c>
      <c r="AK979" s="21">
        <v>94.7</v>
      </c>
      <c r="AL979" s="22">
        <v>577980.5340000001</v>
      </c>
    </row>
    <row r="980" spans="30:38" hidden="1" x14ac:dyDescent="0.3">
      <c r="AD980" s="20">
        <v>44202</v>
      </c>
      <c r="AE980" s="21">
        <v>97.644000000000005</v>
      </c>
      <c r="AF980" s="21">
        <v>100.89408458</v>
      </c>
      <c r="AG980" s="21">
        <v>101.99619244208368</v>
      </c>
      <c r="AH980" s="21">
        <v>93.826813359271583</v>
      </c>
      <c r="AI980" s="21">
        <v>102.97</v>
      </c>
      <c r="AK980" s="21">
        <v>92.91</v>
      </c>
      <c r="AL980" s="22">
        <v>603743.20066666661</v>
      </c>
    </row>
    <row r="981" spans="30:38" hidden="1" x14ac:dyDescent="0.3">
      <c r="AD981" s="20">
        <v>44201</v>
      </c>
      <c r="AE981" s="21">
        <v>99.683000000000007</v>
      </c>
      <c r="AF981" s="21">
        <v>100.91932777</v>
      </c>
      <c r="AG981" s="21">
        <v>101.9897174718854</v>
      </c>
      <c r="AH981" s="21">
        <v>93.754556897876498</v>
      </c>
      <c r="AI981" s="21">
        <v>103.21</v>
      </c>
      <c r="AK981" s="21">
        <v>94.85</v>
      </c>
      <c r="AL981" s="22">
        <v>578204.08666666667</v>
      </c>
    </row>
    <row r="982" spans="30:38" hidden="1" x14ac:dyDescent="0.3">
      <c r="AD982" s="20">
        <v>44200</v>
      </c>
      <c r="AE982" s="21">
        <v>98.894999999999996</v>
      </c>
      <c r="AF982" s="21">
        <v>100.82823585999999</v>
      </c>
      <c r="AG982" s="21">
        <v>101.98324291273423</v>
      </c>
      <c r="AH982" s="21">
        <v>93.752595183992455</v>
      </c>
      <c r="AI982" s="21">
        <v>102.76</v>
      </c>
      <c r="AK982" s="21">
        <v>94.1</v>
      </c>
      <c r="AL982" s="22">
        <v>588120.7159999999</v>
      </c>
    </row>
    <row r="983" spans="30:38" hidden="1" x14ac:dyDescent="0.3">
      <c r="AD983" s="20">
        <v>44196</v>
      </c>
      <c r="AE983" s="21">
        <v>98.474000000000004</v>
      </c>
      <c r="AF983" s="21">
        <v>100.88658400999999</v>
      </c>
      <c r="AG983" s="21">
        <v>101.97676876460406</v>
      </c>
      <c r="AH983" s="21">
        <v>93.840218404145801</v>
      </c>
      <c r="AI983" s="21">
        <v>102.9</v>
      </c>
      <c r="AK983" s="21">
        <v>93.7</v>
      </c>
      <c r="AL983" s="22">
        <v>599587.70533333323</v>
      </c>
    </row>
    <row r="984" spans="30:38" hidden="1" x14ac:dyDescent="0.3">
      <c r="AD984" s="20">
        <v>44195</v>
      </c>
      <c r="AE984" s="21">
        <v>98.474000000000004</v>
      </c>
      <c r="AF984" s="21">
        <v>101.18556733999999</v>
      </c>
      <c r="AG984" s="21">
        <v>101.97029502746879</v>
      </c>
      <c r="AH984" s="21">
        <v>93.840218404145801</v>
      </c>
      <c r="AI984" s="21">
        <v>102.9</v>
      </c>
      <c r="AK984" s="21">
        <v>93.7</v>
      </c>
      <c r="AL984" s="22">
        <v>621276.46133333317</v>
      </c>
    </row>
    <row r="985" spans="30:38" hidden="1" x14ac:dyDescent="0.3">
      <c r="AD985" s="20">
        <v>44194</v>
      </c>
      <c r="AE985" s="21">
        <v>98.736999999999995</v>
      </c>
      <c r="AF985" s="21">
        <v>100.77612926</v>
      </c>
      <c r="AG985" s="21">
        <v>101.96382170130235</v>
      </c>
      <c r="AH985" s="21">
        <v>93.346193457684237</v>
      </c>
      <c r="AI985" s="21">
        <v>103.24</v>
      </c>
      <c r="AK985" s="21">
        <v>93.95</v>
      </c>
      <c r="AL985" s="22">
        <v>613812.29466666654</v>
      </c>
    </row>
    <row r="986" spans="30:38" hidden="1" x14ac:dyDescent="0.3">
      <c r="AD986" s="20">
        <v>44193</v>
      </c>
      <c r="AE986" s="21">
        <v>97.748999999999995</v>
      </c>
      <c r="AF986" s="21">
        <v>100.26224831</v>
      </c>
      <c r="AG986" s="21">
        <v>101.95734878607864</v>
      </c>
      <c r="AH986" s="21">
        <v>92.679210737114033</v>
      </c>
      <c r="AI986" s="21">
        <v>102.99</v>
      </c>
      <c r="AK986" s="21">
        <v>93.01</v>
      </c>
      <c r="AL986" s="22">
        <v>628120.6146666666</v>
      </c>
    </row>
    <row r="987" spans="30:38" hidden="1" x14ac:dyDescent="0.3">
      <c r="AD987" s="20">
        <v>44188</v>
      </c>
      <c r="AE987" s="21">
        <v>97.738</v>
      </c>
      <c r="AF987" s="21">
        <v>100.03987556</v>
      </c>
      <c r="AG987" s="21">
        <v>101.95087628177158</v>
      </c>
      <c r="AH987" s="21">
        <v>92.476500302430949</v>
      </c>
      <c r="AI987" s="21">
        <v>101.85</v>
      </c>
      <c r="AK987" s="21">
        <v>93</v>
      </c>
      <c r="AL987" s="22">
        <v>640594.41466666642</v>
      </c>
    </row>
    <row r="988" spans="30:38" hidden="1" x14ac:dyDescent="0.3">
      <c r="AD988" s="20">
        <v>44187</v>
      </c>
      <c r="AE988" s="21">
        <v>96.561000000000007</v>
      </c>
      <c r="AF988" s="21">
        <v>99.501918450000005</v>
      </c>
      <c r="AG988" s="21">
        <v>101.94440418835508</v>
      </c>
      <c r="AH988" s="21">
        <v>91.780418825914296</v>
      </c>
      <c r="AI988" s="21">
        <v>100.84</v>
      </c>
      <c r="AK988" s="21">
        <v>91.88</v>
      </c>
      <c r="AL988" s="22">
        <v>637945.24666666659</v>
      </c>
    </row>
    <row r="989" spans="30:38" hidden="1" x14ac:dyDescent="0.3">
      <c r="AD989" s="20">
        <v>44186</v>
      </c>
      <c r="AE989" s="21">
        <v>96.572000000000003</v>
      </c>
      <c r="AF989" s="21">
        <v>98.781772340000003</v>
      </c>
      <c r="AG989" s="21">
        <v>101.93793250580305</v>
      </c>
      <c r="AH989" s="21">
        <v>91.368785862581987</v>
      </c>
      <c r="AI989" s="21">
        <v>100.14</v>
      </c>
      <c r="AK989" s="21">
        <v>91.89</v>
      </c>
      <c r="AL989" s="22">
        <v>594110.01466666674</v>
      </c>
    </row>
    <row r="990" spans="30:38" hidden="1" x14ac:dyDescent="0.3">
      <c r="AD990" s="20">
        <v>44183</v>
      </c>
      <c r="AE990" s="21">
        <v>97.738</v>
      </c>
      <c r="AF990" s="21">
        <v>98.749188309999994</v>
      </c>
      <c r="AG990" s="21">
        <v>101.93146123408941</v>
      </c>
      <c r="AH990" s="21">
        <v>91.364535482499917</v>
      </c>
      <c r="AI990" s="21">
        <v>102.04</v>
      </c>
      <c r="AK990" s="21">
        <v>93</v>
      </c>
      <c r="AL990" s="22">
        <v>565896.37266666663</v>
      </c>
    </row>
    <row r="991" spans="30:38" hidden="1" x14ac:dyDescent="0.3">
      <c r="AD991" s="20">
        <v>44182</v>
      </c>
      <c r="AE991" s="21">
        <v>96.918999999999997</v>
      </c>
      <c r="AF991" s="21">
        <v>98.462712179999997</v>
      </c>
      <c r="AG991" s="21">
        <v>101.92499037318808</v>
      </c>
      <c r="AH991" s="21">
        <v>90.754769416880592</v>
      </c>
      <c r="AI991" s="21">
        <v>102.37</v>
      </c>
      <c r="AK991" s="21">
        <v>92.22</v>
      </c>
      <c r="AL991" s="22">
        <v>567566.83066666662</v>
      </c>
    </row>
    <row r="992" spans="30:38" hidden="1" x14ac:dyDescent="0.3">
      <c r="AD992" s="20">
        <v>44181</v>
      </c>
      <c r="AE992" s="21">
        <v>97.370999999999995</v>
      </c>
      <c r="AF992" s="21">
        <v>98.241346449999995</v>
      </c>
      <c r="AG992" s="21">
        <v>101.91851992307299</v>
      </c>
      <c r="AH992" s="21">
        <v>90.586715927482018</v>
      </c>
      <c r="AI992" s="21">
        <v>101.9</v>
      </c>
      <c r="AK992" s="21">
        <v>92.65</v>
      </c>
      <c r="AL992" s="22">
        <v>541575.94999999995</v>
      </c>
    </row>
    <row r="993" spans="30:38" hidden="1" x14ac:dyDescent="0.3">
      <c r="AD993" s="20">
        <v>44180</v>
      </c>
      <c r="AE993" s="21">
        <v>96.908000000000001</v>
      </c>
      <c r="AF993" s="21">
        <v>98.032134139999997</v>
      </c>
      <c r="AG993" s="21">
        <v>101.91204988371805</v>
      </c>
      <c r="AH993" s="21">
        <v>90.481764234686395</v>
      </c>
      <c r="AI993" s="21">
        <v>100.42</v>
      </c>
      <c r="AK993" s="21">
        <v>92.21</v>
      </c>
      <c r="AL993" s="22">
        <v>513810.50333333324</v>
      </c>
    </row>
    <row r="994" spans="30:38" hidden="1" x14ac:dyDescent="0.3">
      <c r="AD994" s="20">
        <v>44179</v>
      </c>
      <c r="AE994" s="21">
        <v>97.738</v>
      </c>
      <c r="AF994" s="21">
        <v>97.884380579999998</v>
      </c>
      <c r="AG994" s="21">
        <v>101.90558025509719</v>
      </c>
      <c r="AH994" s="21">
        <v>90.284938941655369</v>
      </c>
      <c r="AI994" s="21">
        <v>99.09</v>
      </c>
      <c r="AK994" s="21">
        <v>93</v>
      </c>
      <c r="AL994" s="22">
        <v>519731.64933333336</v>
      </c>
    </row>
    <row r="995" spans="30:38" hidden="1" x14ac:dyDescent="0.3">
      <c r="AD995" s="20">
        <v>44176</v>
      </c>
      <c r="AE995" s="21">
        <v>96.688000000000002</v>
      </c>
      <c r="AF995" s="21">
        <v>97.971999150000002</v>
      </c>
      <c r="AG995" s="21">
        <v>101.89911103718433</v>
      </c>
      <c r="AH995" s="21">
        <v>90.522306321623006</v>
      </c>
      <c r="AI995" s="21">
        <v>99.54</v>
      </c>
      <c r="AK995" s="21">
        <v>92</v>
      </c>
      <c r="AL995" s="22">
        <v>494262.13733333338</v>
      </c>
    </row>
    <row r="996" spans="30:38" hidden="1" x14ac:dyDescent="0.3">
      <c r="AD996" s="20">
        <v>44175</v>
      </c>
      <c r="AE996" s="21">
        <v>95.594999999999999</v>
      </c>
      <c r="AF996" s="21">
        <v>98.081776019999992</v>
      </c>
      <c r="AG996" s="21">
        <v>101.8926422299534</v>
      </c>
      <c r="AH996" s="21">
        <v>90.486668519396446</v>
      </c>
      <c r="AI996" s="21">
        <v>99.54</v>
      </c>
      <c r="AK996" s="21">
        <v>90.96</v>
      </c>
      <c r="AL996" s="22">
        <v>503417.73733333335</v>
      </c>
    </row>
    <row r="997" spans="30:38" hidden="1" x14ac:dyDescent="0.3">
      <c r="AD997" s="20">
        <v>44174</v>
      </c>
      <c r="AE997" s="21">
        <v>95.016999999999996</v>
      </c>
      <c r="AF997" s="21">
        <v>97.794249719999996</v>
      </c>
      <c r="AG997" s="21">
        <v>101.88617383337832</v>
      </c>
      <c r="AH997" s="21">
        <v>90.587369832109985</v>
      </c>
      <c r="AI997" s="21">
        <v>97.7</v>
      </c>
      <c r="AK997" s="21">
        <v>90.41</v>
      </c>
      <c r="AL997" s="22">
        <v>500331.00133333332</v>
      </c>
    </row>
    <row r="998" spans="30:38" hidden="1" x14ac:dyDescent="0.3">
      <c r="AD998" s="20">
        <v>44173</v>
      </c>
      <c r="AE998" s="21">
        <v>95.58</v>
      </c>
      <c r="AF998" s="21">
        <v>98.225730659999996</v>
      </c>
      <c r="AG998" s="21">
        <v>101.87970584743304</v>
      </c>
      <c r="AH998" s="21">
        <v>90.892743293390666</v>
      </c>
      <c r="AI998" s="21">
        <v>98.38</v>
      </c>
      <c r="AK998" s="21">
        <v>91.57</v>
      </c>
      <c r="AL998" s="22">
        <v>522336.74866666668</v>
      </c>
    </row>
    <row r="999" spans="30:38" hidden="1" x14ac:dyDescent="0.3">
      <c r="AD999" s="20">
        <v>44172</v>
      </c>
      <c r="AE999" s="21">
        <v>96.405000000000001</v>
      </c>
      <c r="AF999" s="21">
        <v>98.102969729999998</v>
      </c>
      <c r="AG999" s="21">
        <v>101.87323827209148</v>
      </c>
      <c r="AH999" s="21">
        <v>90.998675843128282</v>
      </c>
      <c r="AI999" s="21">
        <v>98.2</v>
      </c>
      <c r="AK999" s="21">
        <v>92.36</v>
      </c>
      <c r="AL999" s="22">
        <v>498904.25466666667</v>
      </c>
    </row>
    <row r="1000" spans="30:38" hidden="1" x14ac:dyDescent="0.3">
      <c r="AD1000" s="20">
        <v>44169</v>
      </c>
      <c r="AE1000" s="21">
        <v>97.385999999999996</v>
      </c>
      <c r="AF1000" s="21">
        <v>98.641176000000002</v>
      </c>
      <c r="AG1000" s="21">
        <v>101.86677110732758</v>
      </c>
      <c r="AH1000" s="21">
        <v>91.356361674649762</v>
      </c>
      <c r="AI1000" s="21">
        <v>98.34</v>
      </c>
      <c r="AK1000" s="21">
        <v>93.3</v>
      </c>
      <c r="AL1000" s="22">
        <v>528837.02933333337</v>
      </c>
    </row>
    <row r="1001" spans="30:38" hidden="1" x14ac:dyDescent="0.3">
      <c r="AD1001" s="20">
        <v>44168</v>
      </c>
      <c r="AE1001" s="21">
        <v>96.781000000000006</v>
      </c>
      <c r="AF1001" s="21">
        <v>98.943438090000001</v>
      </c>
      <c r="AG1001" s="21">
        <v>101.86030435311527</v>
      </c>
      <c r="AH1001" s="21">
        <v>91.566918964868989</v>
      </c>
      <c r="AI1001" s="21">
        <v>97.08</v>
      </c>
      <c r="AK1001" s="21">
        <v>92.72</v>
      </c>
      <c r="AL1001" s="22">
        <v>526260.14266666665</v>
      </c>
    </row>
    <row r="1002" spans="30:38" hidden="1" x14ac:dyDescent="0.3">
      <c r="AD1002" s="20">
        <v>44167</v>
      </c>
      <c r="AE1002" s="21">
        <v>96.885000000000005</v>
      </c>
      <c r="AF1002" s="21">
        <v>99.00275164</v>
      </c>
      <c r="AG1002" s="21">
        <v>101.85383800942849</v>
      </c>
      <c r="AH1002" s="21">
        <v>91.472429746121534</v>
      </c>
      <c r="AI1002" s="21">
        <v>96.72</v>
      </c>
      <c r="AK1002" s="21">
        <v>92.82</v>
      </c>
      <c r="AL1002" s="22">
        <v>562038.00733333337</v>
      </c>
    </row>
    <row r="1003" spans="30:38" hidden="1" x14ac:dyDescent="0.3">
      <c r="AD1003" s="20">
        <v>44166</v>
      </c>
      <c r="AE1003" s="21">
        <v>95.611000000000004</v>
      </c>
      <c r="AF1003" s="21">
        <v>98.918685519999997</v>
      </c>
      <c r="AG1003" s="21">
        <v>101.84737207624117</v>
      </c>
      <c r="AH1003" s="21">
        <v>91.66140818361643</v>
      </c>
      <c r="AI1003" s="21">
        <v>96.31</v>
      </c>
      <c r="AK1003" s="21">
        <v>91.6</v>
      </c>
      <c r="AL1003" s="22">
        <v>593449.77</v>
      </c>
    </row>
    <row r="1004" spans="30:38" hidden="1" x14ac:dyDescent="0.3">
      <c r="AD1004" s="20">
        <v>44165</v>
      </c>
      <c r="AE1004" s="21">
        <v>97.052000000000007</v>
      </c>
      <c r="AF1004" s="21">
        <v>99.335151060000001</v>
      </c>
      <c r="AG1004" s="21">
        <v>101.84090655352726</v>
      </c>
      <c r="AH1004" s="21">
        <v>91.826519102188954</v>
      </c>
      <c r="AI1004" s="21">
        <v>94.14</v>
      </c>
      <c r="AK1004" s="21">
        <v>92.98</v>
      </c>
      <c r="AL1004" s="22">
        <v>584979.94600000011</v>
      </c>
    </row>
    <row r="1005" spans="30:38" hidden="1" x14ac:dyDescent="0.3">
      <c r="AD1005" s="20">
        <v>44162</v>
      </c>
      <c r="AE1005" s="21">
        <v>96.415000000000006</v>
      </c>
      <c r="AF1005" s="21">
        <v>99.198301079999993</v>
      </c>
      <c r="AG1005" s="21">
        <v>101.83444144126071</v>
      </c>
      <c r="AH1005" s="21">
        <v>91.923623939448447</v>
      </c>
      <c r="AI1005" s="21">
        <v>95.59</v>
      </c>
      <c r="AK1005" s="21">
        <v>92.37</v>
      </c>
      <c r="AL1005" s="22">
        <v>587836.17800000007</v>
      </c>
    </row>
    <row r="1006" spans="30:38" hidden="1" x14ac:dyDescent="0.3">
      <c r="AD1006" s="20">
        <v>44161</v>
      </c>
      <c r="AE1006" s="21">
        <v>97.061999999999998</v>
      </c>
      <c r="AF1006" s="21">
        <v>99.06845847999999</v>
      </c>
      <c r="AG1006" s="21">
        <v>101.82797673941545</v>
      </c>
      <c r="AH1006" s="21">
        <v>91.559072109332874</v>
      </c>
      <c r="AI1006" s="21">
        <v>95.29</v>
      </c>
      <c r="AK1006" s="21">
        <v>92.99</v>
      </c>
      <c r="AL1006" s="22">
        <v>588864.27</v>
      </c>
    </row>
    <row r="1007" spans="30:38" hidden="1" x14ac:dyDescent="0.3">
      <c r="AD1007" s="20">
        <v>44160</v>
      </c>
      <c r="AE1007" s="21">
        <v>97.072999999999993</v>
      </c>
      <c r="AF1007" s="21">
        <v>98.85835806</v>
      </c>
      <c r="AG1007" s="21">
        <v>101.82151244796542</v>
      </c>
      <c r="AH1007" s="21">
        <v>91.530300305700436</v>
      </c>
      <c r="AI1007" s="21">
        <v>95.21</v>
      </c>
      <c r="AK1007" s="21">
        <v>93</v>
      </c>
      <c r="AL1007" s="22">
        <v>603876.91733333329</v>
      </c>
    </row>
    <row r="1008" spans="30:38" hidden="1" x14ac:dyDescent="0.3">
      <c r="AD1008" s="20">
        <v>44159</v>
      </c>
      <c r="AE1008" s="21">
        <v>95.245999999999995</v>
      </c>
      <c r="AF1008" s="21">
        <v>98.992288459999997</v>
      </c>
      <c r="AG1008" s="21">
        <v>101.81504856688458</v>
      </c>
      <c r="AH1008" s="21">
        <v>91.432541563812947</v>
      </c>
      <c r="AI1008" s="21">
        <v>94.91</v>
      </c>
      <c r="AK1008" s="21">
        <v>91.25</v>
      </c>
      <c r="AL1008" s="22">
        <v>575400.48866666667</v>
      </c>
    </row>
    <row r="1009" spans="30:38" hidden="1" x14ac:dyDescent="0.3">
      <c r="AD1009" s="20">
        <v>44158</v>
      </c>
      <c r="AE1009" s="21">
        <v>96.007999999999996</v>
      </c>
      <c r="AF1009" s="21">
        <v>99.203780179999995</v>
      </c>
      <c r="AG1009" s="21">
        <v>101.80858509614689</v>
      </c>
      <c r="AH1009" s="21">
        <v>91.446273561001149</v>
      </c>
      <c r="AI1009" s="21">
        <v>92.83</v>
      </c>
      <c r="AK1009" s="21">
        <v>91.98</v>
      </c>
      <c r="AL1009" s="22">
        <v>561442.92200000002</v>
      </c>
    </row>
    <row r="1010" spans="30:38" hidden="1" x14ac:dyDescent="0.3">
      <c r="AD1010" s="20">
        <v>44155</v>
      </c>
      <c r="AE1010" s="21">
        <v>95.507000000000005</v>
      </c>
      <c r="AF1010" s="21">
        <v>99.361906499999989</v>
      </c>
      <c r="AG1010" s="21">
        <v>101.80212203572627</v>
      </c>
      <c r="AH1010" s="21">
        <v>91.417174805054714</v>
      </c>
      <c r="AI1010" s="21">
        <v>91.67</v>
      </c>
      <c r="AK1010" s="21">
        <v>91.5</v>
      </c>
      <c r="AL1010" s="22">
        <v>570523.48066666676</v>
      </c>
    </row>
    <row r="1011" spans="30:38" hidden="1" x14ac:dyDescent="0.3">
      <c r="AD1011" s="20">
        <v>44154</v>
      </c>
      <c r="AE1011" s="21">
        <v>96.028999999999996</v>
      </c>
      <c r="AF1011" s="21">
        <v>99.484110869999995</v>
      </c>
      <c r="AG1011" s="21">
        <v>101.79565938559669</v>
      </c>
      <c r="AH1011" s="21">
        <v>91.376305765804091</v>
      </c>
      <c r="AI1011" s="21">
        <v>92.21</v>
      </c>
      <c r="AK1011" s="21">
        <v>92</v>
      </c>
      <c r="AL1011" s="22">
        <v>565825.54733333341</v>
      </c>
    </row>
    <row r="1012" spans="30:38" hidden="1" x14ac:dyDescent="0.3">
      <c r="AD1012" s="20">
        <v>44153</v>
      </c>
      <c r="AE1012" s="21">
        <v>95.558999999999997</v>
      </c>
      <c r="AF1012" s="21">
        <v>99.604283699999996</v>
      </c>
      <c r="AG1012" s="21">
        <v>101.7891971457321</v>
      </c>
      <c r="AH1012" s="21">
        <v>91.575746677347141</v>
      </c>
      <c r="AI1012" s="21">
        <v>91.73</v>
      </c>
      <c r="AK1012" s="21">
        <v>91.55</v>
      </c>
      <c r="AL1012" s="22">
        <v>584572.91400000011</v>
      </c>
    </row>
    <row r="1013" spans="30:38" hidden="1" x14ac:dyDescent="0.3">
      <c r="AD1013" s="20">
        <v>44152</v>
      </c>
      <c r="AE1013" s="21">
        <v>95.831000000000003</v>
      </c>
      <c r="AF1013" s="21">
        <v>99.643614969999987</v>
      </c>
      <c r="AG1013" s="21">
        <v>101.78273531610645</v>
      </c>
      <c r="AH1013" s="21">
        <v>91.638521521636108</v>
      </c>
      <c r="AI1013" s="21">
        <v>92.71</v>
      </c>
      <c r="AK1013" s="21">
        <v>91.81</v>
      </c>
      <c r="AL1013" s="22">
        <v>562843.49733333336</v>
      </c>
    </row>
    <row r="1014" spans="30:38" hidden="1" x14ac:dyDescent="0.3">
      <c r="AD1014" s="20">
        <v>44151</v>
      </c>
      <c r="AE1014" s="21">
        <v>95.600999999999999</v>
      </c>
      <c r="AF1014" s="21">
        <v>99.720473899999988</v>
      </c>
      <c r="AG1014" s="21">
        <v>101.77627389669371</v>
      </c>
      <c r="AH1014" s="21">
        <v>91.641137140148146</v>
      </c>
      <c r="AI1014" s="21">
        <v>92</v>
      </c>
      <c r="AK1014" s="21">
        <v>91.59</v>
      </c>
      <c r="AL1014" s="22">
        <v>560397.23133333342</v>
      </c>
    </row>
    <row r="1015" spans="30:38" hidden="1" x14ac:dyDescent="0.3">
      <c r="AD1015" s="20">
        <v>44148</v>
      </c>
      <c r="AE1015" s="21">
        <v>95.424000000000007</v>
      </c>
      <c r="AF1015" s="21">
        <v>99.846876679999994</v>
      </c>
      <c r="AG1015" s="21">
        <v>101.76981288746784</v>
      </c>
      <c r="AH1015" s="21">
        <v>91.657811708162399</v>
      </c>
      <c r="AI1015" s="21">
        <v>90.52</v>
      </c>
      <c r="AK1015" s="21">
        <v>91.42</v>
      </c>
      <c r="AL1015" s="22">
        <v>535605.27666666673</v>
      </c>
    </row>
    <row r="1016" spans="30:38" hidden="1" x14ac:dyDescent="0.3">
      <c r="AD1016" s="20">
        <v>44147</v>
      </c>
      <c r="AE1016" s="21">
        <v>96.248000000000005</v>
      </c>
      <c r="AF1016" s="21">
        <v>99.810110829999999</v>
      </c>
      <c r="AG1016" s="21">
        <v>101.76335228840279</v>
      </c>
      <c r="AH1016" s="21">
        <v>91.58784391296534</v>
      </c>
      <c r="AI1016" s="21">
        <v>88.6</v>
      </c>
      <c r="AK1016" s="21">
        <v>92.21</v>
      </c>
      <c r="AL1016" s="22">
        <v>538750.4966666667</v>
      </c>
    </row>
    <row r="1017" spans="30:38" hidden="1" x14ac:dyDescent="0.3">
      <c r="AD1017" s="20">
        <v>44146</v>
      </c>
      <c r="AE1017" s="21">
        <v>97.364999999999995</v>
      </c>
      <c r="AF1017" s="21">
        <v>99.961604749999992</v>
      </c>
      <c r="AG1017" s="21">
        <v>101.75689209947251</v>
      </c>
      <c r="AH1017" s="21">
        <v>91.764398162528025</v>
      </c>
      <c r="AI1017" s="21">
        <v>90.59</v>
      </c>
      <c r="AK1017" s="21">
        <v>93.28</v>
      </c>
      <c r="AL1017" s="22">
        <v>498584.28066666663</v>
      </c>
    </row>
    <row r="1018" spans="30:38" hidden="1" x14ac:dyDescent="0.3">
      <c r="AD1018" s="20">
        <v>44145</v>
      </c>
      <c r="AE1018" s="21">
        <v>94.813999999999993</v>
      </c>
      <c r="AF1018" s="21">
        <v>100.08487579</v>
      </c>
      <c r="AG1018" s="21">
        <v>101.75043232065099</v>
      </c>
      <c r="AH1018" s="21">
        <v>91.780418825914282</v>
      </c>
      <c r="AI1018" s="21">
        <v>90.81</v>
      </c>
      <c r="AK1018" s="21">
        <v>91.44</v>
      </c>
      <c r="AL1018" s="22">
        <v>462733.11933333328</v>
      </c>
    </row>
    <row r="1019" spans="30:38" hidden="1" x14ac:dyDescent="0.3">
      <c r="AD1019" s="20">
        <v>44144</v>
      </c>
      <c r="AE1019" s="21">
        <v>94.564999999999998</v>
      </c>
      <c r="AF1019" s="21">
        <v>100.01792141999999</v>
      </c>
      <c r="AG1019" s="21">
        <v>101.74397295191217</v>
      </c>
      <c r="AH1019" s="21">
        <v>91.643098854032175</v>
      </c>
      <c r="AI1019" s="21">
        <v>89.47</v>
      </c>
      <c r="AK1019" s="21">
        <v>91.2</v>
      </c>
      <c r="AL1019" s="22">
        <v>461889.59</v>
      </c>
    </row>
    <row r="1020" spans="30:38" hidden="1" x14ac:dyDescent="0.3">
      <c r="AD1020" s="20">
        <v>44141</v>
      </c>
      <c r="AE1020" s="21">
        <v>95.653999999999996</v>
      </c>
      <c r="AF1020" s="21">
        <v>99.57736444999999</v>
      </c>
      <c r="AG1020" s="21">
        <v>101.73751399323004</v>
      </c>
      <c r="AH1020" s="21">
        <v>91.38415262134022</v>
      </c>
      <c r="AI1020" s="21">
        <v>87.23</v>
      </c>
      <c r="AK1020" s="21">
        <v>92.25</v>
      </c>
      <c r="AL1020" s="22">
        <v>448967.79000000004</v>
      </c>
    </row>
    <row r="1021" spans="30:38" hidden="1" x14ac:dyDescent="0.3">
      <c r="AD1021" s="20">
        <v>44140</v>
      </c>
      <c r="AE1021" s="21">
        <v>95.042000000000002</v>
      </c>
      <c r="AF1021" s="21">
        <v>99.15737055999999</v>
      </c>
      <c r="AG1021" s="21">
        <v>101.73105544457856</v>
      </c>
      <c r="AH1021" s="21">
        <v>91.088587729479698</v>
      </c>
      <c r="AI1021" s="21">
        <v>87.08</v>
      </c>
      <c r="AK1021" s="21">
        <v>91.66</v>
      </c>
      <c r="AL1021" s="22">
        <v>442745.1733333334</v>
      </c>
    </row>
    <row r="1022" spans="30:38" hidden="1" x14ac:dyDescent="0.3">
      <c r="AD1022" s="20">
        <v>44139</v>
      </c>
      <c r="AE1022" s="21">
        <v>94.887</v>
      </c>
      <c r="AF1022" s="21">
        <v>98.798914269999997</v>
      </c>
      <c r="AG1022" s="21">
        <v>101.7245973059317</v>
      </c>
      <c r="AH1022" s="21">
        <v>90.647202105572944</v>
      </c>
      <c r="AI1022" s="21">
        <v>84.59</v>
      </c>
      <c r="AK1022" s="21">
        <v>91.51</v>
      </c>
      <c r="AL1022" s="22">
        <v>434486.3826666667</v>
      </c>
    </row>
    <row r="1023" spans="30:38" hidden="1" x14ac:dyDescent="0.3">
      <c r="AD1023" s="20">
        <v>44138</v>
      </c>
      <c r="AE1023" s="21">
        <v>92.44</v>
      </c>
      <c r="AF1023" s="21">
        <v>98.651501369999991</v>
      </c>
      <c r="AG1023" s="21">
        <v>101.71813957726343</v>
      </c>
      <c r="AH1023" s="21">
        <v>90.452992431053985</v>
      </c>
      <c r="AI1023" s="21">
        <v>82.96</v>
      </c>
      <c r="AK1023" s="21">
        <v>89.15</v>
      </c>
      <c r="AL1023" s="22">
        <v>444980.27666666667</v>
      </c>
    </row>
    <row r="1024" spans="30:38" hidden="1" x14ac:dyDescent="0.3">
      <c r="AD1024" s="20">
        <v>44134</v>
      </c>
      <c r="AE1024" s="21">
        <v>91.350999999999999</v>
      </c>
      <c r="AF1024" s="21">
        <v>98.252203929999993</v>
      </c>
      <c r="AG1024" s="21">
        <v>101.71168225854773</v>
      </c>
      <c r="AH1024" s="21">
        <v>90.459858429648094</v>
      </c>
      <c r="AI1024" s="21">
        <v>81.209999999999994</v>
      </c>
      <c r="AK1024" s="21">
        <v>88.1</v>
      </c>
      <c r="AL1024" s="22">
        <v>434845.84333333338</v>
      </c>
    </row>
    <row r="1025" spans="30:38" hidden="1" x14ac:dyDescent="0.3">
      <c r="AD1025" s="20">
        <v>44133</v>
      </c>
      <c r="AE1025" s="21">
        <v>92.284000000000006</v>
      </c>
      <c r="AF1025" s="21">
        <v>98.466348960000005</v>
      </c>
      <c r="AG1025" s="21">
        <v>101.70522534975856</v>
      </c>
      <c r="AH1025" s="21">
        <v>90.7155351392</v>
      </c>
      <c r="AI1025" s="21">
        <v>83.48</v>
      </c>
      <c r="AK1025" s="21">
        <v>89</v>
      </c>
      <c r="AL1025" s="22">
        <v>417617.47533333325</v>
      </c>
    </row>
    <row r="1026" spans="30:38" hidden="1" x14ac:dyDescent="0.3">
      <c r="AD1026" s="20">
        <v>44132</v>
      </c>
      <c r="AE1026" s="21">
        <v>92.44</v>
      </c>
      <c r="AF1026" s="21">
        <v>98.448876220000002</v>
      </c>
      <c r="AG1026" s="21">
        <v>101.69876885086991</v>
      </c>
      <c r="AH1026" s="21">
        <v>90.661257785552024</v>
      </c>
      <c r="AI1026" s="21">
        <v>82.43</v>
      </c>
      <c r="AK1026" s="21">
        <v>89.15</v>
      </c>
      <c r="AL1026" s="22">
        <v>415810.60866666661</v>
      </c>
    </row>
    <row r="1027" spans="30:38" hidden="1" x14ac:dyDescent="0.3">
      <c r="AD1027" s="20">
        <v>44131</v>
      </c>
      <c r="AE1027" s="21">
        <v>94.772999999999996</v>
      </c>
      <c r="AF1027" s="21">
        <v>99.080891530000002</v>
      </c>
      <c r="AG1027" s="21">
        <v>101.69231276185576</v>
      </c>
      <c r="AH1027" s="21">
        <v>91.645060567916218</v>
      </c>
      <c r="AI1027" s="21">
        <v>86.09</v>
      </c>
      <c r="AK1027" s="21">
        <v>91.4</v>
      </c>
      <c r="AL1027" s="22">
        <v>402306.04200000002</v>
      </c>
    </row>
    <row r="1028" spans="30:38" hidden="1" x14ac:dyDescent="0.3">
      <c r="AD1028" s="20">
        <v>44130</v>
      </c>
      <c r="AE1028" s="21">
        <v>94.866</v>
      </c>
      <c r="AF1028" s="21">
        <v>99.216549229999998</v>
      </c>
      <c r="AG1028" s="21">
        <v>101.68585708269008</v>
      </c>
      <c r="AH1028" s="21">
        <v>91.869022903009636</v>
      </c>
      <c r="AI1028" s="21">
        <v>87.31</v>
      </c>
      <c r="AK1028" s="21">
        <v>91.49</v>
      </c>
      <c r="AL1028" s="22">
        <v>388095.77799999999</v>
      </c>
    </row>
    <row r="1029" spans="30:38" hidden="1" x14ac:dyDescent="0.3">
      <c r="AD1029" s="20">
        <v>44127</v>
      </c>
      <c r="AE1029" s="21">
        <v>95.912999999999997</v>
      </c>
      <c r="AF1029" s="21">
        <v>99.376936110000003</v>
      </c>
      <c r="AG1029" s="21">
        <v>101.67940181334686</v>
      </c>
      <c r="AH1029" s="21">
        <v>92.214938451226928</v>
      </c>
      <c r="AI1029" s="21">
        <v>87.52</v>
      </c>
      <c r="AK1029" s="21">
        <v>92.5</v>
      </c>
      <c r="AL1029" s="22">
        <v>393300.4993333334</v>
      </c>
    </row>
    <row r="1030" spans="30:38" hidden="1" x14ac:dyDescent="0.3">
      <c r="AD1030" s="20">
        <v>44126</v>
      </c>
      <c r="AE1030" s="21">
        <v>95.394999999999996</v>
      </c>
      <c r="AF1030" s="21">
        <v>99.545283150000003</v>
      </c>
      <c r="AG1030" s="21">
        <v>101.67294695380008</v>
      </c>
      <c r="AH1030" s="21">
        <v>92.429092216900202</v>
      </c>
      <c r="AI1030" s="21">
        <v>88.09</v>
      </c>
      <c r="AK1030" s="21">
        <v>92</v>
      </c>
      <c r="AL1030" s="22">
        <v>390134.46600000007</v>
      </c>
    </row>
    <row r="1031" spans="30:38" hidden="1" x14ac:dyDescent="0.3">
      <c r="AD1031" s="20">
        <v>44125</v>
      </c>
      <c r="AE1031" s="21">
        <v>95.488</v>
      </c>
      <c r="AF1031" s="21">
        <v>99.651938470000005</v>
      </c>
      <c r="AG1031" s="21">
        <v>101.66649250402372</v>
      </c>
      <c r="AH1031" s="21">
        <v>92.486635824165091</v>
      </c>
      <c r="AI1031" s="21">
        <v>86.91</v>
      </c>
      <c r="AK1031" s="21">
        <v>92.09</v>
      </c>
      <c r="AL1031" s="22">
        <v>405508.46600000001</v>
      </c>
    </row>
    <row r="1032" spans="30:38" hidden="1" x14ac:dyDescent="0.3">
      <c r="AD1032" s="20">
        <v>44124</v>
      </c>
      <c r="AE1032" s="21">
        <v>95.55</v>
      </c>
      <c r="AF1032" s="21">
        <v>99.480215090000002</v>
      </c>
      <c r="AG1032" s="21">
        <v>101.66003846399178</v>
      </c>
      <c r="AH1032" s="21">
        <v>92.323159667162585</v>
      </c>
      <c r="AI1032" s="21">
        <v>86.9</v>
      </c>
      <c r="AK1032" s="21">
        <v>92.15</v>
      </c>
      <c r="AL1032" s="22">
        <v>403543.01466666663</v>
      </c>
    </row>
    <row r="1033" spans="30:38" hidden="1" x14ac:dyDescent="0.3">
      <c r="AD1033" s="20">
        <v>44123</v>
      </c>
      <c r="AE1033" s="21">
        <v>96.328000000000003</v>
      </c>
      <c r="AF1033" s="21">
        <v>99.055886220000005</v>
      </c>
      <c r="AG1033" s="21">
        <v>101.65358483367824</v>
      </c>
      <c r="AH1033" s="21">
        <v>92.138431609749745</v>
      </c>
      <c r="AI1033" s="21">
        <v>85.27</v>
      </c>
      <c r="AK1033" s="21">
        <v>92.9</v>
      </c>
      <c r="AL1033" s="22">
        <v>413802.51466666663</v>
      </c>
    </row>
    <row r="1034" spans="30:38" hidden="1" x14ac:dyDescent="0.3">
      <c r="AD1034" s="20">
        <v>44120</v>
      </c>
      <c r="AE1034" s="21">
        <v>95.912999999999997</v>
      </c>
      <c r="AF1034" s="21">
        <v>98.632045980000001</v>
      </c>
      <c r="AG1034" s="21">
        <v>101.64713161305708</v>
      </c>
      <c r="AH1034" s="21">
        <v>92.096908665871112</v>
      </c>
      <c r="AI1034" s="21">
        <v>84.97</v>
      </c>
      <c r="AK1034" s="21">
        <v>92.5</v>
      </c>
      <c r="AL1034" s="22">
        <v>466144.66466666665</v>
      </c>
    </row>
    <row r="1035" spans="30:38" hidden="1" x14ac:dyDescent="0.3">
      <c r="AD1035" s="20">
        <v>44119</v>
      </c>
      <c r="AE1035" s="21">
        <v>95.290999999999997</v>
      </c>
      <c r="AF1035" s="21">
        <v>98.6737167</v>
      </c>
      <c r="AG1035" s="21">
        <v>101.64067880210231</v>
      </c>
      <c r="AH1035" s="21">
        <v>91.961223455559036</v>
      </c>
      <c r="AI1035" s="21">
        <v>85.61</v>
      </c>
      <c r="AK1035" s="21">
        <v>91.9</v>
      </c>
      <c r="AL1035" s="22">
        <v>487547.59666666662</v>
      </c>
    </row>
    <row r="1036" spans="30:38" hidden="1" x14ac:dyDescent="0.3">
      <c r="AD1036" s="20">
        <v>44118</v>
      </c>
      <c r="AE1036" s="21">
        <v>94.628</v>
      </c>
      <c r="AF1036" s="21">
        <v>98.584852830000003</v>
      </c>
      <c r="AG1036" s="21">
        <v>101.63422640078792</v>
      </c>
      <c r="AH1036" s="21">
        <v>91.86509947524155</v>
      </c>
      <c r="AI1036" s="21">
        <v>85.85</v>
      </c>
      <c r="AK1036" s="21">
        <v>91.26</v>
      </c>
      <c r="AL1036" s="22">
        <v>493940.3233333333</v>
      </c>
    </row>
    <row r="1037" spans="30:38" hidden="1" x14ac:dyDescent="0.3">
      <c r="AD1037" s="20">
        <v>44117</v>
      </c>
      <c r="AE1037" s="21">
        <v>94.492999999999995</v>
      </c>
      <c r="AF1037" s="21">
        <v>98.540097150000008</v>
      </c>
      <c r="AG1037" s="21">
        <v>101.62777440908791</v>
      </c>
      <c r="AH1037" s="21">
        <v>91.817037485082821</v>
      </c>
      <c r="AI1037" s="21">
        <v>85.13</v>
      </c>
      <c r="AK1037" s="21">
        <v>91.13</v>
      </c>
      <c r="AL1037" s="22">
        <v>489261.35266666673</v>
      </c>
    </row>
    <row r="1038" spans="30:38" hidden="1" x14ac:dyDescent="0.3">
      <c r="AD1038" s="20">
        <v>44113</v>
      </c>
      <c r="AE1038" s="21">
        <v>95.912999999999997</v>
      </c>
      <c r="AF1038" s="21">
        <v>98.421849050000006</v>
      </c>
      <c r="AG1038" s="21">
        <v>101.62132282697625</v>
      </c>
      <c r="AH1038" s="21">
        <v>91.80068986938258</v>
      </c>
      <c r="AI1038" s="21">
        <v>84.25</v>
      </c>
      <c r="AK1038" s="21">
        <v>92.5</v>
      </c>
      <c r="AL1038" s="22">
        <v>507469.36733333336</v>
      </c>
    </row>
    <row r="1039" spans="30:38" hidden="1" x14ac:dyDescent="0.3">
      <c r="AD1039" s="20">
        <v>44112</v>
      </c>
      <c r="AE1039" s="21">
        <v>96.108999999999995</v>
      </c>
      <c r="AF1039" s="21">
        <v>98.422814639999999</v>
      </c>
      <c r="AG1039" s="21">
        <v>101.61487165442696</v>
      </c>
      <c r="AH1039" s="21">
        <v>91.702931127495091</v>
      </c>
      <c r="AI1039" s="21">
        <v>84.63</v>
      </c>
      <c r="AK1039" s="21">
        <v>93.29</v>
      </c>
      <c r="AL1039" s="22">
        <v>529845.22066666675</v>
      </c>
    </row>
    <row r="1040" spans="30:38" hidden="1" x14ac:dyDescent="0.3">
      <c r="AD1040" s="20">
        <v>44111</v>
      </c>
      <c r="AE1040" s="21">
        <v>95.81</v>
      </c>
      <c r="AF1040" s="21">
        <v>98.468699839999999</v>
      </c>
      <c r="AG1040" s="21">
        <v>101.60842089141404</v>
      </c>
      <c r="AH1040" s="21">
        <v>91.522780402478332</v>
      </c>
      <c r="AI1040" s="21">
        <v>82.56</v>
      </c>
      <c r="AK1040" s="21">
        <v>93</v>
      </c>
      <c r="AL1040" s="22">
        <v>529758.58200000005</v>
      </c>
    </row>
    <row r="1041" spans="30:38" hidden="1" x14ac:dyDescent="0.3">
      <c r="AD1041" s="20">
        <v>44110</v>
      </c>
      <c r="AE1041" s="21">
        <v>94.573999999999998</v>
      </c>
      <c r="AF1041" s="21">
        <v>98.250077210000001</v>
      </c>
      <c r="AG1041" s="21">
        <v>101.60197053791148</v>
      </c>
      <c r="AH1041" s="21">
        <v>91.38480652596823</v>
      </c>
      <c r="AI1041" s="21">
        <v>82.64</v>
      </c>
      <c r="AK1041" s="21">
        <v>91.8</v>
      </c>
      <c r="AL1041" s="22">
        <v>575668.18200000003</v>
      </c>
    </row>
    <row r="1042" spans="30:38" hidden="1" x14ac:dyDescent="0.3">
      <c r="AD1042" s="20">
        <v>44109</v>
      </c>
      <c r="AE1042" s="21">
        <v>94.244</v>
      </c>
      <c r="AF1042" s="21">
        <v>98.067533969999999</v>
      </c>
      <c r="AG1042" s="21">
        <v>101.5955205938933</v>
      </c>
      <c r="AH1042" s="21">
        <v>91.17523009269101</v>
      </c>
      <c r="AI1042" s="21">
        <v>83.05</v>
      </c>
      <c r="AK1042" s="21">
        <v>91.48</v>
      </c>
      <c r="AL1042" s="22">
        <v>600091.94866666675</v>
      </c>
    </row>
    <row r="1043" spans="30:38" hidden="1" x14ac:dyDescent="0.3">
      <c r="AD1043" s="20">
        <v>44106</v>
      </c>
      <c r="AE1043" s="21">
        <v>94.43</v>
      </c>
      <c r="AF1043" s="21">
        <v>98.578963430000002</v>
      </c>
      <c r="AG1043" s="21">
        <v>101.58907105933349</v>
      </c>
      <c r="AH1043" s="21">
        <v>91.380229193572148</v>
      </c>
      <c r="AI1043" s="21">
        <v>81.260000000000005</v>
      </c>
      <c r="AK1043" s="21">
        <v>91.66</v>
      </c>
      <c r="AL1043" s="22">
        <v>603711.14533333317</v>
      </c>
    </row>
    <row r="1044" spans="30:38" hidden="1" x14ac:dyDescent="0.3">
      <c r="AD1044" s="20">
        <v>44105</v>
      </c>
      <c r="AE1044" s="21">
        <v>92.843000000000004</v>
      </c>
      <c r="AF1044" s="21">
        <v>98.285146730000008</v>
      </c>
      <c r="AG1044" s="21">
        <v>101.58262193420607</v>
      </c>
      <c r="AH1044" s="21">
        <v>91.191904660705276</v>
      </c>
      <c r="AI1044" s="21">
        <v>82.52</v>
      </c>
      <c r="AK1044" s="21">
        <v>90.12</v>
      </c>
      <c r="AL1044" s="22">
        <v>602889.88799999992</v>
      </c>
    </row>
    <row r="1045" spans="30:38" hidden="1" x14ac:dyDescent="0.3">
      <c r="AD1045" s="20">
        <v>44104</v>
      </c>
      <c r="AE1045" s="21">
        <v>90.968000000000004</v>
      </c>
      <c r="AF1045" s="21">
        <v>98.169993790000007</v>
      </c>
      <c r="AG1045" s="21">
        <v>101.57617321848504</v>
      </c>
      <c r="AH1045" s="21">
        <v>91.379248336630141</v>
      </c>
      <c r="AI1045" s="21">
        <v>81.760000000000005</v>
      </c>
      <c r="AK1045" s="21">
        <v>88.3</v>
      </c>
      <c r="AL1045" s="22">
        <v>609064.03133333335</v>
      </c>
    </row>
    <row r="1046" spans="30:38" hidden="1" x14ac:dyDescent="0.3">
      <c r="AD1046" s="20">
        <v>44103</v>
      </c>
      <c r="AE1046" s="21">
        <v>91.896000000000001</v>
      </c>
      <c r="AF1046" s="21">
        <v>97.853925699999991</v>
      </c>
      <c r="AG1046" s="21">
        <v>101.56972491214441</v>
      </c>
      <c r="AH1046" s="21">
        <v>91.030063265272787</v>
      </c>
      <c r="AI1046" s="21">
        <v>80.88</v>
      </c>
      <c r="AK1046" s="21">
        <v>89.2</v>
      </c>
      <c r="AL1046" s="22">
        <v>598693.69799999997</v>
      </c>
    </row>
    <row r="1047" spans="30:38" hidden="1" x14ac:dyDescent="0.3">
      <c r="AD1047" s="20">
        <v>44102</v>
      </c>
      <c r="AE1047" s="21">
        <v>91.69</v>
      </c>
      <c r="AF1047" s="21">
        <v>97.844118159999994</v>
      </c>
      <c r="AG1047" s="21">
        <v>101.56327701515819</v>
      </c>
      <c r="AH1047" s="21">
        <v>90.964018897843786</v>
      </c>
      <c r="AI1047" s="21">
        <v>81.819999999999993</v>
      </c>
      <c r="AK1047" s="21">
        <v>89</v>
      </c>
      <c r="AL1047" s="22">
        <v>622934.09266666661</v>
      </c>
    </row>
    <row r="1048" spans="30:38" hidden="1" x14ac:dyDescent="0.3">
      <c r="AD1048" s="20">
        <v>44099</v>
      </c>
      <c r="AE1048" s="21">
        <v>91.906000000000006</v>
      </c>
      <c r="AF1048" s="21">
        <v>98.369205659999992</v>
      </c>
      <c r="AG1048" s="21">
        <v>101.5568295275004</v>
      </c>
      <c r="AH1048" s="21">
        <v>91.157901620048762</v>
      </c>
      <c r="AI1048" s="21">
        <v>83.84</v>
      </c>
      <c r="AK1048" s="21">
        <v>89.21</v>
      </c>
      <c r="AL1048" s="22">
        <v>615718.89933333336</v>
      </c>
    </row>
    <row r="1049" spans="30:38" hidden="1" x14ac:dyDescent="0.3">
      <c r="AD1049" s="20">
        <v>44098</v>
      </c>
      <c r="AE1049" s="21">
        <v>93.616</v>
      </c>
      <c r="AF1049" s="21">
        <v>98.36006051999999</v>
      </c>
      <c r="AG1049" s="21">
        <v>101.55038244914505</v>
      </c>
      <c r="AH1049" s="21">
        <v>91.205636657893493</v>
      </c>
      <c r="AI1049" s="21">
        <v>83.85</v>
      </c>
      <c r="AK1049" s="21">
        <v>90.87</v>
      </c>
      <c r="AL1049" s="22">
        <v>584659.28666666674</v>
      </c>
    </row>
    <row r="1050" spans="30:38" hidden="1" x14ac:dyDescent="0.3">
      <c r="AD1050" s="20">
        <v>44097</v>
      </c>
      <c r="AE1050" s="21">
        <v>94.049000000000007</v>
      </c>
      <c r="AF1050" s="21">
        <v>98.399146419999994</v>
      </c>
      <c r="AG1050" s="21">
        <v>101.54393578006615</v>
      </c>
      <c r="AH1050" s="21">
        <v>91.225907701361791</v>
      </c>
      <c r="AI1050" s="21">
        <v>82.75</v>
      </c>
      <c r="AK1050" s="21">
        <v>91.29</v>
      </c>
      <c r="AL1050" s="22">
        <v>590872.60066666664</v>
      </c>
    </row>
    <row r="1051" spans="30:38" hidden="1" x14ac:dyDescent="0.3">
      <c r="AD1051" s="20">
        <v>44096</v>
      </c>
      <c r="AE1051" s="21">
        <v>93.234999999999999</v>
      </c>
      <c r="AF1051" s="21">
        <v>98.462220189999996</v>
      </c>
      <c r="AG1051" s="21">
        <v>101.53748952023773</v>
      </c>
      <c r="AH1051" s="21">
        <v>91.180788282029084</v>
      </c>
      <c r="AI1051" s="21">
        <v>84.1</v>
      </c>
      <c r="AK1051" s="21">
        <v>90.5</v>
      </c>
      <c r="AL1051" s="22">
        <v>575917.6553333333</v>
      </c>
    </row>
    <row r="1052" spans="30:38" hidden="1" x14ac:dyDescent="0.3">
      <c r="AD1052" s="20">
        <v>44095</v>
      </c>
      <c r="AE1052" s="21">
        <v>92.39</v>
      </c>
      <c r="AF1052" s="21">
        <v>98.293267509999993</v>
      </c>
      <c r="AG1052" s="21">
        <v>101.5310436696338</v>
      </c>
      <c r="AH1052" s="21">
        <v>91.130437625672329</v>
      </c>
      <c r="AI1052" s="21">
        <v>83.84</v>
      </c>
      <c r="AK1052" s="21">
        <v>89.68</v>
      </c>
      <c r="AL1052" s="22">
        <v>570720.9439999999</v>
      </c>
    </row>
    <row r="1053" spans="30:38" hidden="1" x14ac:dyDescent="0.3">
      <c r="AD1053" s="20">
        <v>44092</v>
      </c>
      <c r="AE1053" s="21">
        <v>93.441000000000003</v>
      </c>
      <c r="AF1053" s="21">
        <v>98.68839509</v>
      </c>
      <c r="AG1053" s="21">
        <v>101.52459822822838</v>
      </c>
      <c r="AH1053" s="21">
        <v>91.475372316947613</v>
      </c>
      <c r="AI1053" s="21">
        <v>84.96</v>
      </c>
      <c r="AK1053" s="21">
        <v>90.7</v>
      </c>
      <c r="AL1053" s="22">
        <v>545620.60533333337</v>
      </c>
    </row>
    <row r="1054" spans="30:38" hidden="1" x14ac:dyDescent="0.3">
      <c r="AD1054" s="20">
        <v>44091</v>
      </c>
      <c r="AE1054" s="21">
        <v>93.74</v>
      </c>
      <c r="AF1054" s="21">
        <v>98.575928059999995</v>
      </c>
      <c r="AG1054" s="21">
        <v>101.51815319599551</v>
      </c>
      <c r="AH1054" s="21">
        <v>91.547955730656724</v>
      </c>
      <c r="AI1054" s="21">
        <v>86.52</v>
      </c>
      <c r="AK1054" s="21">
        <v>90.99</v>
      </c>
      <c r="AL1054" s="22">
        <v>529378.72933333332</v>
      </c>
    </row>
    <row r="1055" spans="30:38" hidden="1" x14ac:dyDescent="0.3">
      <c r="AD1055" s="20">
        <v>44090</v>
      </c>
      <c r="AE1055" s="21">
        <v>92.72</v>
      </c>
      <c r="AF1055" s="21">
        <v>98.419525759999999</v>
      </c>
      <c r="AG1055" s="21">
        <v>101.5117085729092</v>
      </c>
      <c r="AH1055" s="21">
        <v>91.636886760066091</v>
      </c>
      <c r="AI1055" s="21">
        <v>86.16</v>
      </c>
      <c r="AK1055" s="21">
        <v>90</v>
      </c>
      <c r="AL1055" s="22">
        <v>527044.42266666668</v>
      </c>
    </row>
    <row r="1056" spans="30:38" hidden="1" x14ac:dyDescent="0.3">
      <c r="AD1056" s="20">
        <v>44089</v>
      </c>
      <c r="AE1056" s="21">
        <v>92.204999999999998</v>
      </c>
      <c r="AF1056" s="21">
        <v>98.491570509999988</v>
      </c>
      <c r="AG1056" s="21">
        <v>101.50526435894348</v>
      </c>
      <c r="AH1056" s="21">
        <v>91.618250478167795</v>
      </c>
      <c r="AI1056" s="21">
        <v>86.7</v>
      </c>
      <c r="AK1056" s="21">
        <v>89.5</v>
      </c>
      <c r="AL1056" s="22">
        <v>476707.22399999999</v>
      </c>
    </row>
    <row r="1057" spans="30:38" hidden="1" x14ac:dyDescent="0.3">
      <c r="AD1057" s="20">
        <v>44088</v>
      </c>
      <c r="AE1057" s="21">
        <v>90.257999999999996</v>
      </c>
      <c r="AF1057" s="21">
        <v>98.227602649999994</v>
      </c>
      <c r="AG1057" s="21">
        <v>101.49882055407237</v>
      </c>
      <c r="AH1057" s="21">
        <v>91.309934446061078</v>
      </c>
      <c r="AI1057" s="21">
        <v>86.68</v>
      </c>
      <c r="AK1057" s="21">
        <v>87.61</v>
      </c>
      <c r="AL1057" s="22">
        <v>478220.92399999994</v>
      </c>
    </row>
    <row r="1058" spans="30:38" hidden="1" x14ac:dyDescent="0.3">
      <c r="AD1058" s="20">
        <v>44085</v>
      </c>
      <c r="AE1058" s="21">
        <v>90.968000000000004</v>
      </c>
      <c r="AF1058" s="21">
        <v>98.125541639999994</v>
      </c>
      <c r="AG1058" s="21">
        <v>101.4923771582699</v>
      </c>
      <c r="AH1058" s="21">
        <v>91.278547023916587</v>
      </c>
      <c r="AI1058" s="21">
        <v>85.03</v>
      </c>
      <c r="AK1058" s="21">
        <v>88.3</v>
      </c>
      <c r="AL1058" s="22">
        <v>491461.05666666664</v>
      </c>
    </row>
    <row r="1059" spans="30:38" hidden="1" x14ac:dyDescent="0.3">
      <c r="AD1059" s="20">
        <v>44084</v>
      </c>
      <c r="AE1059" s="21">
        <v>90.504999999999995</v>
      </c>
      <c r="AF1059" s="21">
        <v>98.000657019999991</v>
      </c>
      <c r="AG1059" s="21">
        <v>101.48593417151012</v>
      </c>
      <c r="AH1059" s="21">
        <v>91.318108253911191</v>
      </c>
      <c r="AI1059" s="21">
        <v>85.44</v>
      </c>
      <c r="AK1059" s="21">
        <v>87.85</v>
      </c>
      <c r="AL1059" s="22">
        <v>533917.31266666658</v>
      </c>
    </row>
    <row r="1060" spans="30:38" hidden="1" x14ac:dyDescent="0.3">
      <c r="AD1060" s="20">
        <v>44083</v>
      </c>
      <c r="AE1060" s="21">
        <v>90.575999999999993</v>
      </c>
      <c r="AF1060" s="21">
        <v>97.832721649999996</v>
      </c>
      <c r="AG1060" s="21">
        <v>101.47949159376705</v>
      </c>
      <c r="AH1060" s="21">
        <v>91.171633617236949</v>
      </c>
      <c r="AI1060" s="21">
        <v>87.56</v>
      </c>
      <c r="AK1060" s="21">
        <v>88.5</v>
      </c>
      <c r="AL1060" s="22">
        <v>585317.40666666662</v>
      </c>
    </row>
    <row r="1061" spans="30:38" hidden="1" x14ac:dyDescent="0.3">
      <c r="AD1061" s="20">
        <v>44082</v>
      </c>
      <c r="AE1061" s="21">
        <v>90.248999999999995</v>
      </c>
      <c r="AF1061" s="21">
        <v>97.540343539999995</v>
      </c>
      <c r="AG1061" s="21">
        <v>101.47304942501474</v>
      </c>
      <c r="AH1061" s="21">
        <v>91.115724771542091</v>
      </c>
      <c r="AI1061" s="21">
        <v>86.49</v>
      </c>
      <c r="AK1061" s="21">
        <v>88.18</v>
      </c>
      <c r="AL1061" s="22">
        <v>629738.35066666664</v>
      </c>
    </row>
    <row r="1062" spans="30:38" hidden="1" x14ac:dyDescent="0.3">
      <c r="AD1062" s="20">
        <v>44078</v>
      </c>
      <c r="AE1062" s="21">
        <v>91.19</v>
      </c>
      <c r="AF1062" s="21">
        <v>97.629158109999992</v>
      </c>
      <c r="AG1062" s="21">
        <v>101.4666076652272</v>
      </c>
      <c r="AH1062" s="21">
        <v>91.187654280623178</v>
      </c>
      <c r="AI1062" s="21">
        <v>87.52</v>
      </c>
      <c r="AK1062" s="21">
        <v>89.1</v>
      </c>
      <c r="AL1062" s="22">
        <v>674466.45866666664</v>
      </c>
    </row>
    <row r="1063" spans="30:38" hidden="1" x14ac:dyDescent="0.3">
      <c r="AD1063" s="20">
        <v>44077</v>
      </c>
      <c r="AE1063" s="21">
        <v>90.207999999999998</v>
      </c>
      <c r="AF1063" s="21">
        <v>97.390813859999994</v>
      </c>
      <c r="AG1063" s="21">
        <v>101.46016631437848</v>
      </c>
      <c r="AH1063" s="21">
        <v>90.880319105458483</v>
      </c>
      <c r="AI1063" s="21">
        <v>87.07</v>
      </c>
      <c r="AK1063" s="21">
        <v>88.14</v>
      </c>
      <c r="AL1063" s="22">
        <v>667153.92400000012</v>
      </c>
    </row>
    <row r="1064" spans="30:38" hidden="1" x14ac:dyDescent="0.3">
      <c r="AD1064" s="20">
        <v>44076</v>
      </c>
      <c r="AE1064" s="21">
        <v>90.054000000000002</v>
      </c>
      <c r="AF1064" s="21">
        <v>97.623069879999989</v>
      </c>
      <c r="AG1064" s="21">
        <v>101.45372537244263</v>
      </c>
      <c r="AH1064" s="21">
        <v>90.980693465858025</v>
      </c>
      <c r="AI1064" s="21">
        <v>88.1</v>
      </c>
      <c r="AK1064" s="21">
        <v>87.99</v>
      </c>
      <c r="AL1064" s="22">
        <v>633809.31600000011</v>
      </c>
    </row>
    <row r="1065" spans="30:38" hidden="1" x14ac:dyDescent="0.3">
      <c r="AD1065" s="20">
        <v>44075</v>
      </c>
      <c r="AE1065" s="21">
        <v>88.385999999999996</v>
      </c>
      <c r="AF1065" s="21">
        <v>97.664559339999997</v>
      </c>
      <c r="AG1065" s="21">
        <v>101.44728483939367</v>
      </c>
      <c r="AH1065" s="21">
        <v>90.71815075771201</v>
      </c>
      <c r="AI1065" s="21">
        <v>88.32</v>
      </c>
      <c r="AK1065" s="21">
        <v>86.36</v>
      </c>
      <c r="AL1065" s="22">
        <v>625381.44200000004</v>
      </c>
    </row>
    <row r="1066" spans="30:38" hidden="1" x14ac:dyDescent="0.3">
      <c r="AD1066" s="20">
        <v>44074</v>
      </c>
      <c r="AE1066" s="21">
        <v>87.597999999999999</v>
      </c>
      <c r="AF1066" s="21">
        <v>97.461995979999998</v>
      </c>
      <c r="AG1066" s="21">
        <v>101.44084471520566</v>
      </c>
      <c r="AH1066" s="21">
        <v>90.961403279331734</v>
      </c>
      <c r="AI1066" s="21">
        <v>85.9</v>
      </c>
      <c r="AK1066" s="21">
        <v>85.59</v>
      </c>
      <c r="AL1066" s="22">
        <v>638066.39399999997</v>
      </c>
    </row>
    <row r="1067" spans="30:38" hidden="1" x14ac:dyDescent="0.3">
      <c r="AD1067" s="20">
        <v>44071</v>
      </c>
      <c r="AE1067" s="21">
        <v>86.912000000000006</v>
      </c>
      <c r="AF1067" s="21">
        <v>97.752285860000001</v>
      </c>
      <c r="AG1067" s="21">
        <v>101.43440499985263</v>
      </c>
      <c r="AH1067" s="21">
        <v>90.952902519167623</v>
      </c>
      <c r="AI1067" s="21">
        <v>88.3</v>
      </c>
      <c r="AK1067" s="21">
        <v>84.92</v>
      </c>
      <c r="AL1067" s="22">
        <v>672499.57200000004</v>
      </c>
    </row>
    <row r="1068" spans="30:38" hidden="1" x14ac:dyDescent="0.3">
      <c r="AD1068" s="20">
        <v>44070</v>
      </c>
      <c r="AE1068" s="21">
        <v>86.646000000000001</v>
      </c>
      <c r="AF1068" s="21">
        <v>97.857391969999995</v>
      </c>
      <c r="AG1068" s="21">
        <v>101.42796569330865</v>
      </c>
      <c r="AH1068" s="21">
        <v>90.823102450507633</v>
      </c>
      <c r="AI1068" s="21">
        <v>86.99</v>
      </c>
      <c r="AK1068" s="21">
        <v>84.66</v>
      </c>
      <c r="AL1068" s="22">
        <v>671260.3646666666</v>
      </c>
    </row>
    <row r="1069" spans="30:38" hidden="1" x14ac:dyDescent="0.3">
      <c r="AD1069" s="20">
        <v>44069</v>
      </c>
      <c r="AE1069" s="21">
        <v>86.994</v>
      </c>
      <c r="AF1069" s="21">
        <v>97.805451069999989</v>
      </c>
      <c r="AG1069" s="21">
        <v>101.42152679554775</v>
      </c>
      <c r="AH1069" s="21">
        <v>90.783868172827027</v>
      </c>
      <c r="AI1069" s="21">
        <v>86.99</v>
      </c>
      <c r="AK1069" s="21">
        <v>85</v>
      </c>
      <c r="AL1069" s="22">
        <v>678745.30733333342</v>
      </c>
    </row>
    <row r="1070" spans="30:38" hidden="1" x14ac:dyDescent="0.3">
      <c r="AD1070" s="20">
        <v>44068</v>
      </c>
      <c r="AE1070" s="21">
        <v>86.594999999999999</v>
      </c>
      <c r="AF1070" s="21">
        <v>98.068363759999997</v>
      </c>
      <c r="AG1070" s="21">
        <v>101.41508830654398</v>
      </c>
      <c r="AH1070" s="21">
        <v>90.8077356917494</v>
      </c>
      <c r="AI1070" s="21">
        <v>88.28</v>
      </c>
      <c r="AK1070" s="21">
        <v>84.61</v>
      </c>
      <c r="AL1070" s="22">
        <v>701123.97400000005</v>
      </c>
    </row>
    <row r="1071" spans="30:38" hidden="1" x14ac:dyDescent="0.3">
      <c r="AD1071" s="20">
        <v>44067</v>
      </c>
      <c r="AE1071" s="21">
        <v>86.79</v>
      </c>
      <c r="AF1071" s="21">
        <v>98.040786359999998</v>
      </c>
      <c r="AG1071" s="21">
        <v>101.40865022627139</v>
      </c>
      <c r="AH1071" s="21">
        <v>90.898628435042781</v>
      </c>
      <c r="AI1071" s="21">
        <v>88.44</v>
      </c>
      <c r="AK1071" s="21">
        <v>84.8</v>
      </c>
      <c r="AL1071" s="22">
        <v>704734.27266666677</v>
      </c>
    </row>
    <row r="1072" spans="30:38" hidden="1" x14ac:dyDescent="0.3">
      <c r="AD1072" s="20">
        <v>44064</v>
      </c>
      <c r="AE1072" s="21">
        <v>86.554000000000002</v>
      </c>
      <c r="AF1072" s="21">
        <v>97.911339089999998</v>
      </c>
      <c r="AG1072" s="21">
        <v>101.40221255470404</v>
      </c>
      <c r="AH1072" s="21">
        <v>90.587369832110014</v>
      </c>
      <c r="AI1072" s="21">
        <v>87.77</v>
      </c>
      <c r="AK1072" s="21">
        <v>84.57</v>
      </c>
      <c r="AL1072" s="22">
        <v>686556.74599999993</v>
      </c>
    </row>
    <row r="1073" spans="30:38" hidden="1" x14ac:dyDescent="0.3">
      <c r="AD1073" s="20">
        <v>44063</v>
      </c>
      <c r="AE1073" s="21">
        <v>87.075999999999993</v>
      </c>
      <c r="AF1073" s="21">
        <v>97.7178057</v>
      </c>
      <c r="AG1073" s="21">
        <v>101.39577529181598</v>
      </c>
      <c r="AH1073" s="21">
        <v>90.264340945873087</v>
      </c>
      <c r="AI1073" s="21">
        <v>87.72</v>
      </c>
      <c r="AK1073" s="21">
        <v>85.08</v>
      </c>
      <c r="AL1073" s="22">
        <v>685404.03399999999</v>
      </c>
    </row>
    <row r="1074" spans="30:38" hidden="1" x14ac:dyDescent="0.3">
      <c r="AD1074" s="20">
        <v>44062</v>
      </c>
      <c r="AE1074" s="21">
        <v>87.853999999999999</v>
      </c>
      <c r="AF1074" s="21">
        <v>97.487523799999991</v>
      </c>
      <c r="AG1074" s="21">
        <v>101.38933843758126</v>
      </c>
      <c r="AH1074" s="21">
        <v>90.188488009023928</v>
      </c>
      <c r="AI1074" s="21">
        <v>87.19</v>
      </c>
      <c r="AK1074" s="21">
        <v>85.84</v>
      </c>
      <c r="AL1074" s="22">
        <v>653585.47399999993</v>
      </c>
    </row>
    <row r="1075" spans="30:38" hidden="1" x14ac:dyDescent="0.3">
      <c r="AD1075" s="20">
        <v>44061</v>
      </c>
      <c r="AE1075" s="21">
        <v>88.150999999999996</v>
      </c>
      <c r="AF1075" s="21">
        <v>97.49183687</v>
      </c>
      <c r="AG1075" s="21">
        <v>101.38290199197395</v>
      </c>
      <c r="AH1075" s="21">
        <v>90.083536316228319</v>
      </c>
      <c r="AI1075" s="21">
        <v>88.24</v>
      </c>
      <c r="AK1075" s="21">
        <v>86.13</v>
      </c>
      <c r="AL1075" s="22">
        <v>597227.62333333341</v>
      </c>
    </row>
    <row r="1076" spans="30:38" hidden="1" x14ac:dyDescent="0.3">
      <c r="AD1076" s="20">
        <v>44060</v>
      </c>
      <c r="AE1076" s="21">
        <v>87.873999999999995</v>
      </c>
      <c r="AF1076" s="21">
        <v>97.161560909999992</v>
      </c>
      <c r="AG1076" s="21">
        <v>101.3764659549681</v>
      </c>
      <c r="AH1076" s="21">
        <v>89.866113027414983</v>
      </c>
      <c r="AI1076" s="21">
        <v>86.1</v>
      </c>
      <c r="AK1076" s="21">
        <v>85.86</v>
      </c>
      <c r="AL1076" s="22">
        <v>531806.61800000002</v>
      </c>
    </row>
    <row r="1077" spans="30:38" hidden="1" x14ac:dyDescent="0.3">
      <c r="AD1077" s="20">
        <v>44057</v>
      </c>
      <c r="AE1077" s="21">
        <v>86.471999999999994</v>
      </c>
      <c r="AF1077" s="21">
        <v>97.706420960000003</v>
      </c>
      <c r="AG1077" s="21">
        <v>101.37003032653777</v>
      </c>
      <c r="AH1077" s="21">
        <v>90.097268313416521</v>
      </c>
      <c r="AI1077" s="21">
        <v>87.62</v>
      </c>
      <c r="AK1077" s="21">
        <v>84.49</v>
      </c>
      <c r="AL1077" s="22">
        <v>452022.60266666661</v>
      </c>
    </row>
    <row r="1078" spans="30:38" hidden="1" x14ac:dyDescent="0.3">
      <c r="AD1078" s="20">
        <v>44056</v>
      </c>
      <c r="AE1078" s="21">
        <v>84.864999999999995</v>
      </c>
      <c r="AF1078" s="21">
        <v>97.557316790000002</v>
      </c>
      <c r="AG1078" s="21">
        <v>101.36359510665703</v>
      </c>
      <c r="AH1078" s="21">
        <v>89.832109986758454</v>
      </c>
      <c r="AI1078" s="21">
        <v>86.85</v>
      </c>
      <c r="AK1078" s="21">
        <v>82.92</v>
      </c>
      <c r="AL1078" s="22">
        <v>446906.56399999995</v>
      </c>
    </row>
    <row r="1079" spans="30:38" hidden="1" x14ac:dyDescent="0.3">
      <c r="AD1079" s="20">
        <v>44055</v>
      </c>
      <c r="AE1079" s="21">
        <v>83.381</v>
      </c>
      <c r="AF1079" s="21">
        <v>97.183751340000001</v>
      </c>
      <c r="AG1079" s="21">
        <v>101.35716029529995</v>
      </c>
      <c r="AH1079" s="21">
        <v>89.61010936554905</v>
      </c>
      <c r="AI1079" s="21">
        <v>88.28</v>
      </c>
      <c r="AK1079" s="21">
        <v>81.47</v>
      </c>
      <c r="AL1079" s="22">
        <v>449816.53133333323</v>
      </c>
    </row>
    <row r="1080" spans="30:38" hidden="1" x14ac:dyDescent="0.3">
      <c r="AD1080" s="20">
        <v>44054</v>
      </c>
      <c r="AE1080" s="21">
        <v>83.617000000000004</v>
      </c>
      <c r="AF1080" s="21">
        <v>97.156875529999994</v>
      </c>
      <c r="AG1080" s="21">
        <v>101.35072589244058</v>
      </c>
      <c r="AH1080" s="21">
        <v>89.760834382305362</v>
      </c>
      <c r="AI1080" s="21">
        <v>88.33</v>
      </c>
      <c r="AK1080" s="21">
        <v>81.7</v>
      </c>
      <c r="AL1080" s="22">
        <v>445627.26866666664</v>
      </c>
    </row>
    <row r="1081" spans="30:38" hidden="1" x14ac:dyDescent="0.3">
      <c r="AD1081" s="20">
        <v>44053</v>
      </c>
      <c r="AE1081" s="21">
        <v>80.484999999999999</v>
      </c>
      <c r="AF1081" s="21">
        <v>97.129647879999993</v>
      </c>
      <c r="AG1081" s="21">
        <v>101.344291898053</v>
      </c>
      <c r="AH1081" s="21">
        <v>89.770315999411508</v>
      </c>
      <c r="AI1081" s="21">
        <v>89.43</v>
      </c>
      <c r="AK1081" s="21">
        <v>79.150000000000006</v>
      </c>
      <c r="AL1081" s="22">
        <v>435462.76866666664</v>
      </c>
    </row>
    <row r="1082" spans="30:38" hidden="1" x14ac:dyDescent="0.3">
      <c r="AD1082" s="20">
        <v>44050</v>
      </c>
      <c r="AE1082" s="21">
        <v>81.278000000000006</v>
      </c>
      <c r="AF1082" s="21">
        <v>96.744746879999994</v>
      </c>
      <c r="AG1082" s="21">
        <v>101.33785831211127</v>
      </c>
      <c r="AH1082" s="21">
        <v>89.337758087982891</v>
      </c>
      <c r="AI1082" s="21">
        <v>88.85</v>
      </c>
      <c r="AK1082" s="21">
        <v>79.930000000000007</v>
      </c>
      <c r="AL1082" s="22">
        <v>422008.63533333328</v>
      </c>
    </row>
    <row r="1083" spans="30:38" hidden="1" x14ac:dyDescent="0.3">
      <c r="AD1083" s="20">
        <v>44049</v>
      </c>
      <c r="AE1083" s="21">
        <v>81.308999999999997</v>
      </c>
      <c r="AF1083" s="21">
        <v>96.26594781</v>
      </c>
      <c r="AG1083" s="21">
        <v>101.33142513458947</v>
      </c>
      <c r="AH1083" s="21">
        <v>88.684180412286878</v>
      </c>
      <c r="AI1083" s="21">
        <v>90.02</v>
      </c>
      <c r="AK1083" s="21">
        <v>79.959999999999994</v>
      </c>
      <c r="AL1083" s="22">
        <v>435828.70466666669</v>
      </c>
    </row>
    <row r="1084" spans="30:38" hidden="1" x14ac:dyDescent="0.3">
      <c r="AD1084" s="20">
        <v>44048</v>
      </c>
      <c r="AE1084" s="21">
        <v>81.349000000000004</v>
      </c>
      <c r="AF1084" s="21">
        <v>96.499743209999991</v>
      </c>
      <c r="AG1084" s="21">
        <v>101.32499236546165</v>
      </c>
      <c r="AH1084" s="21">
        <v>88.948030929688926</v>
      </c>
      <c r="AI1084" s="21">
        <v>88.88</v>
      </c>
      <c r="AK1084" s="21">
        <v>80</v>
      </c>
      <c r="AL1084" s="22">
        <v>428240.45133333339</v>
      </c>
    </row>
    <row r="1085" spans="30:38" hidden="1" x14ac:dyDescent="0.3">
      <c r="AD1085" s="20">
        <v>44047</v>
      </c>
      <c r="AE1085" s="21">
        <v>80.840999999999994</v>
      </c>
      <c r="AF1085" s="21">
        <v>96.425498059999995</v>
      </c>
      <c r="AG1085" s="21">
        <v>101.31772210967624</v>
      </c>
      <c r="AH1085" s="21">
        <v>88.744339638063806</v>
      </c>
      <c r="AI1085" s="21">
        <v>87.51</v>
      </c>
      <c r="AK1085" s="21">
        <v>79.5</v>
      </c>
      <c r="AL1085" s="22">
        <v>404244.06666666665</v>
      </c>
    </row>
    <row r="1086" spans="30:38" hidden="1" x14ac:dyDescent="0.3">
      <c r="AD1086" s="20">
        <v>44046</v>
      </c>
      <c r="AE1086" s="21">
        <v>78.603999999999999</v>
      </c>
      <c r="AF1086" s="21">
        <v>96.358701310000001</v>
      </c>
      <c r="AG1086" s="21">
        <v>101.31045237554514</v>
      </c>
      <c r="AH1086" s="21">
        <v>88.743685733435797</v>
      </c>
      <c r="AI1086" s="21">
        <v>88.91</v>
      </c>
      <c r="AK1086" s="21">
        <v>77.3</v>
      </c>
      <c r="AL1086" s="22">
        <v>408387</v>
      </c>
    </row>
    <row r="1087" spans="30:38" hidden="1" x14ac:dyDescent="0.3">
      <c r="AD1087" s="20">
        <v>44043</v>
      </c>
      <c r="AE1087" s="21">
        <v>81.450999999999993</v>
      </c>
      <c r="AF1087" s="21">
        <v>96.575616859999997</v>
      </c>
      <c r="AG1087" s="21">
        <v>101.30318316303091</v>
      </c>
      <c r="AH1087" s="21">
        <v>89.359990845335233</v>
      </c>
      <c r="AI1087" s="21">
        <v>88.98</v>
      </c>
      <c r="AK1087" s="21">
        <v>80.099999999999994</v>
      </c>
      <c r="AL1087" s="22">
        <v>402377.81266666669</v>
      </c>
    </row>
    <row r="1088" spans="30:38" hidden="1" x14ac:dyDescent="0.3">
      <c r="AD1088" s="20">
        <v>44042</v>
      </c>
      <c r="AE1088" s="21">
        <v>82.853999999999999</v>
      </c>
      <c r="AF1088" s="21">
        <v>96.742205299999995</v>
      </c>
      <c r="AG1088" s="21">
        <v>101.29591447209614</v>
      </c>
      <c r="AH1088" s="21">
        <v>89.377319317977509</v>
      </c>
      <c r="AI1088" s="21">
        <v>90.79</v>
      </c>
      <c r="AK1088" s="21">
        <v>81.48</v>
      </c>
      <c r="AL1088" s="22">
        <v>384145.97000000003</v>
      </c>
    </row>
    <row r="1089" spans="30:38" hidden="1" x14ac:dyDescent="0.3">
      <c r="AD1089" s="20">
        <v>44041</v>
      </c>
      <c r="AE1089" s="21">
        <v>83.79</v>
      </c>
      <c r="AF1089" s="21">
        <v>96.258556040000002</v>
      </c>
      <c r="AG1089" s="21">
        <v>101.2886463027034</v>
      </c>
      <c r="AH1089" s="21">
        <v>89.036961959098278</v>
      </c>
      <c r="AI1089" s="21">
        <v>91.31</v>
      </c>
      <c r="AK1089" s="21">
        <v>82.4</v>
      </c>
      <c r="AL1089" s="22">
        <v>367756.78600000002</v>
      </c>
    </row>
    <row r="1090" spans="30:38" hidden="1" x14ac:dyDescent="0.3">
      <c r="AD1090" s="20">
        <v>44040</v>
      </c>
      <c r="AE1090" s="21">
        <v>84.766000000000005</v>
      </c>
      <c r="AF1090" s="21">
        <v>96.348597130000002</v>
      </c>
      <c r="AG1090" s="21">
        <v>101.28137865481527</v>
      </c>
      <c r="AH1090" s="21">
        <v>89.01963348645603</v>
      </c>
      <c r="AI1090" s="21">
        <v>90.02</v>
      </c>
      <c r="AK1090" s="21">
        <v>83.36</v>
      </c>
      <c r="AL1090" s="22">
        <v>372065.82333333336</v>
      </c>
    </row>
    <row r="1091" spans="30:38" hidden="1" x14ac:dyDescent="0.3">
      <c r="AD1091" s="20">
        <v>44039</v>
      </c>
      <c r="AE1091" s="21">
        <v>84.796000000000006</v>
      </c>
      <c r="AF1091" s="21">
        <v>96.500441039999998</v>
      </c>
      <c r="AG1091" s="21">
        <v>101.27411152839433</v>
      </c>
      <c r="AH1091" s="21">
        <v>89.021595200340059</v>
      </c>
      <c r="AI1091" s="21">
        <v>90.34</v>
      </c>
      <c r="AK1091" s="21">
        <v>83.39</v>
      </c>
      <c r="AL1091" s="22">
        <v>383321.99800000002</v>
      </c>
    </row>
    <row r="1092" spans="30:38" hidden="1" x14ac:dyDescent="0.3">
      <c r="AD1092" s="20">
        <v>44036</v>
      </c>
      <c r="AE1092" s="21">
        <v>84.756</v>
      </c>
      <c r="AF1092" s="21">
        <v>96.817641219999999</v>
      </c>
      <c r="AG1092" s="21">
        <v>101.26684492340317</v>
      </c>
      <c r="AH1092" s="21">
        <v>89.288061336254131</v>
      </c>
      <c r="AI1092" s="21">
        <v>88.53</v>
      </c>
      <c r="AK1092" s="21">
        <v>83.35</v>
      </c>
      <c r="AL1092" s="22">
        <v>385653.29733333341</v>
      </c>
    </row>
    <row r="1093" spans="30:38" hidden="1" x14ac:dyDescent="0.3">
      <c r="AD1093" s="20">
        <v>44035</v>
      </c>
      <c r="AE1093" s="21">
        <v>84.756</v>
      </c>
      <c r="AF1093" s="21">
        <v>96.816028579999994</v>
      </c>
      <c r="AG1093" s="21">
        <v>101.25957883980436</v>
      </c>
      <c r="AH1093" s="21">
        <v>89.350836180543098</v>
      </c>
      <c r="AI1093" s="21">
        <v>88.45</v>
      </c>
      <c r="AK1093" s="21">
        <v>83.35</v>
      </c>
      <c r="AL1093" s="22">
        <v>378671.79733333335</v>
      </c>
    </row>
    <row r="1094" spans="30:38" hidden="1" x14ac:dyDescent="0.3">
      <c r="AD1094" s="20">
        <v>44034</v>
      </c>
      <c r="AE1094" s="21">
        <v>83.902000000000001</v>
      </c>
      <c r="AF1094" s="21">
        <v>96.939602339999993</v>
      </c>
      <c r="AG1094" s="21">
        <v>101.2523132775605</v>
      </c>
      <c r="AH1094" s="21">
        <v>89.44401759003452</v>
      </c>
      <c r="AI1094" s="21">
        <v>90.18</v>
      </c>
      <c r="AK1094" s="21">
        <v>82.51</v>
      </c>
      <c r="AL1094" s="22">
        <v>388839.89733333339</v>
      </c>
    </row>
    <row r="1095" spans="30:38" hidden="1" x14ac:dyDescent="0.3">
      <c r="AD1095" s="20">
        <v>44033</v>
      </c>
      <c r="AE1095" s="21">
        <v>86.281000000000006</v>
      </c>
      <c r="AF1095" s="21">
        <v>96.604380309999996</v>
      </c>
      <c r="AG1095" s="21">
        <v>101.24504823663419</v>
      </c>
      <c r="AH1095" s="21">
        <v>89.329584280132764</v>
      </c>
      <c r="AI1095" s="21">
        <v>90.2</v>
      </c>
      <c r="AK1095" s="21">
        <v>84.85</v>
      </c>
      <c r="AL1095" s="22">
        <v>376806.92333333328</v>
      </c>
    </row>
    <row r="1096" spans="30:38" hidden="1" x14ac:dyDescent="0.3">
      <c r="AD1096" s="20">
        <v>44032</v>
      </c>
      <c r="AE1096" s="21">
        <v>86.433999999999997</v>
      </c>
      <c r="AF1096" s="21">
        <v>96.116052859999996</v>
      </c>
      <c r="AG1096" s="21">
        <v>101.23778371698802</v>
      </c>
      <c r="AH1096" s="21">
        <v>89.078484902976925</v>
      </c>
      <c r="AI1096" s="21">
        <v>90.3</v>
      </c>
      <c r="AK1096" s="21">
        <v>85</v>
      </c>
      <c r="AL1096" s="22">
        <v>375298.02066666662</v>
      </c>
    </row>
    <row r="1097" spans="30:38" hidden="1" x14ac:dyDescent="0.3">
      <c r="AD1097" s="20">
        <v>44029</v>
      </c>
      <c r="AE1097" s="21">
        <v>85.772999999999996</v>
      </c>
      <c r="AF1097" s="21">
        <v>96.422744649999999</v>
      </c>
      <c r="AG1097" s="21">
        <v>101.23051971858457</v>
      </c>
      <c r="AH1097" s="21">
        <v>89.638554216867476</v>
      </c>
      <c r="AI1097" s="21">
        <v>88.97</v>
      </c>
      <c r="AK1097" s="21">
        <v>84.35</v>
      </c>
      <c r="AL1097" s="22">
        <v>360002.33400000003</v>
      </c>
    </row>
    <row r="1098" spans="30:38" hidden="1" x14ac:dyDescent="0.3">
      <c r="AD1098" s="20">
        <v>44028</v>
      </c>
      <c r="AE1098" s="21">
        <v>83.382999999999996</v>
      </c>
      <c r="AF1098" s="21">
        <v>96.394646199999997</v>
      </c>
      <c r="AG1098" s="21">
        <v>101.22325624138647</v>
      </c>
      <c r="AH1098" s="21">
        <v>89.697405633388385</v>
      </c>
      <c r="AI1098" s="21">
        <v>86.95</v>
      </c>
      <c r="AK1098" s="21">
        <v>82</v>
      </c>
      <c r="AL1098" s="22">
        <v>349556.30933333334</v>
      </c>
    </row>
    <row r="1099" spans="30:38" hidden="1" x14ac:dyDescent="0.3">
      <c r="AD1099" s="20">
        <v>44027</v>
      </c>
      <c r="AE1099" s="21">
        <v>84.674000000000007</v>
      </c>
      <c r="AF1099" s="21">
        <v>96.751935099999997</v>
      </c>
      <c r="AG1099" s="21">
        <v>101.21599328535629</v>
      </c>
      <c r="AH1099" s="21">
        <v>89.788625328995778</v>
      </c>
      <c r="AI1099" s="21">
        <v>88.02</v>
      </c>
      <c r="AK1099" s="21">
        <v>83.27</v>
      </c>
      <c r="AL1099" s="22">
        <v>355625.87933333329</v>
      </c>
    </row>
    <row r="1100" spans="30:38" hidden="1" x14ac:dyDescent="0.3">
      <c r="AD1100" s="20">
        <v>44026</v>
      </c>
      <c r="AE1100" s="21">
        <v>83.484999999999999</v>
      </c>
      <c r="AF1100" s="21">
        <v>96.45226486</v>
      </c>
      <c r="AG1100" s="21">
        <v>101.20873085045666</v>
      </c>
      <c r="AH1100" s="21">
        <v>89.673211162152</v>
      </c>
      <c r="AI1100" s="21">
        <v>86.85</v>
      </c>
      <c r="AK1100" s="21">
        <v>82.1</v>
      </c>
      <c r="AL1100" s="22">
        <v>358632.91466666665</v>
      </c>
    </row>
    <row r="1101" spans="30:38" hidden="1" x14ac:dyDescent="0.3">
      <c r="AD1101" s="20">
        <v>44025</v>
      </c>
      <c r="AE1101" s="21">
        <v>82.498000000000005</v>
      </c>
      <c r="AF1101" s="21">
        <v>96.762277449999999</v>
      </c>
      <c r="AG1101" s="21">
        <v>101.20146893665017</v>
      </c>
      <c r="AH1101" s="21">
        <v>89.950466724428239</v>
      </c>
      <c r="AI1101" s="21">
        <v>85.34</v>
      </c>
      <c r="AK1101" s="21">
        <v>81.13</v>
      </c>
      <c r="AL1101" s="22">
        <v>376844.40466666664</v>
      </c>
    </row>
    <row r="1102" spans="30:38" hidden="1" x14ac:dyDescent="0.3">
      <c r="AD1102" s="20">
        <v>44022</v>
      </c>
      <c r="AE1102" s="21">
        <v>83.566000000000003</v>
      </c>
      <c r="AF1102" s="21">
        <v>96.8735535</v>
      </c>
      <c r="AG1102" s="21">
        <v>101.19420754389945</v>
      </c>
      <c r="AH1102" s="21">
        <v>90.464762714358102</v>
      </c>
      <c r="AI1102" s="21">
        <v>86.49</v>
      </c>
      <c r="AK1102" s="21">
        <v>82.18</v>
      </c>
      <c r="AL1102" s="22">
        <v>356049.65199999994</v>
      </c>
    </row>
    <row r="1103" spans="30:38" hidden="1" x14ac:dyDescent="0.3">
      <c r="AD1103" s="20">
        <v>44021</v>
      </c>
      <c r="AE1103" s="21">
        <v>84.775999999999996</v>
      </c>
      <c r="AF1103" s="21">
        <v>96.665166869999993</v>
      </c>
      <c r="AG1103" s="21">
        <v>101.1869466721671</v>
      </c>
      <c r="AH1103" s="21">
        <v>90.438279576923691</v>
      </c>
      <c r="AI1103" s="21">
        <v>85.74</v>
      </c>
      <c r="AK1103" s="21">
        <v>83.37</v>
      </c>
      <c r="AL1103" s="22">
        <v>381180.29866666667</v>
      </c>
    </row>
    <row r="1104" spans="30:38" hidden="1" x14ac:dyDescent="0.3">
      <c r="AD1104" s="20">
        <v>44020</v>
      </c>
      <c r="AE1104" s="21">
        <v>85.635999999999996</v>
      </c>
      <c r="AF1104" s="21">
        <v>97.095775959999997</v>
      </c>
      <c r="AG1104" s="21">
        <v>101.17968632141573</v>
      </c>
      <c r="AH1104" s="21">
        <v>90.879011296202435</v>
      </c>
      <c r="AI1104" s="21">
        <v>86.27</v>
      </c>
      <c r="AK1104" s="21">
        <v>84.68</v>
      </c>
      <c r="AL1104" s="22">
        <v>408762.32866666664</v>
      </c>
    </row>
    <row r="1105" spans="30:38" hidden="1" x14ac:dyDescent="0.3">
      <c r="AD1105" s="20">
        <v>44019</v>
      </c>
      <c r="AE1105" s="21">
        <v>87.122</v>
      </c>
      <c r="AF1105" s="21">
        <v>97.946545020000002</v>
      </c>
      <c r="AG1105" s="21">
        <v>101.17242649160798</v>
      </c>
      <c r="AH1105" s="21">
        <v>91.492046884961809</v>
      </c>
      <c r="AI1105" s="21">
        <v>84.53</v>
      </c>
      <c r="AK1105" s="21">
        <v>86.15</v>
      </c>
      <c r="AL1105" s="22">
        <v>398181.50466666667</v>
      </c>
    </row>
    <row r="1106" spans="30:38" hidden="1" x14ac:dyDescent="0.3">
      <c r="AD1106" s="20">
        <v>44018</v>
      </c>
      <c r="AE1106" s="21">
        <v>85.757000000000005</v>
      </c>
      <c r="AF1106" s="21">
        <v>98.175887769999989</v>
      </c>
      <c r="AG1106" s="21">
        <v>101.16516718270645</v>
      </c>
      <c r="AH1106" s="21">
        <v>91.625443429075844</v>
      </c>
      <c r="AI1106" s="21">
        <v>85.55</v>
      </c>
      <c r="AK1106" s="21">
        <v>84.8</v>
      </c>
      <c r="AL1106" s="22">
        <v>413810.89799999993</v>
      </c>
    </row>
    <row r="1107" spans="30:38" hidden="1" x14ac:dyDescent="0.3">
      <c r="AD1107" s="20">
        <v>44015</v>
      </c>
      <c r="AE1107" s="21">
        <v>85.453999999999994</v>
      </c>
      <c r="AF1107" s="21">
        <v>98.05652474</v>
      </c>
      <c r="AG1107" s="21">
        <v>101.15790839467378</v>
      </c>
      <c r="AH1107" s="21">
        <v>91.976917166631225</v>
      </c>
      <c r="AI1107" s="21">
        <v>83.67</v>
      </c>
      <c r="AK1107" s="21">
        <v>84.5</v>
      </c>
      <c r="AL1107" s="22">
        <v>433905.41733333335</v>
      </c>
    </row>
    <row r="1108" spans="30:38" hidden="1" x14ac:dyDescent="0.3">
      <c r="AD1108" s="20">
        <v>44014</v>
      </c>
      <c r="AE1108" s="21">
        <v>85.058999999999997</v>
      </c>
      <c r="AF1108" s="21">
        <v>98.410730729999997</v>
      </c>
      <c r="AG1108" s="21">
        <v>101.15065012747259</v>
      </c>
      <c r="AH1108" s="21">
        <v>91.976590214317227</v>
      </c>
      <c r="AI1108" s="21">
        <v>83.21</v>
      </c>
      <c r="AK1108" s="21">
        <v>84.11</v>
      </c>
      <c r="AL1108" s="22">
        <v>453486.21733333333</v>
      </c>
    </row>
    <row r="1109" spans="30:38" hidden="1" x14ac:dyDescent="0.3">
      <c r="AD1109" s="20">
        <v>44013</v>
      </c>
      <c r="AE1109" s="21">
        <v>84.149000000000001</v>
      </c>
      <c r="AF1109" s="21">
        <v>98.647612969999997</v>
      </c>
      <c r="AG1109" s="21">
        <v>101.14339238106551</v>
      </c>
      <c r="AH1109" s="21">
        <v>92.071079433064668</v>
      </c>
      <c r="AI1109" s="21">
        <v>83.18</v>
      </c>
      <c r="AK1109" s="21">
        <v>83.21</v>
      </c>
      <c r="AL1109" s="22">
        <v>460857.03399999999</v>
      </c>
    </row>
    <row r="1110" spans="30:38" hidden="1" x14ac:dyDescent="0.3">
      <c r="AD1110" s="20">
        <v>44012</v>
      </c>
      <c r="AE1110" s="21">
        <v>83.664000000000001</v>
      </c>
      <c r="AF1110" s="21">
        <v>98.335008009999996</v>
      </c>
      <c r="AG1110" s="21">
        <v>101.13613515541516</v>
      </c>
      <c r="AH1110" s="21">
        <v>91.751973974595799</v>
      </c>
      <c r="AI1110" s="21">
        <v>82.19</v>
      </c>
      <c r="AK1110" s="21">
        <v>82.73</v>
      </c>
      <c r="AL1110" s="22">
        <v>450260.73066666664</v>
      </c>
    </row>
    <row r="1111" spans="30:38" hidden="1" x14ac:dyDescent="0.3">
      <c r="AD1111" s="20">
        <v>44011</v>
      </c>
      <c r="AE1111" s="21">
        <v>82.936000000000007</v>
      </c>
      <c r="AF1111" s="21">
        <v>97.621380130000006</v>
      </c>
      <c r="AG1111" s="21">
        <v>101.12887845048419</v>
      </c>
      <c r="AH1111" s="21">
        <v>91.129456768730265</v>
      </c>
      <c r="AI1111" s="21">
        <v>82.78</v>
      </c>
      <c r="AK1111" s="21">
        <v>82.01</v>
      </c>
      <c r="AL1111" s="22">
        <v>453829.76400000002</v>
      </c>
    </row>
    <row r="1112" spans="30:38" hidden="1" x14ac:dyDescent="0.3">
      <c r="AD1112" s="20">
        <v>44008</v>
      </c>
      <c r="AE1112" s="21">
        <v>83.927000000000007</v>
      </c>
      <c r="AF1112" s="21">
        <v>97.876222389999995</v>
      </c>
      <c r="AG1112" s="21">
        <v>101.12162226623524</v>
      </c>
      <c r="AH1112" s="21">
        <v>91.232119795327847</v>
      </c>
      <c r="AI1112" s="21">
        <v>81.14</v>
      </c>
      <c r="AK1112" s="21">
        <v>82.99</v>
      </c>
      <c r="AL1112" s="22">
        <v>470108.91733333335</v>
      </c>
    </row>
    <row r="1113" spans="30:38" hidden="1" x14ac:dyDescent="0.3">
      <c r="AD1113" s="20">
        <v>44007</v>
      </c>
      <c r="AE1113" s="21">
        <v>83.986999999999995</v>
      </c>
      <c r="AF1113" s="21">
        <v>98.118784270000006</v>
      </c>
      <c r="AG1113" s="21">
        <v>101.11436660263094</v>
      </c>
      <c r="AH1113" s="21">
        <v>91.319416063167182</v>
      </c>
      <c r="AI1113" s="21">
        <v>83</v>
      </c>
      <c r="AK1113" s="21">
        <v>83.05</v>
      </c>
      <c r="AL1113" s="22">
        <v>467743.93866666674</v>
      </c>
    </row>
    <row r="1114" spans="30:38" hidden="1" x14ac:dyDescent="0.3">
      <c r="AD1114" s="20">
        <v>44006</v>
      </c>
      <c r="AE1114" s="21">
        <v>83.906000000000006</v>
      </c>
      <c r="AF1114" s="21">
        <v>97.875372980000009</v>
      </c>
      <c r="AG1114" s="21">
        <v>101.10711145963393</v>
      </c>
      <c r="AH1114" s="21">
        <v>91.112455248402014</v>
      </c>
      <c r="AI1114" s="21">
        <v>81.61</v>
      </c>
      <c r="AK1114" s="21">
        <v>82.97</v>
      </c>
      <c r="AL1114" s="22">
        <v>462157.98733333335</v>
      </c>
    </row>
    <row r="1115" spans="30:38" hidden="1" x14ac:dyDescent="0.3">
      <c r="AD1115" s="20">
        <v>44005</v>
      </c>
      <c r="AE1115" s="21">
        <v>83.986999999999995</v>
      </c>
      <c r="AF1115" s="21">
        <v>97.984615919999996</v>
      </c>
      <c r="AG1115" s="21">
        <v>101.09985683720687</v>
      </c>
      <c r="AH1115" s="21">
        <v>91.334455869611418</v>
      </c>
      <c r="AI1115" s="21">
        <v>82.99</v>
      </c>
      <c r="AK1115" s="21">
        <v>83.05</v>
      </c>
      <c r="AL1115" s="22">
        <v>460661.67000000004</v>
      </c>
    </row>
    <row r="1116" spans="30:38" hidden="1" x14ac:dyDescent="0.3">
      <c r="AD1116" s="20">
        <v>44004</v>
      </c>
      <c r="AE1116" s="21">
        <v>86.465000000000003</v>
      </c>
      <c r="AF1116" s="21">
        <v>97.987633750000001</v>
      </c>
      <c r="AG1116" s="21">
        <v>101.0926027353124</v>
      </c>
      <c r="AH1116" s="21">
        <v>91.298818067384872</v>
      </c>
      <c r="AI1116" s="21">
        <v>82.44</v>
      </c>
      <c r="AK1116" s="21">
        <v>85.5</v>
      </c>
      <c r="AL1116" s="22">
        <v>457152.9613333334</v>
      </c>
    </row>
    <row r="1117" spans="30:38" hidden="1" x14ac:dyDescent="0.3">
      <c r="AD1117" s="20">
        <v>44001</v>
      </c>
      <c r="AE1117" s="21">
        <v>88.043000000000006</v>
      </c>
      <c r="AF1117" s="21">
        <v>97.881087109999996</v>
      </c>
      <c r="AG1117" s="21">
        <v>101.08534915391317</v>
      </c>
      <c r="AH1117" s="21">
        <v>91.677755799316671</v>
      </c>
      <c r="AI1117" s="21">
        <v>83.51</v>
      </c>
      <c r="AK1117" s="21">
        <v>87.06</v>
      </c>
      <c r="AL1117" s="22">
        <v>455076.40133333328</v>
      </c>
    </row>
    <row r="1118" spans="30:38" hidden="1" x14ac:dyDescent="0.3">
      <c r="AD1118" s="20">
        <v>44000</v>
      </c>
      <c r="AE1118" s="21">
        <v>88.558000000000007</v>
      </c>
      <c r="AF1118" s="21">
        <v>97.238698620000008</v>
      </c>
      <c r="AG1118" s="21">
        <v>101.07809609297183</v>
      </c>
      <c r="AH1118" s="21">
        <v>91.37238233803599</v>
      </c>
      <c r="AI1118" s="21">
        <v>83.12</v>
      </c>
      <c r="AK1118" s="21">
        <v>87.57</v>
      </c>
      <c r="AL1118" s="22">
        <v>434817.07333333325</v>
      </c>
    </row>
    <row r="1119" spans="30:38" hidden="1" x14ac:dyDescent="0.3">
      <c r="AD1119" s="20">
        <v>43999</v>
      </c>
      <c r="AE1119" s="21">
        <v>87.981999999999999</v>
      </c>
      <c r="AF1119" s="21">
        <v>97.059517880000001</v>
      </c>
      <c r="AG1119" s="21">
        <v>101.07084355245105</v>
      </c>
      <c r="AH1119" s="21">
        <v>91.189289042193195</v>
      </c>
      <c r="AI1119" s="21">
        <v>82.62</v>
      </c>
      <c r="AK1119" s="21">
        <v>87</v>
      </c>
      <c r="AL1119" s="22">
        <v>412341.84999999992</v>
      </c>
    </row>
    <row r="1120" spans="30:38" hidden="1" x14ac:dyDescent="0.3">
      <c r="AD1120" s="20">
        <v>43998</v>
      </c>
      <c r="AE1120" s="21">
        <v>89.478999999999999</v>
      </c>
      <c r="AF1120" s="21">
        <v>97.198159770000004</v>
      </c>
      <c r="AG1120" s="21">
        <v>101.06109797812029</v>
      </c>
      <c r="AH1120" s="21">
        <v>91.006849650978396</v>
      </c>
      <c r="AI1120" s="21">
        <v>80.88</v>
      </c>
      <c r="AK1120" s="21">
        <v>88.48</v>
      </c>
      <c r="AL1120" s="22">
        <v>410338.21666666662</v>
      </c>
    </row>
    <row r="1121" spans="30:38" hidden="1" x14ac:dyDescent="0.3">
      <c r="AD1121" s="20">
        <v>43997</v>
      </c>
      <c r="AE1121" s="21">
        <v>86.9</v>
      </c>
      <c r="AF1121" s="21">
        <v>97.193019169999999</v>
      </c>
      <c r="AG1121" s="21">
        <v>101.051353343489</v>
      </c>
      <c r="AH1121" s="21">
        <v>90.821467688937574</v>
      </c>
      <c r="AI1121" s="21">
        <v>79.88</v>
      </c>
      <c r="AK1121" s="21">
        <v>85.93</v>
      </c>
      <c r="AL1121" s="22">
        <v>394756.13533333328</v>
      </c>
    </row>
    <row r="1122" spans="30:38" hidden="1" x14ac:dyDescent="0.3">
      <c r="AD1122" s="20">
        <v>43994</v>
      </c>
      <c r="AE1122" s="21">
        <v>85.757000000000005</v>
      </c>
      <c r="AF1122" s="21">
        <v>96.936707589999997</v>
      </c>
      <c r="AG1122" s="21">
        <v>101.04160964846658</v>
      </c>
      <c r="AH1122" s="21">
        <v>90.958787660819667</v>
      </c>
      <c r="AI1122" s="21">
        <v>80.239999999999995</v>
      </c>
      <c r="AK1122" s="21">
        <v>84.8</v>
      </c>
      <c r="AL1122" s="22">
        <v>378166.71266666666</v>
      </c>
    </row>
    <row r="1123" spans="30:38" hidden="1" x14ac:dyDescent="0.3">
      <c r="AD1123" s="20">
        <v>43992</v>
      </c>
      <c r="AE1123" s="21">
        <v>86.465000000000003</v>
      </c>
      <c r="AF1123" s="21">
        <v>97.718376950000007</v>
      </c>
      <c r="AG1123" s="21">
        <v>101.03186689296243</v>
      </c>
      <c r="AH1123" s="21">
        <v>91.526376877932364</v>
      </c>
      <c r="AI1123" s="21">
        <v>81.87</v>
      </c>
      <c r="AK1123" s="21">
        <v>85.5</v>
      </c>
      <c r="AL1123" s="22">
        <v>363768.61133333331</v>
      </c>
    </row>
    <row r="1124" spans="30:38" hidden="1" x14ac:dyDescent="0.3">
      <c r="AD1124" s="20">
        <v>43991</v>
      </c>
      <c r="AE1124" s="21">
        <v>83.977000000000004</v>
      </c>
      <c r="AF1124" s="21">
        <v>97.568583779999997</v>
      </c>
      <c r="AG1124" s="21">
        <v>101.02212507688596</v>
      </c>
      <c r="AH1124" s="21">
        <v>91.299798924326879</v>
      </c>
      <c r="AI1124" s="21">
        <v>83.65</v>
      </c>
      <c r="AK1124" s="21">
        <v>83.04</v>
      </c>
      <c r="AL1124" s="22">
        <v>348580.99133333337</v>
      </c>
    </row>
    <row r="1125" spans="30:38" hidden="1" x14ac:dyDescent="0.3">
      <c r="AD1125" s="20">
        <v>43990</v>
      </c>
      <c r="AE1125" s="21">
        <v>84.983999999999995</v>
      </c>
      <c r="AF1125" s="21">
        <v>97.461430500000006</v>
      </c>
      <c r="AG1125" s="21">
        <v>101.01238420014658</v>
      </c>
      <c r="AH1125" s="21">
        <v>91.334782821925415</v>
      </c>
      <c r="AI1125" s="21">
        <v>84.43</v>
      </c>
      <c r="AK1125" s="21">
        <v>84.38</v>
      </c>
      <c r="AL1125" s="22">
        <v>354649.47333333333</v>
      </c>
    </row>
    <row r="1126" spans="30:38" hidden="1" x14ac:dyDescent="0.3">
      <c r="AD1126" s="20">
        <v>43987</v>
      </c>
      <c r="AE1126" s="21">
        <v>86.616</v>
      </c>
      <c r="AF1126" s="21">
        <v>96.556097770000008</v>
      </c>
      <c r="AG1126" s="21">
        <v>101.00264426265373</v>
      </c>
      <c r="AH1126" s="21">
        <v>90.658318484249065</v>
      </c>
      <c r="AI1126" s="21">
        <v>81.83</v>
      </c>
      <c r="AK1126" s="21">
        <v>86</v>
      </c>
      <c r="AL1126" s="22">
        <v>342316.87200000009</v>
      </c>
    </row>
    <row r="1127" spans="30:38" hidden="1" x14ac:dyDescent="0.3">
      <c r="AD1127" s="20">
        <v>43986</v>
      </c>
      <c r="AE1127" s="21">
        <v>84.602000000000004</v>
      </c>
      <c r="AF1127" s="21">
        <v>95.423905219999995</v>
      </c>
      <c r="AG1127" s="21">
        <v>100.99290526431685</v>
      </c>
      <c r="AH1127" s="21">
        <v>89.741871148093054</v>
      </c>
      <c r="AI1127" s="21">
        <v>81.13</v>
      </c>
      <c r="AK1127" s="21">
        <v>84</v>
      </c>
      <c r="AL1127" s="22">
        <v>312353.52266666671</v>
      </c>
    </row>
    <row r="1128" spans="30:38" hidden="1" x14ac:dyDescent="0.3">
      <c r="AD1128" s="20">
        <v>43985</v>
      </c>
      <c r="AE1128" s="21">
        <v>83.513999999999996</v>
      </c>
      <c r="AF1128" s="21">
        <v>95.325841699999998</v>
      </c>
      <c r="AG1128" s="21">
        <v>100.98316720504535</v>
      </c>
      <c r="AH1128" s="21">
        <v>89.27204067286786</v>
      </c>
      <c r="AI1128" s="21">
        <v>80.42</v>
      </c>
      <c r="AK1128" s="21">
        <v>82.92</v>
      </c>
      <c r="AL1128" s="22">
        <v>315908.35599999997</v>
      </c>
    </row>
    <row r="1129" spans="30:38" hidden="1" x14ac:dyDescent="0.3">
      <c r="AD1129" s="20">
        <v>43984</v>
      </c>
      <c r="AE1129" s="21">
        <v>81.983000000000004</v>
      </c>
      <c r="AF1129" s="21">
        <v>94.38247604</v>
      </c>
      <c r="AG1129" s="21">
        <v>100.97343008474871</v>
      </c>
      <c r="AH1129" s="21">
        <v>88.431446273560994</v>
      </c>
      <c r="AI1129" s="21">
        <v>78.73</v>
      </c>
      <c r="AK1129" s="21">
        <v>81.400000000000006</v>
      </c>
      <c r="AL1129" s="22">
        <v>327747.57999999996</v>
      </c>
    </row>
    <row r="1130" spans="30:38" hidden="1" x14ac:dyDescent="0.3">
      <c r="AD1130" s="20">
        <v>43983</v>
      </c>
      <c r="AE1130" s="21">
        <v>80.441999999999993</v>
      </c>
      <c r="AF1130" s="21">
        <v>93.473266980000005</v>
      </c>
      <c r="AG1130" s="21">
        <v>100.96369390333639</v>
      </c>
      <c r="AH1130" s="21">
        <v>87.499959130960747</v>
      </c>
      <c r="AI1130" s="21">
        <v>76.63</v>
      </c>
      <c r="AK1130" s="21">
        <v>79.87</v>
      </c>
      <c r="AL1130" s="22">
        <v>309170.97999999992</v>
      </c>
    </row>
    <row r="1131" spans="30:38" hidden="1" x14ac:dyDescent="0.3">
      <c r="AD1131" s="20">
        <v>43980</v>
      </c>
      <c r="AE1131" s="21">
        <v>79.263999999999996</v>
      </c>
      <c r="AF1131" s="21">
        <v>93.150517570000005</v>
      </c>
      <c r="AG1131" s="21">
        <v>100.95395866071784</v>
      </c>
      <c r="AH1131" s="21">
        <v>86.893462588481469</v>
      </c>
      <c r="AI1131" s="21">
        <v>75.58</v>
      </c>
      <c r="AK1131" s="21">
        <v>78.7</v>
      </c>
      <c r="AL1131" s="22">
        <v>293480.61866666668</v>
      </c>
    </row>
    <row r="1132" spans="30:38" hidden="1" x14ac:dyDescent="0.3">
      <c r="AD1132" s="20">
        <v>43979</v>
      </c>
      <c r="AE1132" s="21">
        <v>79.525999999999996</v>
      </c>
      <c r="AF1132" s="21">
        <v>92.517771339999996</v>
      </c>
      <c r="AG1132" s="21">
        <v>100.94422435680256</v>
      </c>
      <c r="AH1132" s="21">
        <v>86.3258733713688</v>
      </c>
      <c r="AI1132" s="21">
        <v>75.19</v>
      </c>
      <c r="AK1132" s="21">
        <v>78.959999999999994</v>
      </c>
      <c r="AL1132" s="22">
        <v>296311.14199999999</v>
      </c>
    </row>
    <row r="1133" spans="30:38" hidden="1" x14ac:dyDescent="0.3">
      <c r="AD1133" s="20">
        <v>43978</v>
      </c>
      <c r="AE1133" s="21">
        <v>79.304000000000002</v>
      </c>
      <c r="AF1133" s="21">
        <v>92.253930760000003</v>
      </c>
      <c r="AG1133" s="21">
        <v>100.93449099150004</v>
      </c>
      <c r="AH1133" s="21">
        <v>85.921760311258609</v>
      </c>
      <c r="AI1133" s="21">
        <v>76.05</v>
      </c>
      <c r="AK1133" s="21">
        <v>78.739999999999995</v>
      </c>
      <c r="AL1133" s="22">
        <v>295389.96599999996</v>
      </c>
    </row>
    <row r="1134" spans="30:38" hidden="1" x14ac:dyDescent="0.3">
      <c r="AD1134" s="20">
        <v>43977</v>
      </c>
      <c r="AE1134" s="21">
        <v>78.307000000000002</v>
      </c>
      <c r="AF1134" s="21">
        <v>91.941895680000002</v>
      </c>
      <c r="AG1134" s="21">
        <v>100.92475856471975</v>
      </c>
      <c r="AH1134" s="21">
        <v>85.515685537264389</v>
      </c>
      <c r="AI1134" s="21">
        <v>73.91</v>
      </c>
      <c r="AK1134" s="21">
        <v>77.75</v>
      </c>
      <c r="AL1134" s="22">
        <v>284875.54066666664</v>
      </c>
    </row>
    <row r="1135" spans="30:38" hidden="1" x14ac:dyDescent="0.3">
      <c r="AD1135" s="20">
        <v>43976</v>
      </c>
      <c r="AE1135" s="21">
        <v>79.153000000000006</v>
      </c>
      <c r="AF1135" s="21">
        <v>91.562939150000005</v>
      </c>
      <c r="AG1135" s="21">
        <v>100.91502707637122</v>
      </c>
      <c r="AH1135" s="21">
        <v>85.148845040950789</v>
      </c>
      <c r="AI1135" s="21">
        <v>74.08</v>
      </c>
      <c r="AK1135" s="21">
        <v>78.59</v>
      </c>
      <c r="AL1135" s="22">
        <v>284577.67933333328</v>
      </c>
    </row>
    <row r="1136" spans="30:38" hidden="1" x14ac:dyDescent="0.3">
      <c r="AD1136" s="20">
        <v>43973</v>
      </c>
      <c r="AE1136" s="21">
        <v>78.850999999999999</v>
      </c>
      <c r="AF1136" s="21">
        <v>91.297100520000001</v>
      </c>
      <c r="AG1136" s="21">
        <v>100.90529652636394</v>
      </c>
      <c r="AH1136" s="21">
        <v>84.618528387634655</v>
      </c>
      <c r="AI1136" s="21">
        <v>71.06</v>
      </c>
      <c r="AK1136" s="21">
        <v>78.290000000000006</v>
      </c>
      <c r="AL1136" s="22">
        <v>271542.15399999998</v>
      </c>
    </row>
    <row r="1137" spans="30:38" hidden="1" x14ac:dyDescent="0.3">
      <c r="AD1137" s="20">
        <v>43972</v>
      </c>
      <c r="AE1137" s="21">
        <v>77.793000000000006</v>
      </c>
      <c r="AF1137" s="21">
        <v>91.236918099999997</v>
      </c>
      <c r="AG1137" s="21">
        <v>100.89556691460746</v>
      </c>
      <c r="AH1137" s="21">
        <v>84.211799709012425</v>
      </c>
      <c r="AI1137" s="21">
        <v>71.8</v>
      </c>
      <c r="AK1137" s="21">
        <v>77.239999999999995</v>
      </c>
      <c r="AL1137" s="22">
        <v>257907.13733333332</v>
      </c>
    </row>
    <row r="1138" spans="30:38" hidden="1" x14ac:dyDescent="0.3">
      <c r="AD1138" s="20">
        <v>43971</v>
      </c>
      <c r="AE1138" s="21">
        <v>77.652000000000001</v>
      </c>
      <c r="AF1138" s="21">
        <v>91.064024259999997</v>
      </c>
      <c r="AG1138" s="21">
        <v>100.88583824101129</v>
      </c>
      <c r="AH1138" s="21">
        <v>84.023475176145553</v>
      </c>
      <c r="AI1138" s="21">
        <v>70.319999999999993</v>
      </c>
      <c r="AK1138" s="21">
        <v>77.099999999999994</v>
      </c>
      <c r="AL1138" s="22">
        <v>303138.30533333332</v>
      </c>
    </row>
    <row r="1139" spans="30:38" hidden="1" x14ac:dyDescent="0.3">
      <c r="AD1139" s="20">
        <v>43970</v>
      </c>
      <c r="AE1139" s="21">
        <v>80.16</v>
      </c>
      <c r="AF1139" s="21">
        <v>90.945461389999991</v>
      </c>
      <c r="AG1139" s="21">
        <v>100.87611050548497</v>
      </c>
      <c r="AH1139" s="21">
        <v>83.938794526818256</v>
      </c>
      <c r="AI1139" s="21">
        <v>69.819999999999993</v>
      </c>
      <c r="AK1139" s="21">
        <v>79.59</v>
      </c>
      <c r="AL1139" s="22">
        <v>344931.40933333331</v>
      </c>
    </row>
    <row r="1140" spans="30:38" hidden="1" x14ac:dyDescent="0.3">
      <c r="AD1140" s="20">
        <v>43969</v>
      </c>
      <c r="AE1140" s="21">
        <v>79.555999999999997</v>
      </c>
      <c r="AF1140" s="21">
        <v>90.999855369999992</v>
      </c>
      <c r="AG1140" s="21">
        <v>100.86638370793807</v>
      </c>
      <c r="AH1140" s="21">
        <v>83.82501512154451</v>
      </c>
      <c r="AI1140" s="21">
        <v>70.209999999999994</v>
      </c>
      <c r="AK1140" s="21">
        <v>78.989999999999995</v>
      </c>
      <c r="AL1140" s="22">
        <v>379789.29533333331</v>
      </c>
    </row>
    <row r="1141" spans="30:38" hidden="1" x14ac:dyDescent="0.3">
      <c r="AD1141" s="20">
        <v>43966</v>
      </c>
      <c r="AE1141" s="21">
        <v>77.591999999999999</v>
      </c>
      <c r="AF1141" s="21">
        <v>90.616453019999994</v>
      </c>
      <c r="AG1141" s="21">
        <v>100.85665784828012</v>
      </c>
      <c r="AH1141" s="21">
        <v>83.807686648902248</v>
      </c>
      <c r="AI1141" s="21">
        <v>67.06</v>
      </c>
      <c r="AK1141" s="21">
        <v>77.040000000000006</v>
      </c>
      <c r="AL1141" s="22">
        <v>465019.25533333333</v>
      </c>
    </row>
    <row r="1142" spans="30:38" hidden="1" x14ac:dyDescent="0.3">
      <c r="AD1142" s="20">
        <v>43965</v>
      </c>
      <c r="AE1142" s="21">
        <v>78.055000000000007</v>
      </c>
      <c r="AF1142" s="21">
        <v>89.851714029999997</v>
      </c>
      <c r="AG1142" s="21">
        <v>100.84693292642071</v>
      </c>
      <c r="AH1142" s="21">
        <v>83.308430465416606</v>
      </c>
      <c r="AI1142" s="21">
        <v>68.319999999999993</v>
      </c>
      <c r="AK1142" s="21">
        <v>77.5</v>
      </c>
      <c r="AL1142" s="22">
        <v>474819.99133333325</v>
      </c>
    </row>
    <row r="1143" spans="30:38" hidden="1" x14ac:dyDescent="0.3">
      <c r="AD1143" s="20">
        <v>43964</v>
      </c>
      <c r="AE1143" s="21">
        <v>80.653999999999996</v>
      </c>
      <c r="AF1143" s="21">
        <v>90.086203999999995</v>
      </c>
      <c r="AG1143" s="21">
        <v>100.83720894226938</v>
      </c>
      <c r="AH1143" s="21">
        <v>83.653692109005888</v>
      </c>
      <c r="AI1143" s="21">
        <v>67.25</v>
      </c>
      <c r="AK1143" s="21">
        <v>80.08</v>
      </c>
      <c r="AL1143" s="22">
        <v>485124.46466666658</v>
      </c>
    </row>
    <row r="1144" spans="30:38" hidden="1" x14ac:dyDescent="0.3">
      <c r="AD1144" s="20">
        <v>43963</v>
      </c>
      <c r="AE1144" s="21">
        <v>82.587000000000003</v>
      </c>
      <c r="AF1144" s="21">
        <v>91.068335439999998</v>
      </c>
      <c r="AG1144" s="21">
        <v>100.82748589573575</v>
      </c>
      <c r="AH1144" s="21">
        <v>84.392277386343181</v>
      </c>
      <c r="AI1144" s="21">
        <v>67.34</v>
      </c>
      <c r="AK1144" s="21">
        <v>82</v>
      </c>
      <c r="AL1144" s="22">
        <v>462733.08866666659</v>
      </c>
    </row>
    <row r="1145" spans="30:38" hidden="1" x14ac:dyDescent="0.3">
      <c r="AD1145" s="20">
        <v>43962</v>
      </c>
      <c r="AE1145" s="21">
        <v>83.861000000000004</v>
      </c>
      <c r="AF1145" s="21">
        <v>91.394034269999992</v>
      </c>
      <c r="AG1145" s="21">
        <v>100.81776378672939</v>
      </c>
      <c r="AH1145" s="21">
        <v>84.618201435320643</v>
      </c>
      <c r="AI1145" s="21">
        <v>68.37</v>
      </c>
      <c r="AK1145" s="21">
        <v>83.6</v>
      </c>
      <c r="AL1145" s="22">
        <v>483440.91333333327</v>
      </c>
    </row>
    <row r="1146" spans="30:38" hidden="1" x14ac:dyDescent="0.3">
      <c r="AD1146" s="20">
        <v>43959</v>
      </c>
      <c r="AE1146" s="21">
        <v>84.031999999999996</v>
      </c>
      <c r="AF1146" s="21">
        <v>91.258566559999991</v>
      </c>
      <c r="AG1146" s="21">
        <v>100.80804261515991</v>
      </c>
      <c r="AH1146" s="21">
        <v>84.444589756583994</v>
      </c>
      <c r="AI1146" s="21">
        <v>69.41</v>
      </c>
      <c r="AK1146" s="21">
        <v>83.77</v>
      </c>
      <c r="AL1146" s="22">
        <v>469095.95999999996</v>
      </c>
    </row>
    <row r="1147" spans="30:38" hidden="1" x14ac:dyDescent="0.3">
      <c r="AD1147" s="20">
        <v>43958</v>
      </c>
      <c r="AE1147" s="21">
        <v>83.259</v>
      </c>
      <c r="AF1147" s="21">
        <v>91.486369960000005</v>
      </c>
      <c r="AG1147" s="21">
        <v>100.79832238093691</v>
      </c>
      <c r="AH1147" s="21">
        <v>84.352716156348578</v>
      </c>
      <c r="AI1147" s="21">
        <v>67.56</v>
      </c>
      <c r="AK1147" s="21">
        <v>83</v>
      </c>
      <c r="AL1147" s="22">
        <v>502022.43933333328</v>
      </c>
    </row>
    <row r="1148" spans="30:38" hidden="1" x14ac:dyDescent="0.3">
      <c r="AD1148" s="20">
        <v>43957</v>
      </c>
      <c r="AE1148" s="21">
        <v>84.763999999999996</v>
      </c>
      <c r="AF1148" s="21">
        <v>91.665413790000002</v>
      </c>
      <c r="AG1148" s="21">
        <v>100.78860308397002</v>
      </c>
      <c r="AH1148" s="21">
        <v>84.561638684997789</v>
      </c>
      <c r="AI1148" s="21">
        <v>68.38</v>
      </c>
      <c r="AK1148" s="21">
        <v>84.5</v>
      </c>
      <c r="AL1148" s="22">
        <v>511256.63933333324</v>
      </c>
    </row>
    <row r="1149" spans="30:38" hidden="1" x14ac:dyDescent="0.3">
      <c r="AD1149" s="20">
        <v>43956</v>
      </c>
      <c r="AE1149" s="21">
        <v>85.445999999999998</v>
      </c>
      <c r="AF1149" s="21">
        <v>91.646188309999999</v>
      </c>
      <c r="AG1149" s="21">
        <v>100.77641624234204</v>
      </c>
      <c r="AH1149" s="21">
        <v>84.600546010364397</v>
      </c>
      <c r="AI1149" s="21">
        <v>68.73</v>
      </c>
      <c r="AK1149" s="21">
        <v>85.18</v>
      </c>
      <c r="AL1149" s="22">
        <v>512871.42599999992</v>
      </c>
    </row>
    <row r="1150" spans="30:38" hidden="1" x14ac:dyDescent="0.3">
      <c r="AD1150" s="20">
        <v>43955</v>
      </c>
      <c r="AE1150" s="21">
        <v>85.766999999999996</v>
      </c>
      <c r="AF1150" s="21">
        <v>91.651735829999993</v>
      </c>
      <c r="AG1150" s="21">
        <v>100.76423087428452</v>
      </c>
      <c r="AH1150" s="21">
        <v>84.435108139477862</v>
      </c>
      <c r="AI1150" s="21">
        <v>68.22</v>
      </c>
      <c r="AK1150" s="21">
        <v>85.5</v>
      </c>
      <c r="AL1150" s="22">
        <v>524798.64066666656</v>
      </c>
    </row>
    <row r="1151" spans="30:38" hidden="1" x14ac:dyDescent="0.3">
      <c r="AD1151" s="20">
        <v>43951</v>
      </c>
      <c r="AE1151" s="21">
        <v>86.67</v>
      </c>
      <c r="AF1151" s="21">
        <v>91.511076250000002</v>
      </c>
      <c r="AG1151" s="21">
        <v>100.75204697961931</v>
      </c>
      <c r="AH1151" s="21">
        <v>85.125958378970438</v>
      </c>
      <c r="AI1151" s="21">
        <v>69.63</v>
      </c>
      <c r="AK1151" s="21">
        <v>86.4</v>
      </c>
      <c r="AL1151" s="22">
        <v>532042.81533333322</v>
      </c>
    </row>
    <row r="1152" spans="30:38" hidden="1" x14ac:dyDescent="0.3">
      <c r="AD1152" s="20">
        <v>43950</v>
      </c>
      <c r="AE1152" s="21">
        <v>88.275000000000006</v>
      </c>
      <c r="AF1152" s="21">
        <v>90.754450860000006</v>
      </c>
      <c r="AG1152" s="21">
        <v>100.73986455816822</v>
      </c>
      <c r="AH1152" s="21">
        <v>84.787235781661266</v>
      </c>
      <c r="AI1152" s="21">
        <v>71.930000000000007</v>
      </c>
      <c r="AK1152" s="21">
        <v>88</v>
      </c>
      <c r="AL1152" s="22">
        <v>551948.78199999989</v>
      </c>
    </row>
    <row r="1153" spans="30:38" hidden="1" x14ac:dyDescent="0.3">
      <c r="AD1153" s="20">
        <v>43949</v>
      </c>
      <c r="AE1153" s="21">
        <v>86.429000000000002</v>
      </c>
      <c r="AF1153" s="21">
        <v>89.952677109999996</v>
      </c>
      <c r="AG1153" s="21">
        <v>100.72768360975314</v>
      </c>
      <c r="AH1153" s="21">
        <v>84.120580013405046</v>
      </c>
      <c r="AI1153" s="21">
        <v>70.319999999999993</v>
      </c>
      <c r="AK1153" s="21">
        <v>86.16</v>
      </c>
      <c r="AL1153" s="22">
        <v>498181.94599999994</v>
      </c>
    </row>
    <row r="1154" spans="30:38" hidden="1" x14ac:dyDescent="0.3">
      <c r="AD1154" s="20">
        <v>43948</v>
      </c>
      <c r="AE1154" s="21">
        <v>84.263000000000005</v>
      </c>
      <c r="AF1154" s="21">
        <v>89.567125809999993</v>
      </c>
      <c r="AG1154" s="21">
        <v>100.71550413419595</v>
      </c>
      <c r="AH1154" s="21">
        <v>83.598764120253065</v>
      </c>
      <c r="AI1154" s="21">
        <v>67.66</v>
      </c>
      <c r="AK1154" s="21">
        <v>84</v>
      </c>
      <c r="AL1154" s="22">
        <v>458537.0953333333</v>
      </c>
    </row>
    <row r="1155" spans="30:38" hidden="1" x14ac:dyDescent="0.3">
      <c r="AD1155" s="20">
        <v>43945</v>
      </c>
      <c r="AE1155" s="21">
        <v>84.052000000000007</v>
      </c>
      <c r="AF1155" s="21">
        <v>88.468416020000006</v>
      </c>
      <c r="AG1155" s="21">
        <v>100.70332613131856</v>
      </c>
      <c r="AH1155" s="21">
        <v>82.670873453106879</v>
      </c>
      <c r="AI1155" s="21">
        <v>65.150000000000006</v>
      </c>
      <c r="AK1155" s="21">
        <v>83.79</v>
      </c>
      <c r="AL1155" s="22">
        <v>420022.42866666667</v>
      </c>
    </row>
    <row r="1156" spans="30:38" hidden="1" x14ac:dyDescent="0.3">
      <c r="AD1156" s="20">
        <v>43944</v>
      </c>
      <c r="AE1156" s="21">
        <v>85.064999999999998</v>
      </c>
      <c r="AF1156" s="21">
        <v>90.279162150000005</v>
      </c>
      <c r="AG1156" s="21">
        <v>100.69114960094289</v>
      </c>
      <c r="AH1156" s="21">
        <v>84.763695215052891</v>
      </c>
      <c r="AI1156" s="21">
        <v>68.91</v>
      </c>
      <c r="AK1156" s="21">
        <v>84.8</v>
      </c>
      <c r="AL1156" s="22">
        <v>340526.83933333331</v>
      </c>
    </row>
    <row r="1157" spans="30:38" hidden="1" x14ac:dyDescent="0.3">
      <c r="AD1157" s="20">
        <v>43943</v>
      </c>
      <c r="AE1157" s="21">
        <v>85.064999999999998</v>
      </c>
      <c r="AF1157" s="21">
        <v>89.514388150000002</v>
      </c>
      <c r="AG1157" s="21">
        <v>100.67897454289091</v>
      </c>
      <c r="AH1157" s="21">
        <v>84.126792107371145</v>
      </c>
      <c r="AI1157" s="21">
        <v>69.790000000000006</v>
      </c>
      <c r="AK1157" s="21">
        <v>84.8</v>
      </c>
      <c r="AL1157" s="22">
        <v>349783.37266666663</v>
      </c>
    </row>
    <row r="1158" spans="30:38" hidden="1" x14ac:dyDescent="0.3">
      <c r="AD1158" s="20">
        <v>43941</v>
      </c>
      <c r="AE1158" s="21">
        <v>84.263000000000005</v>
      </c>
      <c r="AF1158" s="21">
        <v>89.269697769999993</v>
      </c>
      <c r="AG1158" s="21">
        <v>100.66680095698459</v>
      </c>
      <c r="AH1158" s="21">
        <v>83.554298605548396</v>
      </c>
      <c r="AI1158" s="21">
        <v>68.31</v>
      </c>
      <c r="AK1158" s="21">
        <v>84</v>
      </c>
      <c r="AL1158" s="22">
        <v>331148.37399999995</v>
      </c>
    </row>
    <row r="1159" spans="30:38" hidden="1" x14ac:dyDescent="0.3">
      <c r="AD1159" s="20">
        <v>43938</v>
      </c>
      <c r="AE1159" s="21">
        <v>84.251999999999995</v>
      </c>
      <c r="AF1159" s="21">
        <v>89.524848079999998</v>
      </c>
      <c r="AG1159" s="21">
        <v>100.65462884304591</v>
      </c>
      <c r="AH1159" s="21">
        <v>83.682790864952352</v>
      </c>
      <c r="AI1159" s="21">
        <v>68.33</v>
      </c>
      <c r="AK1159" s="21">
        <v>83.99</v>
      </c>
      <c r="AL1159" s="22">
        <v>345024.97400000005</v>
      </c>
    </row>
    <row r="1160" spans="30:38" hidden="1" x14ac:dyDescent="0.3">
      <c r="AD1160" s="20">
        <v>43937</v>
      </c>
      <c r="AE1160" s="21">
        <v>82.757999999999996</v>
      </c>
      <c r="AF1160" s="21">
        <v>89.253295530000003</v>
      </c>
      <c r="AG1160" s="21">
        <v>100.64245820089691</v>
      </c>
      <c r="AH1160" s="21">
        <v>83.378725212927705</v>
      </c>
      <c r="AI1160" s="21">
        <v>67.31</v>
      </c>
      <c r="AK1160" s="21">
        <v>82.5</v>
      </c>
      <c r="AL1160" s="22">
        <v>361748.24933333334</v>
      </c>
    </row>
    <row r="1161" spans="30:38" hidden="1" x14ac:dyDescent="0.3">
      <c r="AD1161" s="20">
        <v>43936</v>
      </c>
      <c r="AE1161" s="21">
        <v>82.688000000000002</v>
      </c>
      <c r="AF1161" s="21">
        <v>89.213147890000002</v>
      </c>
      <c r="AG1161" s="21">
        <v>100.63028903035962</v>
      </c>
      <c r="AH1161" s="21">
        <v>83.191054584688843</v>
      </c>
      <c r="AI1161" s="21">
        <v>68.19</v>
      </c>
      <c r="AK1161" s="21">
        <v>82.43</v>
      </c>
      <c r="AL1161" s="22">
        <v>385064.74933333334</v>
      </c>
    </row>
    <row r="1162" spans="30:38" hidden="1" x14ac:dyDescent="0.3">
      <c r="AD1162" s="20">
        <v>43935</v>
      </c>
      <c r="AE1162" s="21">
        <v>80.25</v>
      </c>
      <c r="AF1162" s="21">
        <v>89.365879919999998</v>
      </c>
      <c r="AG1162" s="21">
        <v>100.61812133125609</v>
      </c>
      <c r="AH1162" s="21">
        <v>83.345703029213212</v>
      </c>
      <c r="AI1162" s="21">
        <v>69.13</v>
      </c>
      <c r="AK1162" s="21">
        <v>80</v>
      </c>
      <c r="AL1162" s="22">
        <v>362191.31200000003</v>
      </c>
    </row>
    <row r="1163" spans="30:38" hidden="1" x14ac:dyDescent="0.3">
      <c r="AD1163" s="20">
        <v>43934</v>
      </c>
      <c r="AE1163" s="21">
        <v>81.599999999999994</v>
      </c>
      <c r="AF1163" s="21">
        <v>89.132573769999993</v>
      </c>
      <c r="AG1163" s="21">
        <v>100.60595510340842</v>
      </c>
      <c r="AH1163" s="21">
        <v>82.642428601788438</v>
      </c>
      <c r="AI1163" s="21">
        <v>68.19</v>
      </c>
      <c r="AK1163" s="21">
        <v>81.599999999999994</v>
      </c>
      <c r="AL1163" s="22">
        <v>366923.31200000003</v>
      </c>
    </row>
    <row r="1164" spans="30:38" hidden="1" x14ac:dyDescent="0.3">
      <c r="AD1164" s="20">
        <v>43930</v>
      </c>
      <c r="AE1164" s="21">
        <v>83.4</v>
      </c>
      <c r="AF1164" s="21">
        <v>89.691342280000001</v>
      </c>
      <c r="AG1164" s="21">
        <v>100.5937903466387</v>
      </c>
      <c r="AH1164" s="21">
        <v>82.398849127854717</v>
      </c>
      <c r="AI1164" s="21">
        <v>67.19</v>
      </c>
      <c r="AK1164" s="21">
        <v>83.4</v>
      </c>
      <c r="AL1164" s="22">
        <v>398572.3253333334</v>
      </c>
    </row>
    <row r="1165" spans="30:38" hidden="1" x14ac:dyDescent="0.3">
      <c r="AD1165" s="20">
        <v>43929</v>
      </c>
      <c r="AE1165" s="21">
        <v>81.88</v>
      </c>
      <c r="AF1165" s="21">
        <v>89.267456150000001</v>
      </c>
      <c r="AG1165" s="21">
        <v>100.58162706076905</v>
      </c>
      <c r="AH1165" s="21">
        <v>81.86264733288651</v>
      </c>
      <c r="AI1165" s="21">
        <v>68.010000000000005</v>
      </c>
      <c r="AK1165" s="21">
        <v>81.88</v>
      </c>
      <c r="AL1165" s="22">
        <v>421029.16199999995</v>
      </c>
    </row>
    <row r="1166" spans="30:38" hidden="1" x14ac:dyDescent="0.3">
      <c r="AD1166" s="20">
        <v>43928</v>
      </c>
      <c r="AE1166" s="21">
        <v>80.5</v>
      </c>
      <c r="AF1166" s="21">
        <v>89.170126289999999</v>
      </c>
      <c r="AG1166" s="21">
        <v>100.56946524562163</v>
      </c>
      <c r="AH1166" s="21">
        <v>81.195991564630305</v>
      </c>
      <c r="AI1166" s="21">
        <v>66.05</v>
      </c>
      <c r="AK1166" s="21">
        <v>80.5</v>
      </c>
      <c r="AL1166" s="22">
        <v>463564.55399999995</v>
      </c>
    </row>
    <row r="1167" spans="30:38" hidden="1" x14ac:dyDescent="0.3">
      <c r="AD1167" s="20">
        <v>43927</v>
      </c>
      <c r="AE1167" s="21">
        <v>79.510000000000005</v>
      </c>
      <c r="AF1167" s="21">
        <v>88.312887059999994</v>
      </c>
      <c r="AG1167" s="21">
        <v>100.5573049010186</v>
      </c>
      <c r="AH1167" s="21">
        <v>79.714570629873648</v>
      </c>
      <c r="AI1167" s="21">
        <v>64.069999999999993</v>
      </c>
      <c r="AK1167" s="21">
        <v>79.510000000000005</v>
      </c>
      <c r="AL1167" s="22">
        <v>475204.79200000002</v>
      </c>
    </row>
    <row r="1168" spans="30:38" hidden="1" x14ac:dyDescent="0.3">
      <c r="AD1168" s="20">
        <v>43924</v>
      </c>
      <c r="AE1168" s="21">
        <v>79.75</v>
      </c>
      <c r="AF1168" s="21">
        <v>87.745134890000003</v>
      </c>
      <c r="AG1168" s="21">
        <v>100.54514602678215</v>
      </c>
      <c r="AH1168" s="21">
        <v>79.048568766245452</v>
      </c>
      <c r="AI1168" s="21">
        <v>60.15</v>
      </c>
      <c r="AK1168" s="21">
        <v>79.75</v>
      </c>
      <c r="AL1168" s="22">
        <v>514191.72533333331</v>
      </c>
    </row>
    <row r="1169" spans="30:38" hidden="1" x14ac:dyDescent="0.3">
      <c r="AD1169" s="20">
        <v>43923</v>
      </c>
      <c r="AE1169" s="21">
        <v>82</v>
      </c>
      <c r="AF1169" s="21">
        <v>88.321871290000004</v>
      </c>
      <c r="AG1169" s="21">
        <v>100.53298862273449</v>
      </c>
      <c r="AH1169" s="21">
        <v>79.964035245459456</v>
      </c>
      <c r="AI1169" s="21">
        <v>62.5</v>
      </c>
      <c r="AK1169" s="21">
        <v>82</v>
      </c>
      <c r="AL1169" s="22">
        <v>539628.05866666662</v>
      </c>
    </row>
    <row r="1170" spans="30:38" hidden="1" x14ac:dyDescent="0.3">
      <c r="AD1170" s="20">
        <v>43922</v>
      </c>
      <c r="AE1170" s="21">
        <v>83</v>
      </c>
      <c r="AF1170" s="21">
        <v>88.652047589999995</v>
      </c>
      <c r="AG1170" s="21">
        <v>100.52083268869787</v>
      </c>
      <c r="AH1170" s="21">
        <v>80.570531787938734</v>
      </c>
      <c r="AI1170" s="21">
        <v>61.39</v>
      </c>
      <c r="AK1170" s="21">
        <v>83</v>
      </c>
      <c r="AL1170" s="22">
        <v>558829.65866666671</v>
      </c>
    </row>
    <row r="1171" spans="30:38" hidden="1" x14ac:dyDescent="0.3">
      <c r="AD1171" s="20">
        <v>43921</v>
      </c>
      <c r="AE1171" s="21">
        <v>79.400000000000006</v>
      </c>
      <c r="AF1171" s="21">
        <v>88.957552000000007</v>
      </c>
      <c r="AG1171" s="21">
        <v>100.50867822449452</v>
      </c>
      <c r="AH1171" s="21">
        <v>81.545176635987644</v>
      </c>
      <c r="AI1171" s="21">
        <v>63.17</v>
      </c>
      <c r="AK1171" s="21">
        <v>79.400000000000006</v>
      </c>
      <c r="AL1171" s="22">
        <v>566108.07200000004</v>
      </c>
    </row>
    <row r="1172" spans="30:38" hidden="1" x14ac:dyDescent="0.3">
      <c r="AD1172" s="20">
        <v>43920</v>
      </c>
      <c r="AE1172" s="21">
        <v>77.010000000000005</v>
      </c>
      <c r="AF1172" s="21">
        <v>88.760392809999999</v>
      </c>
      <c r="AG1172" s="21">
        <v>100.49652522994673</v>
      </c>
      <c r="AH1172" s="21">
        <v>80.995896748459259</v>
      </c>
      <c r="AI1172" s="21">
        <v>64.569999999999993</v>
      </c>
      <c r="AK1172" s="21">
        <v>77.010000000000005</v>
      </c>
      <c r="AL1172" s="22">
        <v>644784.01400000008</v>
      </c>
    </row>
    <row r="1173" spans="30:38" hidden="1" x14ac:dyDescent="0.3">
      <c r="AD1173" s="20">
        <v>43917</v>
      </c>
      <c r="AE1173" s="21">
        <v>79</v>
      </c>
      <c r="AF1173" s="21">
        <v>88.289935929999999</v>
      </c>
      <c r="AG1173" s="21">
        <v>100.48437370487679</v>
      </c>
      <c r="AH1173" s="21">
        <v>80.719622043125014</v>
      </c>
      <c r="AI1173" s="21">
        <v>63.52</v>
      </c>
      <c r="AK1173" s="21">
        <v>79</v>
      </c>
      <c r="AL1173" s="22">
        <v>667578.94866666675</v>
      </c>
    </row>
    <row r="1174" spans="30:38" hidden="1" x14ac:dyDescent="0.3">
      <c r="AD1174" s="20">
        <v>43916</v>
      </c>
      <c r="AE1174" s="21">
        <v>77.5</v>
      </c>
      <c r="AF1174" s="21">
        <v>88.012924600000005</v>
      </c>
      <c r="AG1174" s="21">
        <v>100.47222364910702</v>
      </c>
      <c r="AH1174" s="21">
        <v>79.882297166958196</v>
      </c>
      <c r="AI1174" s="21">
        <v>67.22</v>
      </c>
      <c r="AK1174" s="21">
        <v>77.5</v>
      </c>
      <c r="AL1174" s="22">
        <v>651072.66866666672</v>
      </c>
    </row>
    <row r="1175" spans="30:38" hidden="1" x14ac:dyDescent="0.3">
      <c r="AD1175" s="20">
        <v>43915</v>
      </c>
      <c r="AE1175" s="21">
        <v>73.5</v>
      </c>
      <c r="AF1175" s="21">
        <v>86.789731200000006</v>
      </c>
      <c r="AG1175" s="21">
        <v>100.46007506245977</v>
      </c>
      <c r="AH1175" s="21">
        <v>77.162380866750595</v>
      </c>
      <c r="AI1175" s="21">
        <v>64.84</v>
      </c>
      <c r="AK1175" s="21">
        <v>73.5</v>
      </c>
      <c r="AL1175" s="22">
        <v>623033.99533333338</v>
      </c>
    </row>
    <row r="1176" spans="30:38" hidden="1" x14ac:dyDescent="0.3">
      <c r="AD1176" s="20">
        <v>43914</v>
      </c>
      <c r="AE1176" s="21">
        <v>69.010000000000005</v>
      </c>
      <c r="AF1176" s="21">
        <v>84.538559599999999</v>
      </c>
      <c r="AG1176" s="21">
        <v>100.44792794475737</v>
      </c>
      <c r="AH1176" s="21">
        <v>72.917232021709637</v>
      </c>
      <c r="AI1176" s="21">
        <v>60.32</v>
      </c>
      <c r="AK1176" s="21">
        <v>69.010000000000005</v>
      </c>
      <c r="AL1176" s="22">
        <v>600053.0120000001</v>
      </c>
    </row>
    <row r="1177" spans="30:38" hidden="1" x14ac:dyDescent="0.3">
      <c r="AD1177" s="20">
        <v>43913</v>
      </c>
      <c r="AE1177" s="21">
        <v>66</v>
      </c>
      <c r="AF1177" s="21">
        <v>83.655295289999998</v>
      </c>
      <c r="AG1177" s="21">
        <v>100.43578229582222</v>
      </c>
      <c r="AH1177" s="21">
        <v>70.924457667849154</v>
      </c>
      <c r="AI1177" s="21">
        <v>54.99</v>
      </c>
      <c r="AK1177" s="21">
        <v>66</v>
      </c>
      <c r="AL1177" s="22">
        <v>595373.60666666669</v>
      </c>
    </row>
    <row r="1178" spans="30:38" hidden="1" x14ac:dyDescent="0.3">
      <c r="AD1178" s="20">
        <v>43910</v>
      </c>
      <c r="AE1178" s="21">
        <v>68</v>
      </c>
      <c r="AF1178" s="21">
        <v>84.898957460000005</v>
      </c>
      <c r="AG1178" s="21">
        <v>100.42363811547673</v>
      </c>
      <c r="AH1178" s="21">
        <v>74.433963806378841</v>
      </c>
      <c r="AI1178" s="21">
        <v>58.02</v>
      </c>
      <c r="AK1178" s="21">
        <v>68</v>
      </c>
      <c r="AL1178" s="22">
        <v>597134.40666666662</v>
      </c>
    </row>
    <row r="1179" spans="30:38" hidden="1" x14ac:dyDescent="0.3">
      <c r="AD1179" s="20">
        <v>43909</v>
      </c>
      <c r="AE1179" s="21">
        <v>66.95</v>
      </c>
      <c r="AF1179" s="21">
        <v>83.354013390000006</v>
      </c>
      <c r="AG1179" s="21">
        <v>100.41149540354333</v>
      </c>
      <c r="AH1179" s="21">
        <v>72.167203413382154</v>
      </c>
      <c r="AI1179" s="21">
        <v>59.11</v>
      </c>
      <c r="AK1179" s="21">
        <v>66.95</v>
      </c>
      <c r="AL1179" s="22">
        <v>586011.47333333327</v>
      </c>
    </row>
    <row r="1180" spans="30:38" hidden="1" x14ac:dyDescent="0.3">
      <c r="AD1180" s="20">
        <v>43908</v>
      </c>
      <c r="AE1180" s="21">
        <v>67</v>
      </c>
      <c r="AF1180" s="21">
        <v>82.45152118</v>
      </c>
      <c r="AG1180" s="21">
        <v>100.39935415984445</v>
      </c>
      <c r="AH1180" s="21">
        <v>71.516895260826203</v>
      </c>
      <c r="AI1180" s="21">
        <v>57.87</v>
      </c>
      <c r="AK1180" s="21">
        <v>67</v>
      </c>
      <c r="AL1180" s="22">
        <v>560448.85</v>
      </c>
    </row>
    <row r="1181" spans="30:38" hidden="1" x14ac:dyDescent="0.3">
      <c r="AD1181" s="20">
        <v>43907</v>
      </c>
      <c r="AE1181" s="21">
        <v>72.010000000000005</v>
      </c>
      <c r="AF1181" s="21">
        <v>88.121065400000006</v>
      </c>
      <c r="AG1181" s="21">
        <v>100.38558482129524</v>
      </c>
      <c r="AH1181" s="21">
        <v>82.421408837521042</v>
      </c>
      <c r="AI1181" s="21">
        <v>64.55</v>
      </c>
      <c r="AK1181" s="21">
        <v>72.010000000000005</v>
      </c>
      <c r="AL1181" s="22">
        <v>530777.3833333333</v>
      </c>
    </row>
    <row r="1182" spans="30:38" hidden="1" x14ac:dyDescent="0.3">
      <c r="AD1182" s="20">
        <v>43906</v>
      </c>
      <c r="AE1182" s="21">
        <v>78.02</v>
      </c>
      <c r="AF1182" s="21">
        <v>88.931311879999996</v>
      </c>
      <c r="AG1182" s="21">
        <v>100.37181737115145</v>
      </c>
      <c r="AH1182" s="21">
        <v>84.216703993722504</v>
      </c>
      <c r="AI1182" s="21">
        <v>61.57</v>
      </c>
      <c r="AK1182" s="21">
        <v>78.02</v>
      </c>
      <c r="AL1182" s="22">
        <v>503278.51199999999</v>
      </c>
    </row>
    <row r="1183" spans="30:38" hidden="1" x14ac:dyDescent="0.3">
      <c r="AD1183" s="20">
        <v>43903</v>
      </c>
      <c r="AE1183" s="21">
        <v>83</v>
      </c>
      <c r="AF1183" s="21">
        <v>91.258737870000004</v>
      </c>
      <c r="AG1183" s="21">
        <v>100.35805180915409</v>
      </c>
      <c r="AH1183" s="21">
        <v>88.312108678949173</v>
      </c>
      <c r="AI1183" s="21">
        <v>71.53</v>
      </c>
      <c r="AK1183" s="21">
        <v>83</v>
      </c>
      <c r="AL1183" s="22">
        <v>475427.06266666664</v>
      </c>
    </row>
    <row r="1184" spans="30:38" hidden="1" x14ac:dyDescent="0.3">
      <c r="AD1184" s="20">
        <v>43902</v>
      </c>
      <c r="AE1184" s="21">
        <v>83</v>
      </c>
      <c r="AF1184" s="21">
        <v>90.554187130000003</v>
      </c>
      <c r="AG1184" s="21">
        <v>100.3442881350442</v>
      </c>
      <c r="AH1184" s="21">
        <v>87.015415801605329</v>
      </c>
      <c r="AI1184" s="21">
        <v>62.8</v>
      </c>
      <c r="AK1184" s="21">
        <v>83</v>
      </c>
      <c r="AL1184" s="22">
        <v>481243.99599999998</v>
      </c>
    </row>
    <row r="1185" spans="30:38" hidden="1" x14ac:dyDescent="0.3">
      <c r="AD1185" s="20">
        <v>43901</v>
      </c>
      <c r="AE1185" s="21">
        <v>91.2</v>
      </c>
      <c r="AF1185" s="21">
        <v>93.721874360000001</v>
      </c>
      <c r="AG1185" s="21">
        <v>100.33052634856287</v>
      </c>
      <c r="AH1185" s="21">
        <v>93.132693596638944</v>
      </c>
      <c r="AI1185" s="21">
        <v>73.69</v>
      </c>
      <c r="AK1185" s="21">
        <v>91.2</v>
      </c>
      <c r="AL1185" s="22">
        <v>475637.06266666664</v>
      </c>
    </row>
    <row r="1186" spans="30:38" hidden="1" x14ac:dyDescent="0.3">
      <c r="AD1186" s="20">
        <v>43900</v>
      </c>
      <c r="AE1186" s="21">
        <v>97.99</v>
      </c>
      <c r="AF1186" s="21">
        <v>94.513564169999995</v>
      </c>
      <c r="AG1186" s="21">
        <v>100.31676644945122</v>
      </c>
      <c r="AH1186" s="21">
        <v>94.871099050203526</v>
      </c>
      <c r="AI1186" s="21">
        <v>79.78</v>
      </c>
      <c r="AK1186" s="21">
        <v>97.99</v>
      </c>
      <c r="AL1186" s="22">
        <v>486454.93466666661</v>
      </c>
    </row>
    <row r="1187" spans="30:38" hidden="1" x14ac:dyDescent="0.3">
      <c r="AD1187" s="20">
        <v>43899</v>
      </c>
      <c r="AE1187" s="21">
        <v>86.72</v>
      </c>
      <c r="AF1187" s="21">
        <v>94.386869219999994</v>
      </c>
      <c r="AG1187" s="21">
        <v>100.30300843745042</v>
      </c>
      <c r="AH1187" s="21">
        <v>93.542037893773198</v>
      </c>
      <c r="AI1187" s="21">
        <v>74.459999999999994</v>
      </c>
      <c r="AK1187" s="21">
        <v>86.72</v>
      </c>
      <c r="AL1187" s="22">
        <v>423382.39733333333</v>
      </c>
    </row>
    <row r="1188" spans="30:38" hidden="1" x14ac:dyDescent="0.3">
      <c r="AD1188" s="20">
        <v>43896</v>
      </c>
      <c r="AE1188" s="21">
        <v>94.84</v>
      </c>
      <c r="AF1188" s="21">
        <v>96.08762188</v>
      </c>
      <c r="AG1188" s="21">
        <v>100.28925231230164</v>
      </c>
      <c r="AH1188" s="21">
        <v>96.984845760245861</v>
      </c>
      <c r="AI1188" s="21">
        <v>84.78</v>
      </c>
      <c r="AK1188" s="21">
        <v>94.84</v>
      </c>
      <c r="AL1188" s="22">
        <v>416070.35466666671</v>
      </c>
    </row>
    <row r="1189" spans="30:38" hidden="1" x14ac:dyDescent="0.3">
      <c r="AD1189" s="20">
        <v>43895</v>
      </c>
      <c r="AE1189" s="21">
        <v>96.1</v>
      </c>
      <c r="AF1189" s="21">
        <v>96.571595400000007</v>
      </c>
      <c r="AG1189" s="21">
        <v>100.27549807374612</v>
      </c>
      <c r="AH1189" s="21">
        <v>97.887888051527668</v>
      </c>
      <c r="AI1189" s="21">
        <v>88.45</v>
      </c>
      <c r="AK1189" s="21">
        <v>96.1</v>
      </c>
      <c r="AL1189" s="22">
        <v>450610.4613333334</v>
      </c>
    </row>
    <row r="1190" spans="30:38" hidden="1" x14ac:dyDescent="0.3">
      <c r="AD1190" s="20">
        <v>43894</v>
      </c>
      <c r="AE1190" s="21">
        <v>98.65</v>
      </c>
      <c r="AF1190" s="21">
        <v>96.751580820000001</v>
      </c>
      <c r="AG1190" s="21">
        <v>100.26174572152512</v>
      </c>
      <c r="AH1190" s="21">
        <v>98.177240849422105</v>
      </c>
      <c r="AI1190" s="21">
        <v>92.77</v>
      </c>
      <c r="AK1190" s="21">
        <v>98.65</v>
      </c>
      <c r="AL1190" s="22">
        <v>535642.14666666673</v>
      </c>
    </row>
    <row r="1191" spans="30:38" hidden="1" x14ac:dyDescent="0.3">
      <c r="AD1191" s="20">
        <v>43893</v>
      </c>
      <c r="AE1191" s="21">
        <v>96</v>
      </c>
      <c r="AF1191" s="21">
        <v>96.629459659999995</v>
      </c>
      <c r="AG1191" s="21">
        <v>100.24799525537992</v>
      </c>
      <c r="AH1191" s="21">
        <v>98.055941540926241</v>
      </c>
      <c r="AI1191" s="21">
        <v>91.31</v>
      </c>
      <c r="AK1191" s="21">
        <v>96</v>
      </c>
      <c r="AL1191" s="22">
        <v>560619.78214285721</v>
      </c>
    </row>
    <row r="1192" spans="30:38" hidden="1" x14ac:dyDescent="0.3">
      <c r="AD1192" s="20">
        <v>43892</v>
      </c>
      <c r="AE1192" s="21">
        <v>96</v>
      </c>
      <c r="AF1192" s="21">
        <v>96.595341550000001</v>
      </c>
      <c r="AG1192" s="21">
        <v>100.23424667505186</v>
      </c>
      <c r="AH1192" s="21">
        <v>97.606055156855348</v>
      </c>
      <c r="AI1192" s="21">
        <v>92.25</v>
      </c>
      <c r="AK1192" s="21">
        <v>96</v>
      </c>
      <c r="AL1192" s="22">
        <v>569287.7653846154</v>
      </c>
    </row>
    <row r="1193" spans="30:38" hidden="1" x14ac:dyDescent="0.3">
      <c r="AD1193" s="20">
        <v>43889</v>
      </c>
      <c r="AE1193" s="21">
        <v>96</v>
      </c>
      <c r="AF1193" s="21">
        <v>96.291588559999994</v>
      </c>
      <c r="AG1193" s="21">
        <v>100.22049998028233</v>
      </c>
      <c r="AH1193" s="21">
        <v>96.902453777116591</v>
      </c>
      <c r="AI1193" s="21">
        <v>90.13</v>
      </c>
      <c r="AK1193" s="21">
        <v>96</v>
      </c>
      <c r="AL1193" s="22">
        <v>570032.41249999998</v>
      </c>
    </row>
    <row r="1194" spans="30:38" hidden="1" x14ac:dyDescent="0.3">
      <c r="AD1194" s="20">
        <v>43888</v>
      </c>
      <c r="AE1194" s="21">
        <v>97</v>
      </c>
      <c r="AF1194" s="21">
        <v>96.720040519999998</v>
      </c>
      <c r="AG1194" s="21">
        <v>100.20675517081271</v>
      </c>
      <c r="AH1194" s="21">
        <v>97.185267528730918</v>
      </c>
      <c r="AI1194" s="21">
        <v>89.1</v>
      </c>
      <c r="AK1194" s="21">
        <v>97</v>
      </c>
      <c r="AL1194" s="22">
        <v>570659.35909090913</v>
      </c>
    </row>
    <row r="1195" spans="30:38" hidden="1" x14ac:dyDescent="0.3">
      <c r="AD1195" s="20">
        <v>43887</v>
      </c>
      <c r="AE1195" s="21">
        <v>97</v>
      </c>
      <c r="AF1195" s="21">
        <v>96.654492930000004</v>
      </c>
      <c r="AG1195" s="21">
        <v>100.19301224638446</v>
      </c>
      <c r="AH1195" s="21">
        <v>97.192460479639024</v>
      </c>
      <c r="AI1195" s="21">
        <v>91.47</v>
      </c>
      <c r="AK1195" s="21">
        <v>97</v>
      </c>
      <c r="AL1195" s="22">
        <v>594211.79500000004</v>
      </c>
    </row>
    <row r="1196" spans="30:38" hidden="1" x14ac:dyDescent="0.3">
      <c r="AD1196" s="20">
        <v>43882</v>
      </c>
      <c r="AE1196" s="21">
        <v>97</v>
      </c>
      <c r="AF1196" s="21">
        <v>96.688422000000003</v>
      </c>
      <c r="AG1196" s="21">
        <v>100.17927120673903</v>
      </c>
      <c r="AH1196" s="21">
        <v>98.660149417207492</v>
      </c>
      <c r="AI1196" s="21">
        <v>98.36</v>
      </c>
      <c r="AK1196" s="21">
        <v>97</v>
      </c>
      <c r="AL1196" s="22">
        <v>611056.3277777778</v>
      </c>
    </row>
    <row r="1197" spans="30:38" hidden="1" x14ac:dyDescent="0.3">
      <c r="AD1197" s="20">
        <v>43881</v>
      </c>
      <c r="AE1197" s="21">
        <v>97.61</v>
      </c>
      <c r="AF1197" s="21">
        <v>96.681040850000002</v>
      </c>
      <c r="AG1197" s="21">
        <v>100.16553205161794</v>
      </c>
      <c r="AH1197" s="21">
        <v>98.514655637475258</v>
      </c>
      <c r="AI1197" s="21">
        <v>99.14</v>
      </c>
      <c r="AK1197" s="21">
        <v>97.61</v>
      </c>
      <c r="AL1197" s="22">
        <v>666025.61875000002</v>
      </c>
    </row>
    <row r="1198" spans="30:38" hidden="1" x14ac:dyDescent="0.3">
      <c r="AD1198" s="20">
        <v>43880</v>
      </c>
      <c r="AE1198" s="21">
        <v>98.5</v>
      </c>
      <c r="AF1198" s="21">
        <v>96.677401959999997</v>
      </c>
      <c r="AG1198" s="21">
        <v>100.15179478076274</v>
      </c>
      <c r="AH1198" s="21">
        <v>98.508116591195176</v>
      </c>
      <c r="AI1198" s="21">
        <v>100.81</v>
      </c>
      <c r="AK1198" s="21">
        <v>98.5</v>
      </c>
      <c r="AL1198" s="22">
        <v>718614.17571428569</v>
      </c>
    </row>
    <row r="1199" spans="30:38" hidden="1" x14ac:dyDescent="0.3">
      <c r="AD1199" s="20">
        <v>43879</v>
      </c>
      <c r="AE1199" s="21">
        <v>98</v>
      </c>
      <c r="AF1199" s="21">
        <v>96.670574040000005</v>
      </c>
      <c r="AG1199" s="21">
        <v>100.13805939391501</v>
      </c>
      <c r="AH1199" s="21">
        <v>98.914845269817405</v>
      </c>
      <c r="AI1199" s="21">
        <v>99.48</v>
      </c>
      <c r="AK1199" s="21">
        <v>98</v>
      </c>
      <c r="AL1199" s="22">
        <v>713091.20499999996</v>
      </c>
    </row>
    <row r="1200" spans="30:38" hidden="1" x14ac:dyDescent="0.3">
      <c r="AD1200" s="20">
        <v>43878</v>
      </c>
      <c r="AE1200" s="21">
        <v>98.31</v>
      </c>
      <c r="AF1200" s="21">
        <v>96.658686040000006</v>
      </c>
      <c r="AG1200" s="21">
        <v>100.12432589081638</v>
      </c>
      <c r="AH1200" s="21">
        <v>99.620735315754189</v>
      </c>
      <c r="AI1200" s="21">
        <v>99.77</v>
      </c>
      <c r="AK1200" s="21">
        <v>98.31</v>
      </c>
      <c r="AL1200" s="22">
        <v>773859.8459999999</v>
      </c>
    </row>
    <row r="1201" spans="30:38" hidden="1" x14ac:dyDescent="0.3">
      <c r="AD1201" s="20">
        <v>43875</v>
      </c>
      <c r="AE1201" s="21">
        <v>99.99</v>
      </c>
      <c r="AF1201" s="21">
        <v>96.654762239999997</v>
      </c>
      <c r="AG1201" s="21">
        <v>100.11059427120847</v>
      </c>
      <c r="AH1201" s="21">
        <v>99.685471873927185</v>
      </c>
      <c r="AI1201" s="21">
        <v>98.97</v>
      </c>
      <c r="AK1201" s="21">
        <v>99.99</v>
      </c>
      <c r="AL1201" s="22">
        <v>837358.98750000005</v>
      </c>
    </row>
    <row r="1202" spans="30:38" hidden="1" x14ac:dyDescent="0.3">
      <c r="AD1202" s="20">
        <v>43874</v>
      </c>
      <c r="AE1202" s="21">
        <v>99.5</v>
      </c>
      <c r="AF1202" s="21">
        <v>96.649887039999996</v>
      </c>
      <c r="AG1202" s="21">
        <v>100.09686453483299</v>
      </c>
      <c r="AH1202" s="21">
        <v>99.380425364960516</v>
      </c>
      <c r="AI1202" s="21">
        <v>100.08</v>
      </c>
      <c r="AK1202" s="21">
        <v>99.5</v>
      </c>
      <c r="AL1202" s="22">
        <v>889401.36</v>
      </c>
    </row>
    <row r="1203" spans="30:38" hidden="1" x14ac:dyDescent="0.3">
      <c r="AD1203" s="20">
        <v>43873</v>
      </c>
      <c r="AE1203" s="21">
        <v>98.8</v>
      </c>
      <c r="AF1203" s="21">
        <v>96.643475800000004</v>
      </c>
      <c r="AG1203" s="21">
        <v>100.08313668143165</v>
      </c>
      <c r="AH1203" s="21">
        <v>99.203871115397817</v>
      </c>
      <c r="AI1203" s="21">
        <v>100.96</v>
      </c>
      <c r="AK1203" s="21">
        <v>98.8</v>
      </c>
      <c r="AL1203" s="22">
        <v>1100078.04</v>
      </c>
    </row>
    <row r="1204" spans="30:38" hidden="1" x14ac:dyDescent="0.3">
      <c r="AD1204" s="20">
        <v>43872</v>
      </c>
      <c r="AE1204" s="21">
        <v>99.92</v>
      </c>
      <c r="AF1204" s="21">
        <v>96.638460760000001</v>
      </c>
      <c r="AG1204" s="21">
        <v>100.06941071074623</v>
      </c>
      <c r="AH1204" s="21">
        <v>98.749734351244868</v>
      </c>
      <c r="AI1204" s="21">
        <v>99.83</v>
      </c>
      <c r="AK1204" s="21">
        <v>99.92</v>
      </c>
      <c r="AL1204" s="22">
        <v>1514187.68</v>
      </c>
    </row>
    <row r="1205" spans="30:38" hidden="1" x14ac:dyDescent="0.3">
      <c r="AD1205" s="20">
        <v>43871</v>
      </c>
      <c r="AE1205" s="21">
        <v>100</v>
      </c>
      <c r="AF1205" s="21">
        <v>96.633447020000006</v>
      </c>
      <c r="AG1205" s="21">
        <v>100.05568662251851</v>
      </c>
      <c r="AH1205" s="21">
        <v>98.235111409001007</v>
      </c>
      <c r="AI1205" s="21">
        <v>97.41</v>
      </c>
      <c r="AK1205" s="21">
        <v>100</v>
      </c>
      <c r="AL1205" s="22">
        <v>0</v>
      </c>
    </row>
    <row r="1206" spans="30:38" hidden="1" x14ac:dyDescent="0.3">
      <c r="AD1206" s="20">
        <v>43868</v>
      </c>
      <c r="AE1206" s="21">
        <v>100</v>
      </c>
      <c r="AF1206" s="21">
        <v>96.628434589999998</v>
      </c>
      <c r="AG1206" s="21">
        <v>100.04196441649032</v>
      </c>
      <c r="AH1206" s="21">
        <v>99.010315345506868</v>
      </c>
      <c r="AI1206" s="21">
        <v>98.45</v>
      </c>
      <c r="AK1206" s="21"/>
      <c r="AL1206" s="22"/>
    </row>
    <row r="1207" spans="30:38" hidden="1" x14ac:dyDescent="0.3">
      <c r="AD1207" s="20">
        <v>43867</v>
      </c>
      <c r="AE1207" s="21">
        <v>100</v>
      </c>
      <c r="AF1207" s="21">
        <v>96.623479209999999</v>
      </c>
      <c r="AG1207" s="21">
        <v>100.02824409240351</v>
      </c>
      <c r="AH1207" s="21">
        <v>99.487338771640154</v>
      </c>
      <c r="AI1207" s="21">
        <v>99.68</v>
      </c>
      <c r="AK1207" s="21"/>
      <c r="AL1207" s="22"/>
    </row>
    <row r="1208" spans="30:38" hidden="1" x14ac:dyDescent="0.3">
      <c r="AD1208" s="20">
        <v>43866</v>
      </c>
      <c r="AE1208" s="21">
        <v>100</v>
      </c>
      <c r="AF1208" s="21">
        <v>96.625622980000003</v>
      </c>
      <c r="AG1208" s="21">
        <v>100.01452565</v>
      </c>
      <c r="AH1208" s="21">
        <v>99.669778162854939</v>
      </c>
      <c r="AI1208" s="21">
        <v>100.41</v>
      </c>
      <c r="AK1208" s="21"/>
      <c r="AL1208" s="22"/>
    </row>
    <row r="1209" spans="30:38" hidden="1" x14ac:dyDescent="0.3">
      <c r="AD1209" s="20">
        <v>43865</v>
      </c>
      <c r="AE1209" s="21">
        <v>100</v>
      </c>
      <c r="AF1209" s="21">
        <v>100</v>
      </c>
      <c r="AG1209" s="21">
        <v>100</v>
      </c>
      <c r="AH1209" s="21">
        <v>100</v>
      </c>
      <c r="AI1209" s="21">
        <v>100</v>
      </c>
      <c r="AK1209" s="21"/>
      <c r="AL1209" s="22"/>
    </row>
    <row r="1210" spans="30:38" hidden="1" x14ac:dyDescent="0.3">
      <c r="AD1210" s="20"/>
      <c r="AE1210" s="21"/>
      <c r="AF1210" s="21"/>
      <c r="AG1210" s="21"/>
      <c r="AH1210" s="21"/>
      <c r="AI1210" s="21"/>
    </row>
    <row r="1211" spans="30:38" hidden="1" x14ac:dyDescent="0.3">
      <c r="AD1211" s="20"/>
    </row>
    <row r="1212" spans="30:38" hidden="1" x14ac:dyDescent="0.3">
      <c r="AD1212" s="20"/>
    </row>
    <row r="1213" spans="30:38" hidden="1" x14ac:dyDescent="0.3">
      <c r="AD1213" s="20"/>
    </row>
    <row r="1214" spans="30:38" hidden="1" x14ac:dyDescent="0.3">
      <c r="AD1214" s="20"/>
    </row>
    <row r="1215" spans="30:38" hidden="1" x14ac:dyDescent="0.3">
      <c r="AD1215" s="20"/>
    </row>
    <row r="1216" spans="30:38" hidden="1" x14ac:dyDescent="0.3">
      <c r="AD1216" s="20"/>
    </row>
    <row r="1217" spans="30:30" hidden="1" x14ac:dyDescent="0.3">
      <c r="AD1217" s="20"/>
    </row>
    <row r="1218" spans="30:30" hidden="1" x14ac:dyDescent="0.3">
      <c r="AD1218" s="20"/>
    </row>
    <row r="1219" spans="30:30" hidden="1" x14ac:dyDescent="0.3">
      <c r="AD1219" s="20"/>
    </row>
    <row r="1220" spans="30:30" hidden="1" x14ac:dyDescent="0.3">
      <c r="AD1220" s="20"/>
    </row>
    <row r="1221" spans="30:30" hidden="1" x14ac:dyDescent="0.3">
      <c r="AD1221" s="20"/>
    </row>
    <row r="1222" spans="30:30" hidden="1" x14ac:dyDescent="0.3">
      <c r="AD1222" s="20"/>
    </row>
    <row r="1223" spans="30:30" hidden="1" x14ac:dyDescent="0.3">
      <c r="AD1223" s="20"/>
    </row>
    <row r="1224" spans="30:30" hidden="1" x14ac:dyDescent="0.3">
      <c r="AD1224" s="20"/>
    </row>
    <row r="1225" spans="30:30" hidden="1" x14ac:dyDescent="0.3">
      <c r="AD1225" s="20"/>
    </row>
    <row r="1226" spans="30:30" hidden="1" x14ac:dyDescent="0.3">
      <c r="AD1226" s="20"/>
    </row>
    <row r="1227" spans="30:30" hidden="1" x14ac:dyDescent="0.3">
      <c r="AD1227" s="20"/>
    </row>
    <row r="1228" spans="30:30" hidden="1" x14ac:dyDescent="0.3">
      <c r="AD1228" s="20"/>
    </row>
    <row r="1229" spans="30:30" hidden="1" x14ac:dyDescent="0.3">
      <c r="AD1229" s="20"/>
    </row>
    <row r="1230" spans="30:30" hidden="1" x14ac:dyDescent="0.3">
      <c r="AD1230" s="20"/>
    </row>
    <row r="1231" spans="30:30" hidden="1" x14ac:dyDescent="0.3">
      <c r="AD1231" s="20"/>
    </row>
    <row r="1232" spans="30:30" hidden="1" x14ac:dyDescent="0.3">
      <c r="AD1232" s="20"/>
    </row>
    <row r="1233" spans="30:30" hidden="1" x14ac:dyDescent="0.3">
      <c r="AD1233" s="20"/>
    </row>
    <row r="1234" spans="30:30" hidden="1" x14ac:dyDescent="0.3">
      <c r="AD1234" s="20"/>
    </row>
    <row r="1235" spans="30:30" hidden="1" x14ac:dyDescent="0.3">
      <c r="AD1235" s="20"/>
    </row>
    <row r="1236" spans="30:30" hidden="1" x14ac:dyDescent="0.3">
      <c r="AD1236" s="20"/>
    </row>
    <row r="1237" spans="30:30" hidden="1" x14ac:dyDescent="0.3">
      <c r="AD1237" s="20"/>
    </row>
    <row r="1238" spans="30:30" hidden="1" x14ac:dyDescent="0.3">
      <c r="AD1238" s="20"/>
    </row>
    <row r="1239" spans="30:30" hidden="1" x14ac:dyDescent="0.3">
      <c r="AD1239" s="20"/>
    </row>
    <row r="1240" spans="30:30" hidden="1" x14ac:dyDescent="0.3">
      <c r="AD1240" s="20"/>
    </row>
    <row r="1241" spans="30:30" hidden="1" x14ac:dyDescent="0.3">
      <c r="AD1241" s="20"/>
    </row>
    <row r="1242" spans="30:30" hidden="1" x14ac:dyDescent="0.3">
      <c r="AD1242" s="20"/>
    </row>
    <row r="1243" spans="30:30" hidden="1" x14ac:dyDescent="0.3">
      <c r="AD1243" s="20"/>
    </row>
    <row r="1244" spans="30:30" hidden="1" x14ac:dyDescent="0.3">
      <c r="AD1244" s="20"/>
    </row>
    <row r="1245" spans="30:30" hidden="1" x14ac:dyDescent="0.3">
      <c r="AD1245" s="20"/>
    </row>
    <row r="1246" spans="30:30" hidden="1" x14ac:dyDescent="0.3">
      <c r="AD1246" s="20"/>
    </row>
    <row r="1247" spans="30:30" hidden="1" x14ac:dyDescent="0.3">
      <c r="AD1247" s="20"/>
    </row>
    <row r="1248" spans="30:30" hidden="1" x14ac:dyDescent="0.3">
      <c r="AD1248" s="20"/>
    </row>
    <row r="1249" spans="30:30" hidden="1" x14ac:dyDescent="0.3">
      <c r="AD1249" s="20"/>
    </row>
    <row r="1250" spans="30:30" hidden="1" x14ac:dyDescent="0.3">
      <c r="AD1250" s="20"/>
    </row>
    <row r="1251" spans="30:30" hidden="1" x14ac:dyDescent="0.3">
      <c r="AD1251" s="20"/>
    </row>
    <row r="1252" spans="30:30" hidden="1" x14ac:dyDescent="0.3">
      <c r="AD1252" s="20"/>
    </row>
    <row r="1253" spans="30:30" hidden="1" x14ac:dyDescent="0.3">
      <c r="AD1253" s="20"/>
    </row>
    <row r="1254" spans="30:30" hidden="1" x14ac:dyDescent="0.3">
      <c r="AD1254" s="20"/>
    </row>
    <row r="1255" spans="30:30" hidden="1" x14ac:dyDescent="0.3">
      <c r="AD1255" s="20"/>
    </row>
    <row r="1256" spans="30:30" hidden="1" x14ac:dyDescent="0.3">
      <c r="AD1256" s="20"/>
    </row>
    <row r="1257" spans="30:30" hidden="1" x14ac:dyDescent="0.3">
      <c r="AD1257" s="20"/>
    </row>
    <row r="1258" spans="30:30" hidden="1" x14ac:dyDescent="0.3">
      <c r="AD1258" s="20"/>
    </row>
    <row r="1259" spans="30:30" hidden="1" x14ac:dyDescent="0.3">
      <c r="AD1259" s="20"/>
    </row>
    <row r="1260" spans="30:30" hidden="1" x14ac:dyDescent="0.3">
      <c r="AD1260" s="20"/>
    </row>
    <row r="1261" spans="30:30" hidden="1" x14ac:dyDescent="0.3">
      <c r="AD1261" s="20"/>
    </row>
    <row r="1262" spans="30:30" hidden="1" x14ac:dyDescent="0.3">
      <c r="AD1262" s="20"/>
    </row>
    <row r="1263" spans="30:30" hidden="1" x14ac:dyDescent="0.3">
      <c r="AD1263" s="20"/>
    </row>
    <row r="1264" spans="30:30" hidden="1" x14ac:dyDescent="0.3">
      <c r="AD1264" s="20"/>
    </row>
    <row r="1265" spans="30:30" hidden="1" x14ac:dyDescent="0.3">
      <c r="AD1265" s="20"/>
    </row>
    <row r="1266" spans="30:30" hidden="1" x14ac:dyDescent="0.3">
      <c r="AD1266" s="20"/>
    </row>
    <row r="1267" spans="30:30" hidden="1" x14ac:dyDescent="0.3">
      <c r="AD1267" s="20"/>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07"/>
  <sheetViews>
    <sheetView showGridLines="0" zoomScaleNormal="100" workbookViewId="0">
      <selection activeCell="D36" sqref="D36"/>
    </sheetView>
  </sheetViews>
  <sheetFormatPr defaultColWidth="0" defaultRowHeight="0" customHeight="1" zeroHeight="1" x14ac:dyDescent="0.3"/>
  <cols>
    <col min="1" max="1" width="2.3984375" style="16" customWidth="1"/>
    <col min="2" max="2" width="27" style="16" customWidth="1"/>
    <col min="3" max="41" width="11.296875" style="16" customWidth="1"/>
    <col min="42" max="42" width="11.69921875" style="16" bestFit="1" customWidth="1"/>
    <col min="43" max="43" width="11.296875" style="16" customWidth="1"/>
    <col min="44" max="44" width="11.796875" style="16" bestFit="1" customWidth="1"/>
    <col min="45" max="49" width="11.796875" style="16" customWidth="1"/>
    <col min="50" max="57" width="11.296875" style="16" customWidth="1"/>
    <col min="58" max="59" width="10.3984375" style="16" customWidth="1"/>
    <col min="60" max="60" width="10" style="16" bestFit="1" customWidth="1"/>
    <col min="61" max="61" width="5.8984375" style="16" customWidth="1"/>
    <col min="62" max="62" width="4.296875" style="16" customWidth="1"/>
    <col min="63" max="63" width="11.296875" style="16" hidden="1" customWidth="1"/>
    <col min="64" max="67" width="8.59765625" style="16" hidden="1" customWidth="1"/>
    <col min="68" max="72" width="9.09765625" style="16" hidden="1" customWidth="1"/>
    <col min="73" max="73" width="2.3984375" style="16" hidden="1" customWidth="1"/>
    <col min="74" max="77" width="8.59765625" style="16" hidden="1" customWidth="1"/>
    <col min="78" max="16384" width="9.09765625" style="16" hidden="1"/>
  </cols>
  <sheetData>
    <row r="1" spans="2:67" ht="54" customHeight="1" x14ac:dyDescent="0.3">
      <c r="B1" s="6" t="s">
        <v>209</v>
      </c>
    </row>
    <row r="2" spans="2:67" s="18" customFormat="1" ht="3.65" customHeight="1" x14ac:dyDescent="0.3">
      <c r="B2" s="17"/>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K2" s="16"/>
      <c r="BO2" s="16"/>
    </row>
    <row r="3" spans="2:67" ht="18" customHeight="1" x14ac:dyDescent="0.3">
      <c r="B3" s="5" t="s">
        <v>12</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row>
    <row r="4" spans="2:67" ht="12.75" customHeight="1" x14ac:dyDescent="0.3">
      <c r="B4" s="25"/>
    </row>
    <row r="5" spans="2:67" ht="13.5" hidden="1" thickBot="1" x14ac:dyDescent="0.35">
      <c r="B5" s="1"/>
      <c r="C5" s="3">
        <v>43890</v>
      </c>
      <c r="D5" s="3">
        <v>43921</v>
      </c>
      <c r="E5" s="3">
        <v>43951</v>
      </c>
      <c r="F5" s="3">
        <v>43982</v>
      </c>
      <c r="G5" s="3">
        <v>44012</v>
      </c>
      <c r="H5" s="3">
        <v>44043</v>
      </c>
      <c r="I5" s="3">
        <v>44074</v>
      </c>
      <c r="J5" s="3">
        <v>44104</v>
      </c>
      <c r="K5" s="3">
        <v>44135</v>
      </c>
      <c r="L5" s="3">
        <v>44165</v>
      </c>
      <c r="M5" s="3">
        <v>44196</v>
      </c>
      <c r="N5" s="3">
        <v>44227</v>
      </c>
      <c r="O5" s="3">
        <v>44255</v>
      </c>
      <c r="P5" s="3">
        <v>44286</v>
      </c>
      <c r="Q5" s="3">
        <v>44316</v>
      </c>
      <c r="R5" s="3">
        <v>44347</v>
      </c>
      <c r="S5" s="3">
        <v>44377</v>
      </c>
      <c r="T5" s="3">
        <v>44408</v>
      </c>
      <c r="U5" s="3">
        <v>44439</v>
      </c>
      <c r="V5" s="3">
        <v>44469</v>
      </c>
      <c r="W5" s="3">
        <v>44500</v>
      </c>
      <c r="X5" s="3">
        <v>44530</v>
      </c>
      <c r="Y5" s="3">
        <v>44561</v>
      </c>
      <c r="Z5" s="3">
        <v>44592</v>
      </c>
      <c r="AA5" s="3">
        <v>44620</v>
      </c>
      <c r="AB5" s="3">
        <v>44651</v>
      </c>
      <c r="AC5" s="3">
        <v>44681</v>
      </c>
      <c r="AD5" s="3">
        <v>44712</v>
      </c>
      <c r="AE5" s="3">
        <v>44742</v>
      </c>
      <c r="AF5" s="3">
        <v>44773</v>
      </c>
      <c r="AG5" s="3">
        <v>44804</v>
      </c>
      <c r="AH5" s="3">
        <v>44834</v>
      </c>
      <c r="AI5" s="3">
        <v>44865</v>
      </c>
      <c r="AJ5" s="3">
        <v>44895</v>
      </c>
      <c r="AK5" s="3">
        <v>44926</v>
      </c>
      <c r="AL5" s="3">
        <v>44957</v>
      </c>
      <c r="AM5" s="3">
        <v>44985</v>
      </c>
      <c r="AN5" s="3">
        <v>45016</v>
      </c>
      <c r="AO5" s="3">
        <v>45044</v>
      </c>
      <c r="AP5" s="3">
        <v>45077</v>
      </c>
      <c r="AQ5" s="3">
        <v>45107</v>
      </c>
      <c r="AR5" s="3">
        <v>45138</v>
      </c>
      <c r="AS5" s="3">
        <v>45169</v>
      </c>
      <c r="AT5" s="3">
        <v>45199</v>
      </c>
      <c r="AU5" s="3">
        <v>45230</v>
      </c>
      <c r="AV5" s="3">
        <v>45260</v>
      </c>
      <c r="AW5" s="3">
        <v>45291</v>
      </c>
      <c r="AX5" s="3">
        <v>45322</v>
      </c>
      <c r="AY5" s="3">
        <v>45351</v>
      </c>
      <c r="AZ5" s="3">
        <v>45382</v>
      </c>
      <c r="BA5" s="3">
        <v>45412</v>
      </c>
      <c r="BB5" s="3">
        <v>45443</v>
      </c>
      <c r="BC5" s="3">
        <v>45473</v>
      </c>
      <c r="BD5" s="3">
        <v>45504</v>
      </c>
      <c r="BE5" s="3">
        <v>45534</v>
      </c>
      <c r="BF5" s="3">
        <v>45565</v>
      </c>
      <c r="BG5" s="3">
        <v>45596</v>
      </c>
      <c r="BH5" s="3">
        <v>45625</v>
      </c>
    </row>
    <row r="6" spans="2:67" ht="12.75" hidden="1" customHeight="1" x14ac:dyDescent="0.3">
      <c r="B6" s="2" t="s">
        <v>10</v>
      </c>
      <c r="C6" s="4">
        <v>9491</v>
      </c>
      <c r="D6" s="4">
        <v>9095</v>
      </c>
      <c r="E6" s="4">
        <v>8926</v>
      </c>
      <c r="F6" s="4">
        <v>8653</v>
      </c>
      <c r="G6" s="4">
        <v>8624</v>
      </c>
      <c r="H6" s="4">
        <v>8617</v>
      </c>
      <c r="I6" s="4">
        <v>8816</v>
      </c>
      <c r="J6" s="4">
        <v>9535</v>
      </c>
      <c r="K6" s="4">
        <v>9829</v>
      </c>
      <c r="L6" s="4">
        <v>9942</v>
      </c>
      <c r="M6" s="4">
        <v>9893</v>
      </c>
      <c r="N6" s="4">
        <v>10119</v>
      </c>
      <c r="O6" s="4">
        <v>10348</v>
      </c>
      <c r="P6" s="4">
        <v>10485</v>
      </c>
      <c r="Q6" s="4">
        <v>10824</v>
      </c>
      <c r="R6" s="4">
        <v>11037</v>
      </c>
      <c r="S6" s="4">
        <v>10995</v>
      </c>
      <c r="T6" s="4">
        <v>11146</v>
      </c>
      <c r="U6" s="4">
        <v>11119</v>
      </c>
      <c r="V6" s="4">
        <v>11230</v>
      </c>
      <c r="W6" s="4">
        <v>11397</v>
      </c>
      <c r="X6" s="4">
        <v>11327</v>
      </c>
      <c r="Y6" s="4">
        <v>11355</v>
      </c>
      <c r="Z6" s="4">
        <v>11400</v>
      </c>
      <c r="AA6" s="4">
        <v>11519</v>
      </c>
      <c r="AB6" s="4">
        <v>11505</v>
      </c>
      <c r="AC6" s="4">
        <v>11514</v>
      </c>
      <c r="AD6" s="4">
        <v>11503</v>
      </c>
      <c r="AE6" s="4">
        <v>11631</v>
      </c>
      <c r="AF6" s="4">
        <v>11733</v>
      </c>
      <c r="AG6" s="4">
        <v>11903</v>
      </c>
      <c r="AH6" s="4">
        <v>12112</v>
      </c>
      <c r="AI6" s="4">
        <v>12075</v>
      </c>
      <c r="AJ6" s="4">
        <v>12062</v>
      </c>
      <c r="AK6" s="4">
        <v>12069</v>
      </c>
      <c r="AL6" s="4">
        <v>12171</v>
      </c>
      <c r="AM6" s="4">
        <v>12203</v>
      </c>
      <c r="AN6" s="4">
        <v>12157</v>
      </c>
      <c r="AO6" s="4">
        <v>12143</v>
      </c>
      <c r="AP6" s="4">
        <v>12110</v>
      </c>
      <c r="AQ6" s="4">
        <v>12129</v>
      </c>
      <c r="AR6" s="4">
        <v>12241</v>
      </c>
      <c r="AS6" s="4">
        <v>12252</v>
      </c>
      <c r="AT6" s="4">
        <v>12320</v>
      </c>
      <c r="AU6" s="4">
        <v>12322</v>
      </c>
      <c r="AV6" s="4">
        <v>12318</v>
      </c>
      <c r="AW6" s="4">
        <v>12293</v>
      </c>
      <c r="AX6" s="4">
        <v>12296</v>
      </c>
      <c r="AY6" s="4">
        <v>12588</v>
      </c>
      <c r="AZ6" s="4">
        <v>43561</v>
      </c>
      <c r="BA6" s="4">
        <v>43144</v>
      </c>
      <c r="BB6" s="4">
        <v>42486</v>
      </c>
      <c r="BC6" s="4">
        <v>42077</v>
      </c>
      <c r="BD6" s="4">
        <v>42304</v>
      </c>
      <c r="BE6" s="4">
        <v>42739</v>
      </c>
      <c r="BF6" s="4">
        <v>46665</v>
      </c>
      <c r="BG6" s="4">
        <v>47725</v>
      </c>
      <c r="BH6" s="4">
        <v>48258</v>
      </c>
      <c r="BJ6" s="26"/>
      <c r="BK6" s="26"/>
      <c r="BL6" s="26"/>
      <c r="BM6" s="26"/>
    </row>
    <row r="7" spans="2:67" ht="12.75" hidden="1" customHeight="1" x14ac:dyDescent="0.3"/>
    <row r="8" spans="2:67" ht="12.75" customHeight="1" x14ac:dyDescent="0.3"/>
    <row r="9" spans="2:67" ht="12.75" customHeight="1" x14ac:dyDescent="0.3"/>
    <row r="10" spans="2:67" ht="12.75" customHeight="1" x14ac:dyDescent="0.3">
      <c r="BE10" s="27"/>
    </row>
    <row r="11" spans="2:67" ht="12.75" customHeight="1" x14ac:dyDescent="0.3"/>
    <row r="12" spans="2:67" ht="12.75" customHeight="1" x14ac:dyDescent="0.3"/>
    <row r="13" spans="2:67" ht="12.75" customHeight="1" x14ac:dyDescent="0.3"/>
    <row r="14" spans="2:67" ht="12.75" customHeight="1" x14ac:dyDescent="0.3"/>
    <row r="15" spans="2:67" ht="12.75" customHeight="1" x14ac:dyDescent="0.3"/>
    <row r="16" spans="2:67"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65" customHeight="1" x14ac:dyDescent="0.3"/>
    <row r="24" ht="12.75" customHeight="1" x14ac:dyDescent="0.3"/>
    <row r="25" ht="12.75" customHeight="1" x14ac:dyDescent="0.3"/>
    <row r="26" ht="9.65" customHeight="1" x14ac:dyDescent="0.3"/>
    <row r="27" ht="12.75" customHeight="1" x14ac:dyDescent="0.3"/>
    <row r="28" ht="12.75" customHeight="1" x14ac:dyDescent="0.3"/>
    <row r="29" ht="12.75" customHeight="1" x14ac:dyDescent="0.3"/>
    <row r="30" ht="12.75" hidden="1" customHeight="1" x14ac:dyDescent="0.3"/>
    <row r="31" ht="12.75" hidden="1" customHeight="1" x14ac:dyDescent="0.3"/>
    <row r="32" ht="12.75" hidden="1" customHeight="1" x14ac:dyDescent="0.3"/>
    <row r="33" ht="12.75" hidden="1" customHeight="1" x14ac:dyDescent="0.3"/>
    <row r="34" ht="12.75" hidden="1" customHeight="1" x14ac:dyDescent="0.3"/>
    <row r="35" ht="12.75" hidden="1" customHeight="1" x14ac:dyDescent="0.3"/>
    <row r="36" ht="12.75" hidden="1" customHeight="1" x14ac:dyDescent="0.3"/>
    <row r="37" ht="12.75" hidden="1" customHeight="1" x14ac:dyDescent="0.3"/>
    <row r="38" ht="12.75" hidden="1" customHeight="1" x14ac:dyDescent="0.3"/>
    <row r="39" ht="12.75" hidden="1" customHeight="1" x14ac:dyDescent="0.3"/>
    <row r="40" ht="12.75" hidden="1" customHeight="1" x14ac:dyDescent="0.3"/>
    <row r="41" ht="12.75" hidden="1" customHeight="1" x14ac:dyDescent="0.3"/>
    <row r="42" ht="12.75" hidden="1" customHeight="1" x14ac:dyDescent="0.3"/>
    <row r="43" ht="12.75" hidden="1" customHeight="1" x14ac:dyDescent="0.3"/>
    <row r="44" ht="12.75" hidden="1" customHeight="1" x14ac:dyDescent="0.3"/>
    <row r="45" ht="12.75" hidden="1" customHeight="1" x14ac:dyDescent="0.3"/>
    <row r="46" ht="12.75" hidden="1" customHeight="1" x14ac:dyDescent="0.3"/>
    <row r="47" ht="12.75" hidden="1" customHeight="1" x14ac:dyDescent="0.3"/>
    <row r="48" ht="12.75" hidden="1" customHeight="1" x14ac:dyDescent="0.3"/>
    <row r="49" ht="12.75" hidden="1" customHeight="1" x14ac:dyDescent="0.3"/>
    <row r="50" ht="12.75" hidden="1" customHeight="1" x14ac:dyDescent="0.3"/>
    <row r="51" ht="12.75" hidden="1" customHeight="1" x14ac:dyDescent="0.3"/>
    <row r="52" ht="12.75" hidden="1" customHeight="1" x14ac:dyDescent="0.3"/>
    <row r="53" ht="12.75" hidden="1" customHeight="1" x14ac:dyDescent="0.3"/>
    <row r="54" ht="12.75" hidden="1" customHeight="1" x14ac:dyDescent="0.3"/>
    <row r="55" ht="12.75" hidden="1" customHeight="1" x14ac:dyDescent="0.3"/>
    <row r="56" ht="12.75" hidden="1" customHeight="1" x14ac:dyDescent="0.3"/>
    <row r="57" ht="12.75" hidden="1" customHeight="1" x14ac:dyDescent="0.3"/>
    <row r="58" ht="12.75" hidden="1" customHeight="1" x14ac:dyDescent="0.3"/>
    <row r="59" ht="12.75" hidden="1" customHeight="1" x14ac:dyDescent="0.3"/>
    <row r="60" ht="12.75" hidden="1" customHeight="1" x14ac:dyDescent="0.3"/>
    <row r="61" ht="12.75" hidden="1" customHeight="1" x14ac:dyDescent="0.3"/>
    <row r="62" ht="12.75" hidden="1" customHeight="1" x14ac:dyDescent="0.3"/>
    <row r="63" ht="12.75" hidden="1" customHeight="1" x14ac:dyDescent="0.3"/>
    <row r="64" ht="12.75" hidden="1" customHeight="1" x14ac:dyDescent="0.3"/>
    <row r="65" ht="12.75" hidden="1" customHeight="1" x14ac:dyDescent="0.3"/>
    <row r="66" ht="12.75" hidden="1" customHeight="1" x14ac:dyDescent="0.3"/>
    <row r="67" ht="12.75" hidden="1" customHeight="1" x14ac:dyDescent="0.3"/>
    <row r="68" ht="12.75" hidden="1" customHeight="1" x14ac:dyDescent="0.3"/>
    <row r="69" ht="12.75" hidden="1" customHeight="1" x14ac:dyDescent="0.3"/>
    <row r="70" ht="12.75" hidden="1" customHeight="1" x14ac:dyDescent="0.3"/>
    <row r="71" ht="12.75" hidden="1" customHeight="1" x14ac:dyDescent="0.3"/>
    <row r="72" ht="12.75" hidden="1" customHeight="1" x14ac:dyDescent="0.3"/>
    <row r="73" ht="12.75" hidden="1" customHeight="1" x14ac:dyDescent="0.3"/>
    <row r="74" ht="12.75" hidden="1" customHeight="1" x14ac:dyDescent="0.3"/>
    <row r="75" ht="12.75" hidden="1" customHeight="1" x14ac:dyDescent="0.3"/>
    <row r="76" ht="12.75" hidden="1" customHeight="1" x14ac:dyDescent="0.3"/>
    <row r="77" ht="12.75" hidden="1" customHeight="1" x14ac:dyDescent="0.3"/>
    <row r="78" ht="12.75" hidden="1" customHeight="1" x14ac:dyDescent="0.3"/>
    <row r="79" ht="12.75" hidden="1" customHeight="1" x14ac:dyDescent="0.3"/>
    <row r="80" ht="12.75" hidden="1" customHeight="1" x14ac:dyDescent="0.3"/>
    <row r="81" ht="12.75" hidden="1" customHeight="1" x14ac:dyDescent="0.3"/>
    <row r="82" ht="12.75" hidden="1" customHeight="1" x14ac:dyDescent="0.3"/>
    <row r="83" ht="12.75" hidden="1" customHeight="1" x14ac:dyDescent="0.3"/>
    <row r="84" ht="12.75" hidden="1" customHeight="1" x14ac:dyDescent="0.3"/>
    <row r="85" ht="12.75" hidden="1" customHeight="1" x14ac:dyDescent="0.3"/>
    <row r="86" ht="12.75" hidden="1" customHeight="1" x14ac:dyDescent="0.3"/>
    <row r="87" ht="12.75" hidden="1" customHeight="1" x14ac:dyDescent="0.3"/>
    <row r="88" ht="12.75" hidden="1" customHeight="1" x14ac:dyDescent="0.3"/>
    <row r="89" ht="12.75" hidden="1" customHeight="1" x14ac:dyDescent="0.3"/>
    <row r="90" ht="12.75" hidden="1" customHeight="1" x14ac:dyDescent="0.3"/>
    <row r="91" ht="12.75" hidden="1" customHeight="1" x14ac:dyDescent="0.3"/>
    <row r="92" ht="12.75" hidden="1" customHeight="1" x14ac:dyDescent="0.3"/>
    <row r="93" ht="12.75" hidden="1" customHeight="1" x14ac:dyDescent="0.3"/>
    <row r="94" ht="12.75" hidden="1" customHeight="1" x14ac:dyDescent="0.3"/>
    <row r="95" ht="12.75" hidden="1" customHeight="1" x14ac:dyDescent="0.3"/>
    <row r="96" ht="12.75" hidden="1" customHeight="1" x14ac:dyDescent="0.3"/>
    <row r="97" ht="12.75" hidden="1" customHeight="1" x14ac:dyDescent="0.3"/>
    <row r="98" ht="12.75" hidden="1" customHeight="1" x14ac:dyDescent="0.3"/>
    <row r="99" ht="12.75" hidden="1" customHeight="1" x14ac:dyDescent="0.3"/>
    <row r="100" ht="12.75" hidden="1" customHeight="1" x14ac:dyDescent="0.3"/>
    <row r="101" ht="12.75" hidden="1" customHeight="1" x14ac:dyDescent="0.3"/>
    <row r="102" ht="12.75" hidden="1" customHeight="1" x14ac:dyDescent="0.3"/>
    <row r="103" ht="12.75" hidden="1" customHeight="1" x14ac:dyDescent="0.3"/>
    <row r="104" ht="12.75" hidden="1" customHeight="1" x14ac:dyDescent="0.3"/>
    <row r="105" ht="12.75" hidden="1" customHeight="1" x14ac:dyDescent="0.3"/>
    <row r="106" ht="12.75" hidden="1" customHeight="1" x14ac:dyDescent="0.3"/>
    <row r="107" ht="12.75" hidden="1" customHeight="1" x14ac:dyDescent="0.3"/>
  </sheetData>
  <pageMargins left="0.511811024" right="0.511811024" top="0.78740157499999996" bottom="0.78740157499999996" header="0.31496062000000002" footer="0.31496062000000002"/>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Resumo</vt:lpstr>
      <vt:lpstr>Portfólio</vt:lpstr>
      <vt:lpstr>DRE</vt:lpstr>
      <vt:lpstr>BP</vt:lpstr>
      <vt:lpstr>Performance</vt:lpstr>
      <vt:lpstr>Cotistas - Shareholders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Felício</dc:creator>
  <cp:lastModifiedBy>Lucca Argentin</cp:lastModifiedBy>
  <cp:lastPrinted>2020-04-22T22:59:17Z</cp:lastPrinted>
  <dcterms:created xsi:type="dcterms:W3CDTF">2018-04-10T18:02:07Z</dcterms:created>
  <dcterms:modified xsi:type="dcterms:W3CDTF">2025-01-02T13:46:33Z</dcterms:modified>
</cp:coreProperties>
</file>