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6.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L:\03 LOGISTICO\03. FII VBI LOG\03. RI\15. Planilha de Fudamentos\2025\02. Fevereiro 2025\"/>
    </mc:Choice>
  </mc:AlternateContent>
  <xr:revisionPtr revIDLastSave="0" documentId="13_ncr:1_{46F07633-FEF8-4662-AF34-51A3B75465C9}" xr6:coauthVersionLast="47" xr6:coauthVersionMax="47" xr10:uidLastSave="{00000000-0000-0000-0000-000000000000}"/>
  <bookViews>
    <workbookView xWindow="19090" yWindow="-110" windowWidth="19420" windowHeight="10620" xr2:uid="{00000000-000D-0000-FFFF-FFFF00000000}"/>
  </bookViews>
  <sheets>
    <sheet name="Resumo" sheetId="14" r:id="rId1"/>
    <sheet name="Portfólio" sheetId="12" r:id="rId2"/>
    <sheet name="BP" sheetId="7" r:id="rId3"/>
    <sheet name="DRE" sheetId="8" r:id="rId4"/>
    <sheet name="Performance" sheetId="6" r:id="rId5"/>
    <sheet name="Cotistas - Shareholders" sheetId="13" r:id="rId6"/>
  </sheets>
  <definedNames>
    <definedName name="_BQ4.1" localSheetId="5" hidden="1">#REF!</definedName>
    <definedName name="_BQ4.1" localSheetId="1" hidden="1">#REF!</definedName>
    <definedName name="_BQ4.1" hidden="1">#REF!</definedName>
    <definedName name="_Regression_Int" hidden="1">1</definedName>
    <definedName name="Actual" localSheetId="5">('Cotistas - Shareholders'!PeriodInActual*(#REF!&gt;0))*'Cotistas - Shareholders'!PeriodInPlan</definedName>
    <definedName name="Actual" localSheetId="1">(Portfólio!PeriodInActual*(#REF!&gt;0))*Portfólio!PeriodInPlan</definedName>
    <definedName name="Actual">(PeriodInActual*(#REF!&gt;0))*PeriodInPlan</definedName>
    <definedName name="ActualBeyond" localSheetId="5">'Cotistas - Shareholders'!PeriodInActual*(#REF!&gt;0)</definedName>
    <definedName name="ActualBeyond" localSheetId="1">Portfólio!PeriodInActual*(#REF!&gt;0)</definedName>
    <definedName name="ActualBeyond">PeriodInActual*(#REF!&gt;0)</definedName>
    <definedName name="ano_anterior" localSheetId="5">#REF!</definedName>
    <definedName name="ano_anterior" localSheetId="1">#REF!</definedName>
    <definedName name="ano_anterior">#REF!</definedName>
    <definedName name="AS2DocOpenMode" hidden="1">"AS2DocumentEdit"</definedName>
    <definedName name="Calendar10Month" localSheetId="5">#REF!</definedName>
    <definedName name="Calendar10Month" localSheetId="1">#REF!</definedName>
    <definedName name="Calendar10Month">#REF!</definedName>
    <definedName name="Calendar10MonthOption" localSheetId="5">MATCH('Cotistas - Shareholders'!Calendar10Month,[0]!Months,0)</definedName>
    <definedName name="Calendar10MonthOption" localSheetId="1">MATCH(Portfólio!Calendar10Month,[0]!Months,0)</definedName>
    <definedName name="Calendar10MonthOption">MATCH(Calendar10Month,Months,0)</definedName>
    <definedName name="Calendar10Year" localSheetId="5">#REF!</definedName>
    <definedName name="Calendar10Year" localSheetId="1">#REF!</definedName>
    <definedName name="Calendar10Year">#REF!</definedName>
    <definedName name="Calendar11Month" localSheetId="5">#REF!</definedName>
    <definedName name="Calendar11Month" localSheetId="1">#REF!</definedName>
    <definedName name="Calendar11Month">#REF!</definedName>
    <definedName name="Calendar11MonthOption" localSheetId="5">MATCH('Cotistas - Shareholders'!Calendar11Month,[0]!Months,0)</definedName>
    <definedName name="Calendar11MonthOption" localSheetId="1">MATCH(Portfólio!Calendar11Month,[0]!Months,0)</definedName>
    <definedName name="Calendar11MonthOption">MATCH(Calendar11Month,Months,0)</definedName>
    <definedName name="Calendar11Year" localSheetId="5">#REF!</definedName>
    <definedName name="Calendar11Year" localSheetId="1">#REF!</definedName>
    <definedName name="Calendar11Year">#REF!</definedName>
    <definedName name="Calendar12Month" localSheetId="5">#REF!</definedName>
    <definedName name="Calendar12Month" localSheetId="1">#REF!</definedName>
    <definedName name="Calendar12Month">#REF!</definedName>
    <definedName name="Calendar12MonthOption" localSheetId="5">MATCH('Cotistas - Shareholders'!Calendar12Month,[0]!Months,0)</definedName>
    <definedName name="Calendar12MonthOption" localSheetId="1">MATCH(Portfólio!Calendar12Month,[0]!Months,0)</definedName>
    <definedName name="Calendar12MonthOption">MATCH(Calendar12Month,Months,0)</definedName>
    <definedName name="Calendar12Year" localSheetId="5">#REF!</definedName>
    <definedName name="Calendar12Year" localSheetId="1">#REF!</definedName>
    <definedName name="Calendar12Year">#REF!</definedName>
    <definedName name="Calendar1Month" localSheetId="5">#REF!</definedName>
    <definedName name="Calendar1Month" localSheetId="1">#REF!</definedName>
    <definedName name="Calendar1Month">#REF!</definedName>
    <definedName name="Calendar1MonthOption" localSheetId="5">MATCH('Cotistas - Shareholders'!Calendar1Month,[0]!Months,0)</definedName>
    <definedName name="Calendar1MonthOption" localSheetId="1">MATCH(Portfólio!Calendar1Month,[0]!Months,0)</definedName>
    <definedName name="Calendar1MonthOption">MATCH(Calendar1Month,Months,0)</definedName>
    <definedName name="Calendar1Year" localSheetId="5">#REF!</definedName>
    <definedName name="Calendar1Year" localSheetId="1">#REF!</definedName>
    <definedName name="Calendar1Year">#REF!</definedName>
    <definedName name="Calendar2Month" localSheetId="5">#REF!</definedName>
    <definedName name="Calendar2Month" localSheetId="1">#REF!</definedName>
    <definedName name="Calendar2Month">#REF!</definedName>
    <definedName name="Calendar2MonthOption" localSheetId="5">MATCH('Cotistas - Shareholders'!Calendar2Month,[0]!Months,0)</definedName>
    <definedName name="Calendar2MonthOption" localSheetId="1">MATCH(Portfólio!Calendar2Month,[0]!Months,0)</definedName>
    <definedName name="Calendar2MonthOption">MATCH(Calendar2Month,Months,0)</definedName>
    <definedName name="Calendar2Year" localSheetId="5">#REF!</definedName>
    <definedName name="Calendar2Year" localSheetId="1">#REF!</definedName>
    <definedName name="Calendar2Year">#REF!</definedName>
    <definedName name="Calendar3Month" localSheetId="5">#REF!</definedName>
    <definedName name="Calendar3Month" localSheetId="1">#REF!</definedName>
    <definedName name="Calendar3Month">#REF!</definedName>
    <definedName name="Calendar3MonthOption" localSheetId="5">MATCH('Cotistas - Shareholders'!Calendar3Month,[0]!Months,0)</definedName>
    <definedName name="Calendar3MonthOption" localSheetId="1">MATCH(Portfólio!Calendar3Month,[0]!Months,0)</definedName>
    <definedName name="Calendar3MonthOption">MATCH(Calendar3Month,Months,0)</definedName>
    <definedName name="Calendar3Year" localSheetId="5">#REF!</definedName>
    <definedName name="Calendar3Year" localSheetId="1">#REF!</definedName>
    <definedName name="Calendar3Year">#REF!</definedName>
    <definedName name="Calendar4Month" localSheetId="5">#REF!</definedName>
    <definedName name="Calendar4Month" localSheetId="1">#REF!</definedName>
    <definedName name="Calendar4Month">#REF!</definedName>
    <definedName name="Calendar4MonthOption" localSheetId="5">MATCH('Cotistas - Shareholders'!Calendar4Month,[0]!Months,0)</definedName>
    <definedName name="Calendar4MonthOption" localSheetId="1">MATCH(Portfólio!Calendar4Month,[0]!Months,0)</definedName>
    <definedName name="Calendar4MonthOption">MATCH(Calendar4Month,Months,0)</definedName>
    <definedName name="Calendar4Year" localSheetId="5">#REF!</definedName>
    <definedName name="Calendar4Year" localSheetId="1">#REF!</definedName>
    <definedName name="Calendar4Year">#REF!</definedName>
    <definedName name="Calendar5Month" localSheetId="5">#REF!</definedName>
    <definedName name="Calendar5Month" localSheetId="1">#REF!</definedName>
    <definedName name="Calendar5Month">#REF!</definedName>
    <definedName name="Calendar5MonthOption" localSheetId="5">MATCH('Cotistas - Shareholders'!Calendar5Month,[0]!Months,0)</definedName>
    <definedName name="Calendar5MonthOption" localSheetId="1">MATCH(Portfólio!Calendar5Month,[0]!Months,0)</definedName>
    <definedName name="Calendar5MonthOption">MATCH(Calendar5Month,Months,0)</definedName>
    <definedName name="Calendar5Year" localSheetId="5">#REF!</definedName>
    <definedName name="Calendar5Year" localSheetId="1">#REF!</definedName>
    <definedName name="Calendar5Year">#REF!</definedName>
    <definedName name="Calendar6Month" localSheetId="5">#REF!</definedName>
    <definedName name="Calendar6Month" localSheetId="1">#REF!</definedName>
    <definedName name="Calendar6Month">#REF!</definedName>
    <definedName name="Calendar6MonthOption" localSheetId="5">MATCH('Cotistas - Shareholders'!Calendar6Month,[0]!Months,0)</definedName>
    <definedName name="Calendar6MonthOption" localSheetId="1">MATCH(Portfólio!Calendar6Month,[0]!Months,0)</definedName>
    <definedName name="Calendar6MonthOption">MATCH(Calendar6Month,Months,0)</definedName>
    <definedName name="Calendar6Year" localSheetId="5">#REF!</definedName>
    <definedName name="Calendar6Year" localSheetId="1">#REF!</definedName>
    <definedName name="Calendar6Year">#REF!</definedName>
    <definedName name="Calendar7Month" localSheetId="5">#REF!</definedName>
    <definedName name="Calendar7Month" localSheetId="1">#REF!</definedName>
    <definedName name="Calendar7Month">#REF!</definedName>
    <definedName name="Calendar7MonthOption" localSheetId="5">MATCH('Cotistas - Shareholders'!Calendar7Month,[0]!Months,0)</definedName>
    <definedName name="Calendar7MonthOption" localSheetId="1">MATCH(Portfólio!Calendar7Month,[0]!Months,0)</definedName>
    <definedName name="Calendar7MonthOption">MATCH(Calendar7Month,Months,0)</definedName>
    <definedName name="Calendar7Year" localSheetId="5">#REF!</definedName>
    <definedName name="Calendar7Year" localSheetId="1">#REF!</definedName>
    <definedName name="Calendar7Year">#REF!</definedName>
    <definedName name="Calendar8Month" localSheetId="5">#REF!</definedName>
    <definedName name="Calendar8Month" localSheetId="1">#REF!</definedName>
    <definedName name="Calendar8Month">#REF!</definedName>
    <definedName name="Calendar8MonthOption" localSheetId="5">MATCH('Cotistas - Shareholders'!Calendar8Month,[0]!Months,0)</definedName>
    <definedName name="Calendar8MonthOption" localSheetId="1">MATCH(Portfólio!Calendar8Month,[0]!Months,0)</definedName>
    <definedName name="Calendar8MonthOption">MATCH(Calendar8Month,Months,0)</definedName>
    <definedName name="Calendar8Year" localSheetId="5">#REF!</definedName>
    <definedName name="Calendar8Year" localSheetId="1">#REF!</definedName>
    <definedName name="Calendar8Year">#REF!</definedName>
    <definedName name="Calendar9Month" localSheetId="5">#REF!</definedName>
    <definedName name="Calendar9Month" localSheetId="1">#REF!</definedName>
    <definedName name="Calendar9Month">#REF!</definedName>
    <definedName name="Calendar9MonthOption" localSheetId="5">MATCH('Cotistas - Shareholders'!Calendar9Month,[0]!Months,0)</definedName>
    <definedName name="Calendar9MonthOption" localSheetId="1">MATCH(Portfólio!Calendar9Month,[0]!Months,0)</definedName>
    <definedName name="Calendar9MonthOption">MATCH(Calendar9Month,Months,0)</definedName>
    <definedName name="Calendar9Year" localSheetId="5">#REF!</definedName>
    <definedName name="Calendar9Year" localSheetId="1">#REF!</definedName>
    <definedName name="Calendar9Year">#REF!</definedName>
    <definedName name="CIQWBGuid" hidden="1">"f21cbaa1-9147-4f87-a771-8140be45a2cb"</definedName>
    <definedName name="data_relatorio">#REF!</definedName>
    <definedName name="data_tri">#REF!</definedName>
    <definedName name="date" localSheetId="5">#REF!</definedName>
    <definedName name="date" localSheetId="1">#REF!</definedName>
    <definedName name="date">#REF!</definedName>
    <definedName name="dates" localSheetId="5">#REF!</definedName>
    <definedName name="dates" localSheetId="1">#REF!</definedName>
    <definedName name="dates">#REF!</definedName>
    <definedName name="Days">{0,1,2,3,4,5,6}</definedName>
    <definedName name="idioma" localSheetId="5">#REF!</definedName>
    <definedName name="idioma" localSheetId="1">#REF!</definedName>
    <definedName name="idioma">#REF!</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40814.0655671296</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Language">#REF!</definedName>
    <definedName name="lista_cias" localSheetId="5">#REF!</definedName>
    <definedName name="lista_cias" localSheetId="1">#REF!</definedName>
    <definedName name="lista_cias">#REF!</definedName>
    <definedName name="Months">{"January","February","March","April","May","June","July","August","September","October","November","December"}</definedName>
    <definedName name="NOI" localSheetId="5">#REF!</definedName>
    <definedName name="NOI" localSheetId="1">#REF!</definedName>
    <definedName name="NOI">#REF!</definedName>
    <definedName name="occ" localSheetId="5">#REF!</definedName>
    <definedName name="occ" localSheetId="1">#REF!</definedName>
    <definedName name="occ">#REF!</definedName>
    <definedName name="PercentComplete" localSheetId="5">'Cotistas - Shareholders'!PercentCompleteBeyond*'Cotistas - Shareholders'!PeriodInPlan</definedName>
    <definedName name="PercentComplete" localSheetId="1">Portfólio!PercentCompleteBeyond*Portfólio!PeriodInPlan</definedName>
    <definedName name="PercentComplete">PercentCompleteBeyond*PeriodInPlan</definedName>
    <definedName name="PercentCompleteBeyond" localSheetId="5">(#REF!=MEDIAN(#REF!,#REF!,#REF!+#REF!)*(#REF!&gt;0))*((#REF!&lt;(INT(#REF!+#REF!*#REF!)))+(#REF!=#REF!))*(#REF!&gt;0)</definedName>
    <definedName name="PercentCompleteBeyond" localSheetId="1">(#REF!=MEDIAN(#REF!,#REF!,#REF!+#REF!)*(#REF!&gt;0))*((#REF!&lt;(INT(#REF!+#REF!*#REF!)))+(#REF!=#REF!))*(#REF!&gt;0)</definedName>
    <definedName name="PercentCompleteBeyond">(#REF!=MEDIAN(#REF!,#REF!,#REF!+#REF!)*(#REF!&gt;0))*((#REF!&lt;(INT(#REF!+#REF!*#REF!)))+(#REF!=#REF!))*(#REF!&gt;0)</definedName>
    <definedName name="period_selected" localSheetId="5">#REF!</definedName>
    <definedName name="period_selected" localSheetId="1">#REF!</definedName>
    <definedName name="period_selected">#REF!</definedName>
    <definedName name="PeriodInActual" localSheetId="5">#REF!=MEDIAN(#REF!,#REF!,#REF!+#REF!-1)</definedName>
    <definedName name="PeriodInActual" localSheetId="1">#REF!=MEDIAN(#REF!,#REF!,#REF!+#REF!-1)</definedName>
    <definedName name="PeriodInActual">#REF!=MEDIAN(#REF!,#REF!,#REF!+#REF!-1)</definedName>
    <definedName name="PeriodInPlan" localSheetId="5">#REF!=MEDIAN(#REF!,#REF!,#REF!+#REF!-1)</definedName>
    <definedName name="PeriodInPlan" localSheetId="1">#REF!=MEDIAN(#REF!,#REF!,#REF!+#REF!-1)</definedName>
    <definedName name="PeriodInPlan">#REF!=MEDIAN(#REF!,#REF!,#REF!+#REF!-1)</definedName>
    <definedName name="Plan" localSheetId="5">'Cotistas - Shareholders'!PeriodInPlan*(#REF!&gt;0)</definedName>
    <definedName name="Plan" localSheetId="1">Portfólio!PeriodInPlan*(#REF!&gt;0)</definedName>
    <definedName name="Plan">PeriodInPlan*(#REF!&gt;0)</definedName>
    <definedName name="Portfolio" localSheetId="5">#REF!</definedName>
    <definedName name="Portfolio" localSheetId="1">#REF!</definedName>
    <definedName name="Portfolio">#REF!</definedName>
    <definedName name="Savassi1T07" localSheetId="5">#REF!</definedName>
    <definedName name="Savassi1T07" localSheetId="1">#REF!</definedName>
    <definedName name="Savassi1T07">#REF!</definedName>
    <definedName name="tri">#REF!</definedName>
    <definedName name="Unidade">#REF!</definedName>
    <definedName name="WeekdayOption" localSheetId="5">MATCH('Cotistas - Shareholders'!WeekStart,[0]!Weekdays,0)+10</definedName>
    <definedName name="WeekdayOption" localSheetId="1">MATCH(Portfólio!WeekStart,[0]!Weekdays,0)+10</definedName>
    <definedName name="WeekdayOption">MATCH(WeekStart,Weekdays,0)+10</definedName>
    <definedName name="Weekdays">{"Monday","Tuesday","Wednesday","Thursday","Friday","Saturday","Sunday"}</definedName>
    <definedName name="WeekStart" localSheetId="5">#REF!</definedName>
    <definedName name="WeekStart" localSheetId="1">#REF!</definedName>
    <definedName name="WeekStart">#REF!</definedName>
    <definedName name="WeekStartValue" localSheetId="5">IF('Cotistas - Shareholders'!WeekStart="Monday",2,1)</definedName>
    <definedName name="WeekStartValue" localSheetId="1">IF(Portfólio!WeekStart="Monday",2,1)</definedName>
    <definedName name="WeekStartValue">IF(WeekStart="Monday",2,1)</definedName>
    <definedName name="x" localSheetId="5" hidden="1">#REF!</definedName>
    <definedName name="x" localSheetId="1" hidden="1">#REF!</definedName>
    <definedName name="x" hidden="1">#REF!</definedName>
    <definedName name="yellow_key" localSheetId="5">#REF!</definedName>
    <definedName name="yellow_key" localSheetId="1">#REF!</definedName>
    <definedName name="yellow_ke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V6" i="8" l="1"/>
  <c r="CR16" i="8"/>
  <c r="CR12" i="8"/>
  <c r="CR13" i="8" s="1"/>
  <c r="CR17" i="8" s="1"/>
  <c r="CR19" i="8" s="1"/>
  <c r="CR23" i="8" s="1"/>
  <c r="CQ16" i="8"/>
  <c r="CP16" i="8"/>
  <c r="CO16" i="8"/>
  <c r="CN16" i="8"/>
  <c r="CM16" i="8"/>
  <c r="CL16" i="8"/>
  <c r="CK16" i="8"/>
  <c r="CJ16" i="8"/>
  <c r="CI16" i="8"/>
  <c r="CH16" i="8"/>
  <c r="CG16" i="8"/>
  <c r="CN13" i="8"/>
  <c r="CN17" i="8" s="1"/>
  <c r="CN19" i="8" s="1"/>
  <c r="CN23" i="8" s="1"/>
  <c r="CQ12" i="8"/>
  <c r="CQ13" i="8" s="1"/>
  <c r="CQ17" i="8" s="1"/>
  <c r="CQ19" i="8" s="1"/>
  <c r="CQ23" i="8" s="1"/>
  <c r="CP12" i="8"/>
  <c r="CP13" i="8" s="1"/>
  <c r="CP17" i="8" s="1"/>
  <c r="CP19" i="8" s="1"/>
  <c r="CP23" i="8" s="1"/>
  <c r="CO12" i="8"/>
  <c r="CO13" i="8" s="1"/>
  <c r="CO17" i="8" s="1"/>
  <c r="CO19" i="8" s="1"/>
  <c r="CO23" i="8" s="1"/>
  <c r="CN12" i="8"/>
  <c r="CM12" i="8"/>
  <c r="CM13" i="8" s="1"/>
  <c r="CM17" i="8" s="1"/>
  <c r="CM19" i="8" s="1"/>
  <c r="CM23" i="8" s="1"/>
  <c r="CL12" i="8"/>
  <c r="CL13" i="8" s="1"/>
  <c r="CL17" i="8" s="1"/>
  <c r="CL19" i="8" s="1"/>
  <c r="CL23" i="8" s="1"/>
  <c r="CK12" i="8"/>
  <c r="CK13" i="8" s="1"/>
  <c r="CK17" i="8" s="1"/>
  <c r="CK19" i="8" s="1"/>
  <c r="CJ12" i="8"/>
  <c r="CJ13" i="8" s="1"/>
  <c r="CJ17" i="8" s="1"/>
  <c r="CJ19" i="8" s="1"/>
  <c r="CJ23" i="8" s="1"/>
  <c r="CI12" i="8"/>
  <c r="CI13" i="8" s="1"/>
  <c r="CI17" i="8" s="1"/>
  <c r="CI19" i="8" s="1"/>
  <c r="CI23" i="8" s="1"/>
  <c r="CH12" i="8"/>
  <c r="CH13" i="8" s="1"/>
  <c r="CH17" i="8" s="1"/>
  <c r="CH19" i="8" s="1"/>
  <c r="CH23" i="8" s="1"/>
  <c r="CG12" i="8"/>
  <c r="CG13" i="8" s="1"/>
  <c r="CG17" i="8" s="1"/>
  <c r="CG19" i="8" s="1"/>
  <c r="CG23" i="8" s="1"/>
  <c r="CE24" i="8"/>
  <c r="CE22" i="8"/>
  <c r="CE20" i="8"/>
  <c r="CE18" i="8"/>
  <c r="CE15" i="8"/>
  <c r="CE14" i="8"/>
  <c r="CE11" i="8"/>
  <c r="CE10" i="8"/>
  <c r="CE9" i="8"/>
  <c r="CE8" i="8"/>
  <c r="CC16" i="8"/>
  <c r="CC12" i="8"/>
  <c r="CC13" i="8" s="1"/>
  <c r="CC17" i="8" s="1"/>
  <c r="CC19" i="8" s="1"/>
  <c r="CC23" i="8" s="1"/>
  <c r="C112" i="12" l="1"/>
  <c r="C95" i="12" l="1"/>
  <c r="J47" i="12"/>
  <c r="CX20" i="8" l="1"/>
  <c r="CX18" i="8"/>
  <c r="CX15" i="8"/>
  <c r="CX14" i="8"/>
  <c r="CX11" i="8"/>
  <c r="CX10" i="8"/>
  <c r="CX9" i="8"/>
  <c r="CX8" i="8"/>
  <c r="CX24" i="8"/>
  <c r="CX22" i="8"/>
  <c r="CS50" i="7"/>
  <c r="CS49" i="7"/>
  <c r="CS48" i="7"/>
  <c r="CS47" i="7"/>
  <c r="CS39" i="7"/>
  <c r="CS38" i="7"/>
  <c r="CS37" i="7"/>
  <c r="CS36" i="7"/>
  <c r="CS35" i="7"/>
  <c r="CS34" i="7"/>
  <c r="CS33" i="7"/>
  <c r="CS29" i="7"/>
  <c r="CS28" i="7"/>
  <c r="CS27" i="7"/>
  <c r="CS26" i="7"/>
  <c r="CS25" i="7"/>
  <c r="CS24" i="7"/>
  <c r="CS23" i="7"/>
  <c r="CS22" i="7"/>
  <c r="CS21" i="7"/>
  <c r="CS20" i="7"/>
  <c r="CS19" i="7"/>
  <c r="CS18" i="7"/>
  <c r="CS17" i="7"/>
  <c r="CS16" i="7"/>
  <c r="CS15" i="7"/>
  <c r="CS14" i="7"/>
  <c r="CS13" i="7"/>
  <c r="CS12" i="7"/>
  <c r="CS11" i="7"/>
  <c r="CS10" i="7"/>
  <c r="CS9" i="7"/>
  <c r="CS8" i="7"/>
  <c r="CS7" i="7"/>
  <c r="CX16" i="8" l="1"/>
  <c r="CX12" i="8"/>
  <c r="CX13" i="8" s="1"/>
  <c r="CX17" i="8" s="1"/>
  <c r="CX19" i="8" s="1"/>
  <c r="CX38" i="7" l="1"/>
  <c r="CX35" i="7"/>
  <c r="CU39" i="7"/>
  <c r="CX34" i="7"/>
  <c r="CX27" i="7"/>
  <c r="CX24" i="7"/>
  <c r="CX23" i="7"/>
  <c r="CX19" i="7"/>
  <c r="CX16" i="7"/>
  <c r="CX15" i="7"/>
  <c r="CX11" i="7"/>
  <c r="CX49" i="7"/>
  <c r="CX47" i="7"/>
  <c r="CX37" i="7"/>
  <c r="CX36" i="7"/>
  <c r="CX33" i="7"/>
  <c r="CX29" i="7"/>
  <c r="CX28" i="7"/>
  <c r="CX26" i="7"/>
  <c r="CX25" i="7"/>
  <c r="CX22" i="7"/>
  <c r="CX21" i="7"/>
  <c r="CX20" i="7"/>
  <c r="CX18" i="7"/>
  <c r="CX17" i="7"/>
  <c r="CX14" i="7"/>
  <c r="CX13" i="7"/>
  <c r="CX12" i="7"/>
  <c r="CX10" i="7"/>
  <c r="CX9" i="7"/>
  <c r="CX8" i="7"/>
  <c r="CU6" i="7"/>
  <c r="CU32" i="7" s="1"/>
  <c r="CV39" i="7"/>
  <c r="CS32" i="7"/>
  <c r="CS30" i="7"/>
  <c r="CQ6" i="7"/>
  <c r="CQ32" i="7" s="1"/>
  <c r="CT24" i="8"/>
  <c r="CV16" i="8"/>
  <c r="CV12" i="8"/>
  <c r="CT22" i="8"/>
  <c r="CQ30" i="7" l="1"/>
  <c r="CV30" i="7"/>
  <c r="CV41" i="7" s="1"/>
  <c r="CV48" i="7" s="1"/>
  <c r="CX48" i="7" s="1"/>
  <c r="CQ39" i="7"/>
  <c r="CU30" i="7"/>
  <c r="CU41" i="7" s="1"/>
  <c r="CU48" i="7" s="1"/>
  <c r="CU50" i="7" s="1"/>
  <c r="CX7" i="7"/>
  <c r="CV6" i="7"/>
  <c r="CV32" i="7" s="1"/>
  <c r="CS41" i="7"/>
  <c r="CS44" i="7" s="1"/>
  <c r="CV13" i="8"/>
  <c r="CV17" i="8" s="1"/>
  <c r="CV19" i="8" s="1"/>
  <c r="CV23" i="8" s="1"/>
  <c r="CX23" i="8" l="1"/>
  <c r="CV50" i="7"/>
  <c r="CX50" i="7" s="1"/>
  <c r="CV44" i="7"/>
  <c r="CQ41" i="7"/>
  <c r="CU44" i="7"/>
  <c r="CO6" i="7"/>
  <c r="CO32" i="7" s="1"/>
  <c r="CQ48" i="7" l="1"/>
  <c r="CQ44" i="7"/>
  <c r="CO30" i="7"/>
  <c r="CO39" i="7"/>
  <c r="CP30" i="7"/>
  <c r="CP39" i="7"/>
  <c r="CP6" i="7"/>
  <c r="CP32" i="7" s="1"/>
  <c r="CQ50" i="7" l="1"/>
  <c r="CP41" i="7"/>
  <c r="CP48" i="7" s="1"/>
  <c r="CP50" i="7" s="1"/>
  <c r="CO41" i="7"/>
  <c r="CT8" i="8"/>
  <c r="CT20" i="8"/>
  <c r="CT18" i="8"/>
  <c r="CT15" i="8"/>
  <c r="CT14" i="8"/>
  <c r="CT11" i="8"/>
  <c r="CT10" i="8"/>
  <c r="CP44" i="7" l="1"/>
  <c r="CO48" i="7"/>
  <c r="CO50" i="7" s="1"/>
  <c r="CO44" i="7"/>
  <c r="CT9" i="8"/>
  <c r="CN30" i="7"/>
  <c r="CN39" i="7"/>
  <c r="CN41" i="7" l="1"/>
  <c r="CN48" i="7" s="1"/>
  <c r="CN50" i="7" l="1"/>
  <c r="CN44" i="7"/>
  <c r="CX32" i="7"/>
  <c r="CX30" i="7" l="1"/>
  <c r="CZ8" i="7" s="1"/>
  <c r="CX39" i="7"/>
  <c r="CM30" i="7"/>
  <c r="CM39" i="7"/>
  <c r="CK50" i="7"/>
  <c r="CK39" i="7"/>
  <c r="CK30" i="7"/>
  <c r="CK41" i="7" l="1"/>
  <c r="CK44" i="7" s="1"/>
  <c r="CZ34" i="7"/>
  <c r="CX41" i="7"/>
  <c r="CZ41" i="7" s="1"/>
  <c r="CZ15" i="7"/>
  <c r="CZ13" i="7"/>
  <c r="CZ9" i="7"/>
  <c r="CZ17" i="7"/>
  <c r="CZ12" i="7"/>
  <c r="CZ11" i="7"/>
  <c r="CZ18" i="7"/>
  <c r="CZ19" i="7"/>
  <c r="CZ10" i="7"/>
  <c r="CZ7" i="7"/>
  <c r="CZ26" i="7"/>
  <c r="CZ33" i="7"/>
  <c r="CZ28" i="7"/>
  <c r="CZ22" i="7"/>
  <c r="CZ20" i="7"/>
  <c r="CZ37" i="7"/>
  <c r="CZ38" i="7"/>
  <c r="CZ35" i="7"/>
  <c r="CZ29" i="7"/>
  <c r="CZ36" i="7"/>
  <c r="CZ24" i="7"/>
  <c r="CZ27" i="7"/>
  <c r="CZ25" i="7"/>
  <c r="CM41" i="7"/>
  <c r="CM44" i="7" s="1"/>
  <c r="CZ39" i="7" l="1"/>
  <c r="CX44" i="7"/>
  <c r="CM48" i="7"/>
  <c r="CM50" i="7" l="1"/>
  <c r="CL39" i="7" l="1"/>
  <c r="CL30" i="7"/>
  <c r="CL41" i="7" l="1"/>
  <c r="CL48" i="7" s="1"/>
  <c r="CZ14" i="7"/>
  <c r="CZ21" i="7"/>
  <c r="CZ16" i="7"/>
  <c r="CZ23" i="7"/>
  <c r="CL44" i="7" l="1"/>
  <c r="CZ30" i="7"/>
  <c r="CL50" i="7" l="1"/>
  <c r="E27" i="12" l="1"/>
  <c r="CZ44" i="7" l="1"/>
  <c r="CJ30" i="7" l="1"/>
  <c r="CJ39" i="7"/>
  <c r="CJ41" i="7" l="1"/>
  <c r="CJ44" i="7" s="1"/>
  <c r="CI30" i="7" l="1"/>
  <c r="CI39" i="7"/>
  <c r="K15" i="14"/>
  <c r="CI41" i="7" l="1"/>
  <c r="CI48" i="7" l="1"/>
  <c r="CI44" i="7"/>
  <c r="C48" i="12" l="1"/>
  <c r="CH30" i="7"/>
  <c r="F46" i="12"/>
  <c r="CH39" i="7"/>
  <c r="CH41" i="7" l="1"/>
  <c r="CH44" i="7" s="1"/>
  <c r="CH48" i="7" l="1"/>
  <c r="J16" i="12" l="1"/>
  <c r="G16" i="12"/>
  <c r="F16" i="12"/>
  <c r="E16" i="12"/>
  <c r="CG39" i="7" l="1"/>
  <c r="CG30" i="7"/>
  <c r="CG41" i="7" l="1"/>
  <c r="CG48" i="7" s="1"/>
  <c r="CG44" i="7" l="1"/>
  <c r="CZ5" i="7" l="1"/>
  <c r="CF39" i="7" l="1"/>
  <c r="CF30" i="7"/>
  <c r="CD38" i="7"/>
  <c r="CD37" i="7"/>
  <c r="CD36" i="7"/>
  <c r="CD35" i="7"/>
  <c r="CD34" i="7"/>
  <c r="CD33" i="7"/>
  <c r="CD28" i="7"/>
  <c r="CD27" i="7"/>
  <c r="CD26" i="7"/>
  <c r="CD25" i="7"/>
  <c r="CD24" i="7"/>
  <c r="CD23" i="7"/>
  <c r="CD22" i="7"/>
  <c r="CD21" i="7"/>
  <c r="CD20" i="7"/>
  <c r="CD19" i="7"/>
  <c r="CD18" i="7"/>
  <c r="CD17" i="7"/>
  <c r="CD16" i="7"/>
  <c r="CD15" i="7"/>
  <c r="CD14" i="7"/>
  <c r="CD13" i="7"/>
  <c r="CD12" i="7"/>
  <c r="CD11" i="7"/>
  <c r="CD10" i="7"/>
  <c r="CD9" i="7"/>
  <c r="CD7" i="7"/>
  <c r="CD47" i="7"/>
  <c r="CD29" i="7"/>
  <c r="CF41" i="7" l="1"/>
  <c r="CD39" i="7"/>
  <c r="CD8" i="7"/>
  <c r="CD30" i="7" s="1"/>
  <c r="CF44" i="7" l="1"/>
  <c r="CF48" i="7"/>
  <c r="CD41" i="7"/>
  <c r="CD44" i="7" s="1"/>
  <c r="CB30" i="7" l="1"/>
  <c r="CB39" i="7"/>
  <c r="CB41" i="7" l="1"/>
  <c r="CB48" i="7" s="1"/>
  <c r="CD48" i="7" s="1"/>
  <c r="CB44" i="7" l="1"/>
  <c r="CD32" i="7" l="1"/>
  <c r="BX16" i="8"/>
  <c r="BX12" i="8"/>
  <c r="BX13" i="8" s="1"/>
  <c r="CA39" i="7" l="1"/>
  <c r="BZ30" i="7"/>
  <c r="CA30" i="7"/>
  <c r="BZ39" i="7"/>
  <c r="BX17" i="8"/>
  <c r="CA41" i="7" l="1"/>
  <c r="CA44" i="7" s="1"/>
  <c r="BZ41" i="7"/>
  <c r="BX19" i="8"/>
  <c r="BX23" i="8" s="1"/>
  <c r="BX24" i="8" l="1"/>
  <c r="CA48" i="7"/>
  <c r="BZ48" i="7"/>
  <c r="BZ44" i="7"/>
  <c r="BY30" i="7"/>
  <c r="BY39" i="7"/>
  <c r="BY41" i="7" l="1"/>
  <c r="BR47" i="7"/>
  <c r="BS47" i="7"/>
  <c r="BT47" i="7"/>
  <c r="BU47" i="7"/>
  <c r="BV47" i="7"/>
  <c r="BW47" i="7"/>
  <c r="BY48" i="7" l="1"/>
  <c r="BY44" i="7"/>
  <c r="BX30" i="7"/>
  <c r="BX39" i="7"/>
  <c r="BX41" i="7" l="1"/>
  <c r="BX48" i="7" s="1"/>
  <c r="BX44" i="7" l="1"/>
  <c r="BV39" i="7" l="1"/>
  <c r="BU39" i="7"/>
  <c r="BT39" i="7"/>
  <c r="BS39" i="7"/>
  <c r="BV30" i="7"/>
  <c r="BU30" i="7"/>
  <c r="BT30" i="7"/>
  <c r="BS30" i="7"/>
  <c r="BS41" i="7" s="1"/>
  <c r="BS48" i="7" s="1"/>
  <c r="BT41" i="7" l="1"/>
  <c r="BT48" i="7" s="1"/>
  <c r="BU41" i="7"/>
  <c r="BU44" i="7" s="1"/>
  <c r="BV41" i="7"/>
  <c r="BV48" i="7" s="1"/>
  <c r="BS44" i="7"/>
  <c r="BT44" i="7" l="1"/>
  <c r="BV44" i="7"/>
  <c r="BU48" i="7"/>
  <c r="BV16" i="8"/>
  <c r="BU16" i="8"/>
  <c r="BT16" i="8"/>
  <c r="BS16" i="8"/>
  <c r="BV12" i="8"/>
  <c r="BV13" i="8" s="1"/>
  <c r="BU12" i="8"/>
  <c r="BU13" i="8" s="1"/>
  <c r="BT12" i="8"/>
  <c r="BT13" i="8" s="1"/>
  <c r="BU17" i="8" l="1"/>
  <c r="BV17" i="8"/>
  <c r="BT17" i="8"/>
  <c r="BU19" i="8" l="1"/>
  <c r="BU23" i="8" s="1"/>
  <c r="BV19" i="8"/>
  <c r="BV23" i="8" s="1"/>
  <c r="BT19" i="8"/>
  <c r="BT23" i="8" s="1"/>
  <c r="BW30" i="7"/>
  <c r="BW39" i="7"/>
  <c r="BT24" i="8" l="1"/>
  <c r="BU24" i="8"/>
  <c r="BW41" i="7"/>
  <c r="BW44" i="7" s="1"/>
  <c r="BV24" i="8"/>
  <c r="BW48" i="7" l="1"/>
  <c r="BS12" i="8" l="1"/>
  <c r="BS13" i="8" s="1"/>
  <c r="BS17" i="8" s="1"/>
  <c r="BR16" i="8"/>
  <c r="BR12" i="8"/>
  <c r="BR13" i="8" s="1"/>
  <c r="BS19" i="8" l="1"/>
  <c r="BS24" i="8" s="1"/>
  <c r="BR17" i="8"/>
  <c r="BR19" i="8" l="1"/>
  <c r="BR23" i="8" s="1"/>
  <c r="BS23" i="8"/>
  <c r="BR24" i="8" l="1"/>
  <c r="BR30" i="7"/>
  <c r="BR39" i="7"/>
  <c r="BR41" i="7" l="1"/>
  <c r="BR44" i="7" s="1"/>
  <c r="BR48" i="7" l="1"/>
  <c r="BQ39" i="7" l="1"/>
  <c r="BQ30" i="7" l="1"/>
  <c r="BP22" i="8"/>
  <c r="BQ47" i="7" s="1"/>
  <c r="BQ41" i="7" l="1"/>
  <c r="BQ48" i="7" l="1"/>
  <c r="BQ44" i="7"/>
  <c r="BO25" i="7" l="1"/>
  <c r="BO35" i="7"/>
  <c r="BO9" i="7"/>
  <c r="BO18" i="7"/>
  <c r="BO29" i="7"/>
  <c r="BO12" i="7"/>
  <c r="BO10" i="7"/>
  <c r="BO20" i="7"/>
  <c r="BM47" i="7"/>
  <c r="BO47" i="7" s="1"/>
  <c r="BO11" i="7"/>
  <c r="BO21" i="7"/>
  <c r="BO34" i="7"/>
  <c r="BM30" i="7"/>
  <c r="BO13" i="7"/>
  <c r="BO27" i="7"/>
  <c r="BO36" i="7"/>
  <c r="BO14" i="7"/>
  <c r="BO22" i="7"/>
  <c r="BO37" i="7"/>
  <c r="BO7" i="7"/>
  <c r="BO15" i="7"/>
  <c r="BO23" i="7"/>
  <c r="BO38" i="7"/>
  <c r="BM39" i="7"/>
  <c r="BO8" i="7"/>
  <c r="BO16" i="7"/>
  <c r="BO28" i="7"/>
  <c r="BO33" i="7"/>
  <c r="BM41" i="7" l="1"/>
  <c r="BM44" i="7" s="1"/>
  <c r="BM48" i="7" l="1"/>
  <c r="BK16" i="8" l="1"/>
  <c r="BK12" i="8"/>
  <c r="BK13" i="8" s="1"/>
  <c r="BJ16" i="8"/>
  <c r="BJ12" i="8"/>
  <c r="BJ13" i="8" s="1"/>
  <c r="BJ17" i="8" l="1"/>
  <c r="BJ19" i="8" s="1"/>
  <c r="BJ24" i="8" s="1"/>
  <c r="BK17" i="8"/>
  <c r="BK19" i="8" l="1"/>
  <c r="BK24" i="8" s="1"/>
  <c r="BO32" i="7"/>
  <c r="BL47" i="7" l="1"/>
  <c r="BK47" i="7"/>
  <c r="BK39" i="7"/>
  <c r="BK30" i="7"/>
  <c r="BK41" i="7" l="1"/>
  <c r="BK44" i="7" s="1"/>
  <c r="BL30" i="7"/>
  <c r="BL39" i="7"/>
  <c r="BK48" i="7" l="1"/>
  <c r="BO39" i="7"/>
  <c r="BO30" i="7"/>
  <c r="BL41" i="7"/>
  <c r="BO41" i="7" l="1"/>
  <c r="BO48" i="7" s="1"/>
  <c r="BL48" i="7"/>
  <c r="BL44" i="7"/>
  <c r="BO44" i="7" l="1"/>
  <c r="BK6" i="7"/>
  <c r="AI38" i="7"/>
  <c r="AH38" i="7"/>
  <c r="AG38" i="7"/>
  <c r="AF38" i="7"/>
  <c r="AE38" i="7"/>
  <c r="AD38" i="7"/>
  <c r="AC38" i="7"/>
  <c r="AB38" i="7"/>
  <c r="AA38" i="7"/>
  <c r="Z38" i="7"/>
  <c r="Y38" i="7"/>
  <c r="X38" i="7"/>
  <c r="AK38" i="7"/>
  <c r="V38" i="7"/>
  <c r="G38" i="7"/>
  <c r="BL6" i="7" l="1"/>
  <c r="BK32" i="7"/>
  <c r="BM6" i="7" l="1"/>
  <c r="BL32" i="7"/>
  <c r="BM32" i="7" l="1"/>
  <c r="BQ6" i="7"/>
  <c r="BC6" i="7"/>
  <c r="BR6" i="7" l="1"/>
  <c r="BQ32" i="7"/>
  <c r="BD6" i="7"/>
  <c r="I6" i="7"/>
  <c r="BS6" i="7" l="1"/>
  <c r="BR32" i="7"/>
  <c r="J6" i="7"/>
  <c r="BE6" i="7"/>
  <c r="BT6" i="7" l="1"/>
  <c r="BF6" i="7"/>
  <c r="K6" i="7"/>
  <c r="BU6" i="7" l="1"/>
  <c r="L6" i="7"/>
  <c r="BG6" i="7"/>
  <c r="BV6" i="7" l="1"/>
  <c r="BH6" i="7"/>
  <c r="M6" i="7"/>
  <c r="BW6" i="7" l="1"/>
  <c r="N6" i="7"/>
  <c r="BW32" i="7" l="1"/>
  <c r="BX6" i="7"/>
  <c r="O6" i="7"/>
  <c r="BX32" i="7" l="1"/>
  <c r="BY6" i="7"/>
  <c r="BZ6" i="7" s="1"/>
  <c r="P6" i="7"/>
  <c r="CA6" i="7" l="1"/>
  <c r="CB6" i="7" s="1"/>
  <c r="BZ50" i="7"/>
  <c r="BZ32" i="7"/>
  <c r="BY32" i="7"/>
  <c r="Q6" i="7"/>
  <c r="CD49" i="7" l="1"/>
  <c r="CB32" i="7"/>
  <c r="CA32" i="7"/>
  <c r="BY50" i="7"/>
  <c r="R6" i="7"/>
  <c r="CL32" i="7" l="1"/>
  <c r="CJ32" i="7"/>
  <c r="CI32" i="7"/>
  <c r="CH32" i="7"/>
  <c r="CG32" i="7"/>
  <c r="CF32" i="7"/>
  <c r="CB50" i="7"/>
  <c r="CD50" i="7" s="1"/>
  <c r="S6" i="7"/>
  <c r="CM32" i="7" l="1"/>
  <c r="CN32" i="7"/>
  <c r="CI50" i="7"/>
  <c r="CH50" i="7"/>
  <c r="CG50" i="7"/>
  <c r="CF50" i="7"/>
  <c r="T6" i="7"/>
  <c r="BI47" i="7" l="1"/>
  <c r="BI39" i="7" l="1"/>
  <c r="BI30" i="7"/>
  <c r="BI41" i="7" l="1"/>
  <c r="BI48" i="7" l="1"/>
  <c r="BI44" i="7"/>
  <c r="BH47" i="7" l="1"/>
  <c r="BH30" i="7" l="1"/>
  <c r="BH39" i="7"/>
  <c r="BH41" i="7" l="1"/>
  <c r="BH48" i="7" s="1"/>
  <c r="BH44" i="7" l="1"/>
  <c r="BG47" i="7"/>
  <c r="BG39" i="7"/>
  <c r="BG30" i="7"/>
  <c r="BG41" i="7" l="1"/>
  <c r="BG48" i="7" l="1"/>
  <c r="BG44" i="7"/>
  <c r="BE32" i="7" l="1"/>
  <c r="BE47" i="7"/>
  <c r="BF47" i="7" l="1"/>
  <c r="BF39" i="7"/>
  <c r="BF30" i="7"/>
  <c r="BE30" i="7"/>
  <c r="BE39" i="7"/>
  <c r="BF32" i="7" l="1"/>
  <c r="BF41" i="7"/>
  <c r="BE41" i="7"/>
  <c r="BE48" i="7" s="1"/>
  <c r="BG32" i="7" l="1"/>
  <c r="BF48" i="7"/>
  <c r="BF44" i="7"/>
  <c r="BE44" i="7"/>
  <c r="BH32" i="7" l="1"/>
  <c r="BI6" i="7"/>
  <c r="BD39" i="7"/>
  <c r="BD32" i="7"/>
  <c r="BI32" i="7" l="1"/>
  <c r="BD30" i="7"/>
  <c r="BD47" i="7"/>
  <c r="BD41" i="7" l="1"/>
  <c r="BD44" i="7" s="1"/>
  <c r="BD48" i="7" l="1"/>
  <c r="BC32" i="7" l="1"/>
  <c r="BC47" i="7" l="1"/>
  <c r="BC39" i="7" l="1"/>
  <c r="BC30" i="7" l="1"/>
  <c r="BC41" i="7" s="1"/>
  <c r="BC48" i="7" l="1"/>
  <c r="BC44" i="7"/>
  <c r="AZ38" i="7" l="1"/>
  <c r="AZ35" i="7"/>
  <c r="AZ36" i="7"/>
  <c r="AZ37" i="7"/>
  <c r="AZ34" i="7"/>
  <c r="AZ33" i="7"/>
  <c r="AZ29" i="7"/>
  <c r="AZ9" i="7"/>
  <c r="AZ10" i="7"/>
  <c r="AZ11" i="7"/>
  <c r="AZ12" i="7"/>
  <c r="AZ13" i="7"/>
  <c r="AZ14" i="7"/>
  <c r="AZ15" i="7"/>
  <c r="AZ16" i="7"/>
  <c r="AZ18" i="7"/>
  <c r="AZ20" i="7"/>
  <c r="AZ21" i="7"/>
  <c r="AZ27" i="7"/>
  <c r="AZ23" i="7"/>
  <c r="AZ28" i="7"/>
  <c r="AZ8" i="7"/>
  <c r="AZ7" i="7"/>
  <c r="AZ32" i="7"/>
  <c r="BB32" i="7"/>
  <c r="AZ39" i="7" l="1"/>
  <c r="BA22" i="8"/>
  <c r="BB47" i="7"/>
  <c r="AZ30" i="7"/>
  <c r="BB39" i="7"/>
  <c r="BB30" i="7"/>
  <c r="AZ41" i="7" l="1"/>
  <c r="AZ44" i="7" s="1"/>
  <c r="BB41" i="7"/>
  <c r="BB48" i="7" l="1"/>
  <c r="BB44" i="7"/>
  <c r="AN39" i="7" l="1"/>
  <c r="AM39" i="7"/>
  <c r="AX32" i="7"/>
  <c r="AX47" i="7"/>
  <c r="AZ47" i="7" l="1"/>
  <c r="AZ48" i="7" s="1"/>
  <c r="AX39" i="7"/>
  <c r="AX30" i="7"/>
  <c r="AX41" i="7" l="1"/>
  <c r="AX48" i="7" l="1"/>
  <c r="AX44" i="7"/>
  <c r="AW32" i="7" l="1"/>
  <c r="AW30" i="7" l="1"/>
  <c r="AW47" i="7"/>
  <c r="AW39" i="7"/>
  <c r="AV47" i="7"/>
  <c r="AV32" i="7"/>
  <c r="AU30" i="7"/>
  <c r="AU32" i="7"/>
  <c r="AW41" i="7" l="1"/>
  <c r="AW44" i="7" s="1"/>
  <c r="AV30" i="7"/>
  <c r="AV39" i="7"/>
  <c r="AU47" i="7"/>
  <c r="AU39" i="7"/>
  <c r="AU41" i="7" s="1"/>
  <c r="AW48" i="7" l="1"/>
  <c r="AV41" i="7"/>
  <c r="AU48" i="7"/>
  <c r="AU44" i="7"/>
  <c r="AV48" i="7" l="1"/>
  <c r="AV44" i="7"/>
  <c r="V20" i="7"/>
  <c r="V16" i="7"/>
  <c r="G16" i="7"/>
  <c r="AK16" i="7"/>
  <c r="AK20" i="7"/>
  <c r="G20" i="7"/>
  <c r="AT32" i="7"/>
  <c r="AT47" i="7"/>
  <c r="AT39" i="7" l="1"/>
  <c r="AT30" i="7"/>
  <c r="AT41" i="7" l="1"/>
  <c r="AT48" i="7" l="1"/>
  <c r="AT44" i="7"/>
  <c r="AS47" i="7" l="1"/>
  <c r="AS32" i="7"/>
  <c r="D16" i="8"/>
  <c r="AR16" i="8"/>
  <c r="AS39" i="7" l="1"/>
  <c r="AS30" i="7"/>
  <c r="K17" i="14"/>
  <c r="AS41" i="7" l="1"/>
  <c r="AS44" i="7" s="1"/>
  <c r="G15" i="7"/>
  <c r="V15" i="7"/>
  <c r="AK15" i="7"/>
  <c r="AR32" i="7"/>
  <c r="AS48" i="7" l="1"/>
  <c r="AR47" i="7"/>
  <c r="AR39" i="7"/>
  <c r="AR30" i="7"/>
  <c r="AR41" i="7" l="1"/>
  <c r="AR44" i="7" s="1"/>
  <c r="AR48" i="7" l="1"/>
  <c r="AQ32" i="7" l="1"/>
  <c r="AQ47" i="7"/>
  <c r="AQ39" i="7" l="1"/>
  <c r="AQ30" i="7"/>
  <c r="AQ41" i="7" l="1"/>
  <c r="AQ48" i="7" s="1"/>
  <c r="AQ44" i="7" l="1"/>
  <c r="AP32" i="7"/>
  <c r="AP30" i="7" l="1"/>
  <c r="AP47" i="7"/>
  <c r="AP39" i="7"/>
  <c r="AP41" i="7" l="1"/>
  <c r="AP48" i="7" s="1"/>
  <c r="AP44" i="7" l="1"/>
  <c r="AO32" i="7"/>
  <c r="AO47" i="7" l="1"/>
  <c r="AO30" i="7"/>
  <c r="AO39" i="7"/>
  <c r="AO41" i="7" l="1"/>
  <c r="AO44" i="7" s="1"/>
  <c r="AO48" i="7" l="1"/>
  <c r="AK14" i="7" l="1"/>
  <c r="AK13" i="7"/>
  <c r="V14" i="7"/>
  <c r="V13" i="7"/>
  <c r="G14" i="7"/>
  <c r="G13" i="7"/>
  <c r="AN32" i="7"/>
  <c r="AN30" i="7" l="1"/>
  <c r="AN41" i="7" l="1"/>
  <c r="AN44" i="7" s="1"/>
  <c r="AN47" i="7" l="1"/>
  <c r="AN48" i="7" l="1"/>
  <c r="AL22" i="8" l="1"/>
  <c r="AM47" i="7"/>
  <c r="AK47" i="7"/>
  <c r="S47" i="7" l="1"/>
  <c r="R47" i="7"/>
  <c r="Q47" i="7"/>
  <c r="T47" i="7"/>
  <c r="V47" i="7" s="1"/>
  <c r="E47" i="7"/>
  <c r="G47" i="7" s="1"/>
  <c r="D47" i="7"/>
  <c r="F23" i="8" l="1"/>
  <c r="E23" i="8"/>
  <c r="D23" i="8"/>
  <c r="H23" i="8" l="1"/>
  <c r="W22" i="8"/>
  <c r="H22" i="8"/>
  <c r="D12" i="8" l="1"/>
  <c r="D13" i="8" s="1"/>
  <c r="D17" i="8" s="1"/>
  <c r="D24" i="8" s="1"/>
  <c r="E12" i="8"/>
  <c r="F12" i="8"/>
  <c r="F13" i="8" s="1"/>
  <c r="U12" i="8"/>
  <c r="U13" i="8" s="1"/>
  <c r="T12" i="8"/>
  <c r="T13" i="8" s="1"/>
  <c r="S12" i="8"/>
  <c r="S13" i="8" s="1"/>
  <c r="R12" i="8"/>
  <c r="R13" i="8" s="1"/>
  <c r="Q12" i="8"/>
  <c r="Q13" i="8" s="1"/>
  <c r="P12" i="8"/>
  <c r="P13" i="8" s="1"/>
  <c r="O12" i="8"/>
  <c r="O13" i="8" s="1"/>
  <c r="N12" i="8"/>
  <c r="N13" i="8" s="1"/>
  <c r="M12" i="8"/>
  <c r="M13" i="8" s="1"/>
  <c r="L12" i="8"/>
  <c r="L13" i="8" s="1"/>
  <c r="K12" i="8"/>
  <c r="K13" i="8" s="1"/>
  <c r="J12" i="8"/>
  <c r="J13" i="8" s="1"/>
  <c r="AI12" i="8"/>
  <c r="AI13" i="8" s="1"/>
  <c r="AH12" i="8"/>
  <c r="AH13" i="8" s="1"/>
  <c r="AG12" i="8"/>
  <c r="AG13" i="8" s="1"/>
  <c r="AF12" i="8"/>
  <c r="AF13" i="8" s="1"/>
  <c r="AE12" i="8"/>
  <c r="AE13" i="8" s="1"/>
  <c r="AD12" i="8"/>
  <c r="AD13" i="8" s="1"/>
  <c r="AC12" i="8"/>
  <c r="AC13" i="8" s="1"/>
  <c r="AB12" i="8"/>
  <c r="AB13" i="8" s="1"/>
  <c r="AA12" i="8"/>
  <c r="AA13" i="8" s="1"/>
  <c r="Z12" i="8"/>
  <c r="Z13" i="8" s="1"/>
  <c r="Y12" i="8"/>
  <c r="Y13" i="8" s="1"/>
  <c r="H8" i="8"/>
  <c r="W8" i="8"/>
  <c r="AM32" i="7"/>
  <c r="AK32" i="7"/>
  <c r="AK37" i="7"/>
  <c r="AK36" i="7"/>
  <c r="AK35" i="7"/>
  <c r="AK33" i="7"/>
  <c r="AK23" i="7"/>
  <c r="AK27" i="7"/>
  <c r="AK21" i="7"/>
  <c r="AK18" i="7"/>
  <c r="AK28" i="7"/>
  <c r="AK12" i="7"/>
  <c r="AK11" i="7"/>
  <c r="AK10" i="7"/>
  <c r="AK9" i="7"/>
  <c r="AK8" i="7"/>
  <c r="AK34" i="7"/>
  <c r="AK29" i="7"/>
  <c r="AK7" i="7"/>
  <c r="E13" i="8" l="1"/>
  <c r="AK39" i="7"/>
  <c r="AK30" i="7"/>
  <c r="AK41" i="7" l="1"/>
  <c r="AI32" i="7" l="1"/>
  <c r="AI30" i="7" l="1"/>
  <c r="AI39" i="7"/>
  <c r="AI41" i="7" l="1"/>
  <c r="AK44" i="7" s="1"/>
  <c r="AI48" i="7" l="1"/>
  <c r="AI44" i="7"/>
  <c r="AH32" i="7" l="1"/>
  <c r="AH30" i="7" l="1"/>
  <c r="AH39" i="7"/>
  <c r="AH41" i="7" l="1"/>
  <c r="AH48" i="7" l="1"/>
  <c r="AH44" i="7"/>
  <c r="AG32" i="7" l="1"/>
  <c r="AG39" i="7" l="1"/>
  <c r="AG30" i="7"/>
  <c r="AG41" i="7" l="1"/>
  <c r="AG48" i="7" l="1"/>
  <c r="AG44" i="7"/>
  <c r="AF32" i="7" l="1"/>
  <c r="AF30" i="7" l="1"/>
  <c r="AF39" i="7"/>
  <c r="AF41" i="7" l="1"/>
  <c r="AF48" i="7" s="1"/>
  <c r="AF44" i="7" l="1"/>
  <c r="AE32" i="7"/>
  <c r="AE39" i="7" l="1"/>
  <c r="AE30" i="7" l="1"/>
  <c r="AE41" i="7" l="1"/>
  <c r="AE48" i="7" l="1"/>
  <c r="AE44" i="7"/>
  <c r="AD32" i="7" l="1"/>
  <c r="AD39" i="7" l="1"/>
  <c r="AD30" i="7"/>
  <c r="AD41" i="7" l="1"/>
  <c r="AD44" i="7" l="1"/>
  <c r="AD48" i="7"/>
  <c r="V12" i="7" l="1"/>
  <c r="G12" i="7"/>
  <c r="AC32" i="7"/>
  <c r="AC39" i="7" l="1"/>
  <c r="AC30" i="7"/>
  <c r="AC41" i="7" l="1"/>
  <c r="AC44" i="7" l="1"/>
  <c r="AC48" i="7"/>
  <c r="V21" i="7" l="1"/>
  <c r="G21" i="7"/>
  <c r="AA30" i="7"/>
  <c r="AB32" i="7" l="1"/>
  <c r="AB39" i="7" l="1"/>
  <c r="AB30" i="7"/>
  <c r="AB41" i="7" l="1"/>
  <c r="AB44" i="7" s="1"/>
  <c r="AA32" i="7" l="1"/>
  <c r="AA39" i="7" l="1"/>
  <c r="AA41" i="7" l="1"/>
  <c r="AA44" i="7" s="1"/>
  <c r="Q26" i="14" l="1"/>
  <c r="Q25" i="14"/>
  <c r="Q24" i="14"/>
  <c r="Q23" i="14"/>
  <c r="C29" i="14" l="1"/>
  <c r="D39" i="7" l="1"/>
  <c r="E39" i="7" l="1"/>
  <c r="K39" i="7" l="1"/>
  <c r="O39" i="7" l="1"/>
  <c r="E30" i="7"/>
  <c r="E41" i="7" s="1"/>
  <c r="D30" i="7"/>
  <c r="D41" i="7" s="1"/>
  <c r="O30" i="7"/>
  <c r="N30" i="7"/>
  <c r="M30" i="7"/>
  <c r="L30" i="7"/>
  <c r="K30" i="7"/>
  <c r="J30" i="7"/>
  <c r="I30" i="7"/>
  <c r="N39" i="7"/>
  <c r="M39" i="7"/>
  <c r="L39" i="7"/>
  <c r="J39" i="7"/>
  <c r="I39" i="7"/>
  <c r="P32" i="7"/>
  <c r="O32" i="7"/>
  <c r="N32" i="7"/>
  <c r="M32" i="7"/>
  <c r="L32" i="7"/>
  <c r="K32" i="7"/>
  <c r="J32" i="7"/>
  <c r="I32" i="7"/>
  <c r="D32" i="7"/>
  <c r="E32" i="7"/>
  <c r="G39" i="7"/>
  <c r="G37" i="7"/>
  <c r="G36" i="7"/>
  <c r="G35" i="7"/>
  <c r="G34" i="7"/>
  <c r="G33" i="7"/>
  <c r="G29" i="7"/>
  <c r="G28" i="7"/>
  <c r="G23" i="7"/>
  <c r="G27" i="7"/>
  <c r="G18" i="7"/>
  <c r="G11" i="7"/>
  <c r="G10" i="7"/>
  <c r="G9" i="7"/>
  <c r="G8" i="7"/>
  <c r="G7" i="7"/>
  <c r="G32" i="7"/>
  <c r="V37" i="7"/>
  <c r="V32" i="7"/>
  <c r="D44" i="7" l="1"/>
  <c r="D48" i="7"/>
  <c r="N41" i="7"/>
  <c r="O41" i="7"/>
  <c r="J41" i="7"/>
  <c r="K41" i="7"/>
  <c r="L41" i="7"/>
  <c r="M41" i="7"/>
  <c r="I41" i="7"/>
  <c r="E44" i="7"/>
  <c r="G44" i="7" s="1"/>
  <c r="G41" i="7"/>
  <c r="G30" i="7"/>
  <c r="M44" i="7" l="1"/>
  <c r="L44" i="7"/>
  <c r="O44" i="7"/>
  <c r="K44" i="7"/>
  <c r="N44" i="7"/>
  <c r="J44" i="7"/>
  <c r="I44" i="7"/>
  <c r="V36" i="7" l="1"/>
  <c r="V35" i="7"/>
  <c r="V34" i="7"/>
  <c r="V33" i="7"/>
  <c r="V29" i="7"/>
  <c r="V28" i="7"/>
  <c r="V23" i="7"/>
  <c r="V27" i="7"/>
  <c r="V18" i="7"/>
  <c r="V11" i="7"/>
  <c r="V10" i="7"/>
  <c r="V9" i="7"/>
  <c r="V8" i="7"/>
  <c r="V7" i="7"/>
  <c r="Y30" i="7" l="1"/>
  <c r="X30" i="7"/>
  <c r="T30" i="7"/>
  <c r="S30" i="7"/>
  <c r="R30" i="7"/>
  <c r="Q30" i="7"/>
  <c r="P30" i="7"/>
  <c r="Y39" i="7"/>
  <c r="X39" i="7"/>
  <c r="T39" i="7"/>
  <c r="S39" i="7"/>
  <c r="R39" i="7"/>
  <c r="Q39" i="7"/>
  <c r="P39" i="7"/>
  <c r="Z32" i="7"/>
  <c r="Y32" i="7"/>
  <c r="X32" i="7"/>
  <c r="T32" i="7"/>
  <c r="S32" i="7"/>
  <c r="R32" i="7"/>
  <c r="Q32" i="7"/>
  <c r="E7" i="8"/>
  <c r="E6" i="8"/>
  <c r="F6" i="8" s="1"/>
  <c r="J6" i="8" s="1"/>
  <c r="K6" i="8" s="1"/>
  <c r="L6" i="8" s="1"/>
  <c r="M6" i="8" s="1"/>
  <c r="N6" i="8" s="1"/>
  <c r="O6" i="8" s="1"/>
  <c r="P6" i="8" s="1"/>
  <c r="Q6" i="8" s="1"/>
  <c r="R6" i="8" s="1"/>
  <c r="S6" i="8" s="1"/>
  <c r="T6" i="8" s="1"/>
  <c r="U6" i="8" s="1"/>
  <c r="Y6" i="8" s="1"/>
  <c r="Z6" i="8" s="1"/>
  <c r="AA6" i="8" s="1"/>
  <c r="AB6" i="8" s="1"/>
  <c r="AC6" i="8" s="1"/>
  <c r="AD6" i="8" s="1"/>
  <c r="AE6" i="8" s="1"/>
  <c r="AF6" i="8" s="1"/>
  <c r="AG6" i="8" s="1"/>
  <c r="AH6" i="8" s="1"/>
  <c r="AI6" i="8" s="1"/>
  <c r="AJ6" i="8" s="1"/>
  <c r="AN6" i="8" s="1"/>
  <c r="AO6" i="8" s="1"/>
  <c r="AP6" i="8" s="1"/>
  <c r="AQ6" i="8" s="1"/>
  <c r="AR6" i="8" s="1"/>
  <c r="AS6" i="8" s="1"/>
  <c r="AT6" i="8" s="1"/>
  <c r="AU6" i="8" s="1"/>
  <c r="AV6" i="8" s="1"/>
  <c r="AW6" i="8" s="1"/>
  <c r="AX6" i="8" s="1"/>
  <c r="AY6" i="8" s="1"/>
  <c r="BC6" i="8" s="1"/>
  <c r="BD6" i="8" s="1"/>
  <c r="BE6" i="8" s="1"/>
  <c r="BF6" i="8" s="1"/>
  <c r="BG6" i="8" s="1"/>
  <c r="BH6" i="8" s="1"/>
  <c r="BI6" i="8" s="1"/>
  <c r="BJ6" i="8" s="1"/>
  <c r="BK6" i="8" s="1"/>
  <c r="BL6" i="8" s="1"/>
  <c r="BM6" i="8" s="1"/>
  <c r="BN6" i="8" s="1"/>
  <c r="BR6" i="8" s="1"/>
  <c r="BS6" i="8" s="1"/>
  <c r="BT6" i="8" s="1"/>
  <c r="BU6" i="8" s="1"/>
  <c r="BV6" i="8" s="1"/>
  <c r="BW6" i="8" s="1"/>
  <c r="BX6" i="8" s="1"/>
  <c r="BY6" i="8" s="1"/>
  <c r="BZ6" i="8" s="1"/>
  <c r="CA6" i="8" s="1"/>
  <c r="CB6" i="8" s="1"/>
  <c r="E16" i="8" l="1"/>
  <c r="E17" i="8" s="1"/>
  <c r="E24" i="8" s="1"/>
  <c r="V30" i="7"/>
  <c r="F7" i="8"/>
  <c r="E48" i="7"/>
  <c r="P41" i="7"/>
  <c r="S41" i="7"/>
  <c r="T41" i="7"/>
  <c r="Z39" i="7"/>
  <c r="Z30" i="7"/>
  <c r="Q41" i="7"/>
  <c r="Y41" i="7"/>
  <c r="X41" i="7"/>
  <c r="R41" i="7"/>
  <c r="H15" i="8" l="1"/>
  <c r="J7" i="8"/>
  <c r="H10" i="8"/>
  <c r="H9" i="8"/>
  <c r="H18" i="8"/>
  <c r="Y44" i="7"/>
  <c r="Q44" i="7"/>
  <c r="R44" i="7"/>
  <c r="S44" i="7"/>
  <c r="X44" i="7"/>
  <c r="P44" i="7"/>
  <c r="H11" i="8"/>
  <c r="H20" i="8"/>
  <c r="T44" i="7"/>
  <c r="V41" i="7"/>
  <c r="Z41" i="7"/>
  <c r="F16" i="8" l="1"/>
  <c r="F17" i="8" s="1"/>
  <c r="F24" i="8" s="1"/>
  <c r="H24" i="8" s="1"/>
  <c r="H14" i="8"/>
  <c r="H16" i="8" s="1"/>
  <c r="H12" i="8"/>
  <c r="H13" i="8" s="1"/>
  <c r="V44" i="7"/>
  <c r="G48" i="7"/>
  <c r="I48" i="7"/>
  <c r="K7" i="8"/>
  <c r="J48" i="7"/>
  <c r="Z44" i="7"/>
  <c r="H17" i="8" l="1"/>
  <c r="H19" i="8" s="1"/>
  <c r="K16" i="8"/>
  <c r="K17" i="8" s="1"/>
  <c r="J16" i="8"/>
  <c r="J17" i="8" s="1"/>
  <c r="L7" i="8"/>
  <c r="K48" i="7"/>
  <c r="K19" i="8" l="1"/>
  <c r="K23" i="8" s="1"/>
  <c r="J19" i="8"/>
  <c r="J23" i="8" s="1"/>
  <c r="L16" i="8"/>
  <c r="L17" i="8" s="1"/>
  <c r="M7" i="8"/>
  <c r="L48" i="7"/>
  <c r="K19" i="14"/>
  <c r="K18" i="14" s="1"/>
  <c r="J24" i="8" l="1"/>
  <c r="K24" i="8"/>
  <c r="L19" i="8"/>
  <c r="L23" i="8" s="1"/>
  <c r="M16" i="8"/>
  <c r="M17" i="8" s="1"/>
  <c r="N7" i="8"/>
  <c r="M48" i="7"/>
  <c r="K20" i="14"/>
  <c r="K16" i="14"/>
  <c r="L24" i="8" l="1"/>
  <c r="M19" i="8"/>
  <c r="M23" i="8" s="1"/>
  <c r="N16" i="8"/>
  <c r="N17" i="8" s="1"/>
  <c r="O7" i="8"/>
  <c r="N48" i="7"/>
  <c r="M24" i="8" l="1"/>
  <c r="N19" i="8"/>
  <c r="N23" i="8" s="1"/>
  <c r="O16" i="8"/>
  <c r="O17" i="8" s="1"/>
  <c r="P7" i="8"/>
  <c r="O48" i="7"/>
  <c r="N24" i="8" l="1"/>
  <c r="O19" i="8"/>
  <c r="O23" i="8" s="1"/>
  <c r="P16" i="8"/>
  <c r="P17" i="8" s="1"/>
  <c r="Q7" i="8"/>
  <c r="P48" i="7"/>
  <c r="O24" i="8" l="1"/>
  <c r="P19" i="8"/>
  <c r="P23" i="8" s="1"/>
  <c r="Q16" i="8"/>
  <c r="Q17" i="8" s="1"/>
  <c r="R7" i="8"/>
  <c r="Q48" i="7"/>
  <c r="P24" i="8" l="1"/>
  <c r="Q19" i="8"/>
  <c r="Q23" i="8" s="1"/>
  <c r="S7" i="8"/>
  <c r="R48" i="7"/>
  <c r="Q24" i="8" l="1"/>
  <c r="S16" i="8"/>
  <c r="S17" i="8" s="1"/>
  <c r="R16" i="8"/>
  <c r="R17" i="8" s="1"/>
  <c r="T7" i="8"/>
  <c r="S48" i="7"/>
  <c r="N186" i="12" l="1"/>
  <c r="N187" i="12" s="1"/>
  <c r="N188" i="12" s="1"/>
  <c r="N189" i="12" s="1"/>
  <c r="N190" i="12" s="1"/>
  <c r="R19" i="8"/>
  <c r="R23" i="8" s="1"/>
  <c r="S19" i="8"/>
  <c r="S23" i="8" s="1"/>
  <c r="T16" i="8"/>
  <c r="T17" i="8" s="1"/>
  <c r="U7" i="8"/>
  <c r="T48" i="7"/>
  <c r="S24" i="8" l="1"/>
  <c r="R24" i="8"/>
  <c r="T19" i="8"/>
  <c r="T23" i="8" s="1"/>
  <c r="W15" i="8"/>
  <c r="Y7" i="8"/>
  <c r="W18" i="8"/>
  <c r="W10" i="8"/>
  <c r="W20" i="8"/>
  <c r="W11" i="8"/>
  <c r="W9" i="8"/>
  <c r="T24" i="8" l="1"/>
  <c r="U16" i="8"/>
  <c r="U17" i="8" s="1"/>
  <c r="W14" i="8"/>
  <c r="W16" i="8" s="1"/>
  <c r="W12" i="8"/>
  <c r="W13" i="8" s="1"/>
  <c r="Z7" i="8"/>
  <c r="Y48" i="7"/>
  <c r="V48" i="7"/>
  <c r="X48" i="7"/>
  <c r="U19" i="8" l="1"/>
  <c r="U23" i="8" s="1"/>
  <c r="W23" i="8" s="1"/>
  <c r="W17" i="8"/>
  <c r="W19" i="8" s="1"/>
  <c r="AA7" i="8"/>
  <c r="AB7" i="8" s="1"/>
  <c r="Z16" i="8"/>
  <c r="Z17" i="8" s="1"/>
  <c r="Y16" i="8"/>
  <c r="Y17" i="8" s="1"/>
  <c r="AA48" i="7"/>
  <c r="U24" i="8" l="1"/>
  <c r="W24" i="8" s="1"/>
  <c r="Y19" i="8"/>
  <c r="Y23" i="8" s="1"/>
  <c r="Z19" i="8"/>
  <c r="Z23" i="8" s="1"/>
  <c r="AC7" i="8"/>
  <c r="AA16" i="8"/>
  <c r="AA17" i="8" s="1"/>
  <c r="AK48" i="7"/>
  <c r="Z48" i="7"/>
  <c r="Y24" i="8" l="1"/>
  <c r="Z24" i="8"/>
  <c r="AA19" i="8"/>
  <c r="AA23" i="8" s="1"/>
  <c r="AB16" i="8"/>
  <c r="AB17" i="8" s="1"/>
  <c r="AD7" i="8"/>
  <c r="AP12" i="8"/>
  <c r="AP13" i="8" s="1"/>
  <c r="AL20" i="8"/>
  <c r="AL18" i="8"/>
  <c r="AL11" i="8"/>
  <c r="AL10" i="8"/>
  <c r="AL9" i="8"/>
  <c r="AL8" i="8"/>
  <c r="AB48" i="7"/>
  <c r="AA24" i="8" l="1"/>
  <c r="AB19" i="8"/>
  <c r="AB23" i="8" s="1"/>
  <c r="AC16" i="8"/>
  <c r="AC17" i="8" s="1"/>
  <c r="AE7" i="8"/>
  <c r="AD16" i="8"/>
  <c r="AD17" i="8" s="1"/>
  <c r="AR12" i="8"/>
  <c r="AR13" i="8" s="1"/>
  <c r="AR17" i="8" s="1"/>
  <c r="AQ12" i="8"/>
  <c r="AQ13" i="8" s="1"/>
  <c r="AO12" i="8"/>
  <c r="AO13" i="8" s="1"/>
  <c r="AN12" i="8"/>
  <c r="AN13" i="8" s="1"/>
  <c r="AL12" i="8"/>
  <c r="AL13" i="8" s="1"/>
  <c r="AB24" i="8" l="1"/>
  <c r="AC19" i="8"/>
  <c r="AC23" i="8" s="1"/>
  <c r="AR19" i="8"/>
  <c r="AR23" i="8" s="1"/>
  <c r="AD19" i="8"/>
  <c r="AD23" i="8" s="1"/>
  <c r="AF7" i="8"/>
  <c r="AR24" i="8" l="1"/>
  <c r="AD24" i="8"/>
  <c r="AC24" i="8"/>
  <c r="AE16" i="8"/>
  <c r="AE17" i="8" s="1"/>
  <c r="AG7" i="8"/>
  <c r="AF16" i="8"/>
  <c r="AF17" i="8" s="1"/>
  <c r="AJ12" i="8"/>
  <c r="AJ13" i="8" s="1"/>
  <c r="AF19" i="8" l="1"/>
  <c r="AF23" i="8" s="1"/>
  <c r="AE19" i="8"/>
  <c r="AE23" i="8" s="1"/>
  <c r="AH7" i="8"/>
  <c r="AE24" i="8" l="1"/>
  <c r="AF24" i="8"/>
  <c r="AI7" i="8"/>
  <c r="AG16" i="8"/>
  <c r="AG17" i="8" s="1"/>
  <c r="AM30" i="7"/>
  <c r="AG19" i="8" l="1"/>
  <c r="AG23" i="8" s="1"/>
  <c r="AH16" i="8"/>
  <c r="AH17" i="8" s="1"/>
  <c r="AI16" i="8"/>
  <c r="AI17" i="8" s="1"/>
  <c r="AJ7" i="8"/>
  <c r="AM41" i="7"/>
  <c r="AG24" i="8" l="1"/>
  <c r="AI19" i="8"/>
  <c r="AI23" i="8" s="1"/>
  <c r="AH19" i="8"/>
  <c r="AH23" i="8" s="1"/>
  <c r="AN7" i="8"/>
  <c r="AL15" i="8"/>
  <c r="AM44" i="7"/>
  <c r="AM48" i="7"/>
  <c r="AH24" i="8" l="1"/>
  <c r="AI24" i="8"/>
  <c r="AJ16" i="8"/>
  <c r="AJ17" i="8" s="1"/>
  <c r="AL14" i="8"/>
  <c r="AL16" i="8" s="1"/>
  <c r="AL17" i="8" s="1"/>
  <c r="AL19" i="8" s="1"/>
  <c r="AO7" i="8"/>
  <c r="AJ19" i="8" l="1"/>
  <c r="AJ24" i="8" s="1"/>
  <c r="AL24" i="8" s="1"/>
  <c r="AN16" i="8"/>
  <c r="AN17" i="8" s="1"/>
  <c r="AP7" i="8"/>
  <c r="AO16" i="8"/>
  <c r="AO17" i="8" s="1"/>
  <c r="AJ23" i="8" l="1"/>
  <c r="AL23" i="8" s="1"/>
  <c r="AN19" i="8"/>
  <c r="AN23" i="8" s="1"/>
  <c r="AO19" i="8"/>
  <c r="AO23" i="8" s="1"/>
  <c r="AQ7" i="8"/>
  <c r="AP16" i="8"/>
  <c r="AP17" i="8" s="1"/>
  <c r="AO24" i="8" l="1"/>
  <c r="AN24" i="8"/>
  <c r="AP19" i="8"/>
  <c r="AP23" i="8" s="1"/>
  <c r="AR7" i="8"/>
  <c r="AS7" i="8" s="1"/>
  <c r="AT7" i="8" s="1"/>
  <c r="AU7" i="8" s="1"/>
  <c r="AV7" i="8" s="1"/>
  <c r="AW7" i="8" s="1"/>
  <c r="AX7" i="8" s="1"/>
  <c r="AY7" i="8" s="1"/>
  <c r="BC7" i="8" s="1"/>
  <c r="BD7" i="8" s="1"/>
  <c r="BE7" i="8" s="1"/>
  <c r="BF7" i="8" s="1"/>
  <c r="BG7" i="8" s="1"/>
  <c r="BH7" i="8" s="1"/>
  <c r="BI7" i="8" s="1"/>
  <c r="BJ7" i="8" s="1"/>
  <c r="BK7" i="8" s="1"/>
  <c r="BL7" i="8" s="1"/>
  <c r="BM7" i="8" s="1"/>
  <c r="BN7" i="8" s="1"/>
  <c r="BR7" i="8" s="1"/>
  <c r="BS7" i="8" s="1"/>
  <c r="BT7" i="8" s="1"/>
  <c r="BU7" i="8" s="1"/>
  <c r="BV7" i="8" s="1"/>
  <c r="BW7" i="8" s="1"/>
  <c r="BX7" i="8" s="1"/>
  <c r="BY7" i="8" s="1"/>
  <c r="BZ7" i="8" s="1"/>
  <c r="CA7" i="8" s="1"/>
  <c r="CB7" i="8" s="1"/>
  <c r="AQ16" i="8"/>
  <c r="AQ17" i="8" s="1"/>
  <c r="BZ16" i="8" l="1"/>
  <c r="BZ12" i="8"/>
  <c r="BD12" i="8"/>
  <c r="BA14" i="8"/>
  <c r="BA9" i="8"/>
  <c r="AP24" i="8"/>
  <c r="AQ19" i="8"/>
  <c r="AQ23" i="8" s="1"/>
  <c r="AU16" i="8"/>
  <c r="AU12" i="8"/>
  <c r="AU13" i="8" s="1"/>
  <c r="AT16" i="8"/>
  <c r="AT12" i="8"/>
  <c r="AT13" i="8" s="1"/>
  <c r="AS12" i="8"/>
  <c r="AS13" i="8" s="1"/>
  <c r="AS16" i="8"/>
  <c r="CE12" i="8" l="1"/>
  <c r="CE13" i="8" s="1"/>
  <c r="CB12" i="8"/>
  <c r="CB13" i="8" s="1"/>
  <c r="CE16" i="8"/>
  <c r="CB16" i="8"/>
  <c r="CA12" i="8"/>
  <c r="CA13" i="8" s="1"/>
  <c r="CA16" i="8"/>
  <c r="BZ13" i="8"/>
  <c r="BZ17" i="8" s="1"/>
  <c r="BY12" i="8"/>
  <c r="BY13" i="8" s="1"/>
  <c r="BY16" i="8"/>
  <c r="BW12" i="8"/>
  <c r="BW13" i="8" s="1"/>
  <c r="BW16" i="8"/>
  <c r="BP18" i="8"/>
  <c r="BP20" i="8"/>
  <c r="BP10" i="8"/>
  <c r="BP15" i="8"/>
  <c r="BP11" i="8"/>
  <c r="BP8" i="8"/>
  <c r="BP9" i="8"/>
  <c r="BN12" i="8"/>
  <c r="BN13" i="8" s="1"/>
  <c r="BP14" i="8"/>
  <c r="BN16" i="8"/>
  <c r="BM12" i="8"/>
  <c r="BM13" i="8" s="1"/>
  <c r="BM16" i="8"/>
  <c r="BL16" i="8"/>
  <c r="BL12" i="8"/>
  <c r="BL13" i="8" s="1"/>
  <c r="BI12" i="8"/>
  <c r="BI13" i="8" s="1"/>
  <c r="BI16" i="8"/>
  <c r="BH12" i="8"/>
  <c r="BH13" i="8" s="1"/>
  <c r="BH16" i="8"/>
  <c r="BG16" i="8"/>
  <c r="BG12" i="8"/>
  <c r="BG13" i="8" s="1"/>
  <c r="BF12" i="8"/>
  <c r="BF13" i="8" s="1"/>
  <c r="BF16" i="8"/>
  <c r="BE12" i="8"/>
  <c r="BE13" i="8" s="1"/>
  <c r="BE16" i="8"/>
  <c r="BD16" i="8"/>
  <c r="BD13" i="8"/>
  <c r="BC16" i="8"/>
  <c r="BC12" i="8"/>
  <c r="BC13" i="8" s="1"/>
  <c r="AQ24" i="8"/>
  <c r="BA18" i="8"/>
  <c r="BA8" i="8"/>
  <c r="BA20" i="8"/>
  <c r="BA15" i="8"/>
  <c r="BA16" i="8" s="1"/>
  <c r="BA10" i="8"/>
  <c r="BA11" i="8"/>
  <c r="AY12" i="8"/>
  <c r="AY13" i="8" s="1"/>
  <c r="AY16" i="8"/>
  <c r="AX16" i="8"/>
  <c r="AX12" i="8"/>
  <c r="AX13" i="8" s="1"/>
  <c r="AW12" i="8"/>
  <c r="AW13" i="8" s="1"/>
  <c r="AW16" i="8"/>
  <c r="AU17" i="8"/>
  <c r="AV12" i="8"/>
  <c r="AV13" i="8" s="1"/>
  <c r="AV16" i="8"/>
  <c r="AT17" i="8"/>
  <c r="AS17" i="8"/>
  <c r="CT16" i="8" l="1"/>
  <c r="CB17" i="8"/>
  <c r="CA17" i="8"/>
  <c r="BL17" i="8"/>
  <c r="BL19" i="8" s="1"/>
  <c r="BL23" i="8" s="1"/>
  <c r="BZ19" i="8"/>
  <c r="BZ23" i="8" s="1"/>
  <c r="BY17" i="8"/>
  <c r="BY19" i="8" s="1"/>
  <c r="BY23" i="8" s="1"/>
  <c r="CE17" i="8"/>
  <c r="CE19" i="8" s="1"/>
  <c r="BW17" i="8"/>
  <c r="BP16" i="8"/>
  <c r="BP12" i="8"/>
  <c r="BP13" i="8" s="1"/>
  <c r="BN17" i="8"/>
  <c r="BN19" i="8" s="1"/>
  <c r="BN23" i="8" s="1"/>
  <c r="BM17" i="8"/>
  <c r="BI17" i="8"/>
  <c r="BI19" i="8" s="1"/>
  <c r="BI23" i="8" s="1"/>
  <c r="BD17" i="8"/>
  <c r="BD19" i="8" s="1"/>
  <c r="BD23" i="8" s="1"/>
  <c r="BF17" i="8"/>
  <c r="BG17" i="8"/>
  <c r="BH17" i="8"/>
  <c r="BE17" i="8"/>
  <c r="BE19" i="8" s="1"/>
  <c r="BE23" i="8" s="1"/>
  <c r="BC17" i="8"/>
  <c r="AX17" i="8"/>
  <c r="AX19" i="8" s="1"/>
  <c r="AX23" i="8" s="1"/>
  <c r="BA12" i="8"/>
  <c r="BA13" i="8" s="1"/>
  <c r="BA17" i="8" s="1"/>
  <c r="BA19" i="8" s="1"/>
  <c r="AY17" i="8"/>
  <c r="AT19" i="8"/>
  <c r="AT23" i="8" s="1"/>
  <c r="AW17" i="8"/>
  <c r="AS19" i="8"/>
  <c r="AS23" i="8" s="1"/>
  <c r="AU19" i="8"/>
  <c r="AU23" i="8" s="1"/>
  <c r="AV17" i="8"/>
  <c r="CT13" i="8" l="1"/>
  <c r="CT12" i="8"/>
  <c r="BZ24" i="8"/>
  <c r="BY24" i="8"/>
  <c r="BG19" i="8"/>
  <c r="BG23" i="8" s="1"/>
  <c r="BW19" i="8"/>
  <c r="BW23" i="8" s="1"/>
  <c r="BF19" i="8"/>
  <c r="BF23" i="8" s="1"/>
  <c r="CB19" i="8"/>
  <c r="CB23" i="8" s="1"/>
  <c r="BL24" i="8"/>
  <c r="CA19" i="8"/>
  <c r="CA23" i="8" s="1"/>
  <c r="BP17" i="8"/>
  <c r="BP19" i="8" s="1"/>
  <c r="BN24" i="8"/>
  <c r="BP24" i="8" s="1"/>
  <c r="BD24" i="8"/>
  <c r="BM19" i="8"/>
  <c r="BM23" i="8" s="1"/>
  <c r="BI24" i="8"/>
  <c r="BH19" i="8"/>
  <c r="BH23" i="8" s="1"/>
  <c r="BE24" i="8"/>
  <c r="BC19" i="8"/>
  <c r="BC23" i="8" s="1"/>
  <c r="AT24" i="8"/>
  <c r="AY19" i="8"/>
  <c r="AY23" i="8" s="1"/>
  <c r="AS24" i="8"/>
  <c r="AW19" i="8"/>
  <c r="AW23" i="8" s="1"/>
  <c r="AV19" i="8"/>
  <c r="AV23" i="8" s="1"/>
  <c r="AU24" i="8"/>
  <c r="AX24" i="8"/>
  <c r="CE23" i="8" l="1"/>
  <c r="CT17" i="8"/>
  <c r="CT19" i="8"/>
  <c r="BG24" i="8"/>
  <c r="CA24" i="8"/>
  <c r="BW24" i="8"/>
  <c r="BF24" i="8"/>
  <c r="CB24" i="8"/>
  <c r="BH24" i="8"/>
  <c r="BP23" i="8"/>
  <c r="BM24" i="8"/>
  <c r="BC24" i="8"/>
  <c r="BA23" i="8"/>
  <c r="AY24" i="8"/>
  <c r="AV24" i="8"/>
  <c r="AW24" i="8"/>
  <c r="BA24" i="8" l="1"/>
  <c r="CT23" i="8" l="1"/>
  <c r="D60" i="12"/>
  <c r="I24" i="12" l="1"/>
  <c r="I60" i="12" l="1"/>
  <c r="C98" i="12" l="1"/>
  <c r="BX50" i="7" l="1"/>
  <c r="J50" i="7"/>
  <c r="K50" i="7"/>
  <c r="I50" i="7"/>
  <c r="M50" i="7"/>
  <c r="O50" i="7"/>
  <c r="L50" i="7"/>
  <c r="N50" i="7"/>
  <c r="P50" i="7"/>
  <c r="Q50" i="7"/>
  <c r="X50" i="7"/>
  <c r="R50" i="7"/>
  <c r="S50" i="7"/>
  <c r="Y50" i="7"/>
  <c r="AC50" i="7"/>
  <c r="Z50" i="7"/>
  <c r="AB50" i="7"/>
  <c r="AA50" i="7"/>
  <c r="AN50" i="7"/>
  <c r="AG50" i="7"/>
  <c r="AM50" i="7"/>
  <c r="AD50" i="7"/>
  <c r="AF50" i="7"/>
  <c r="AE50" i="7"/>
  <c r="AQ50" i="7"/>
  <c r="AO50" i="7"/>
  <c r="AP50" i="7"/>
  <c r="AH50" i="7"/>
  <c r="AR50" i="7"/>
  <c r="AV50" i="7"/>
  <c r="BB50" i="7"/>
  <c r="AS50" i="7"/>
  <c r="BC50" i="7"/>
  <c r="AU50" i="7"/>
  <c r="AW50" i="7"/>
  <c r="AT50" i="7"/>
  <c r="BG50" i="7"/>
  <c r="BF50" i="7"/>
  <c r="BI50" i="7"/>
  <c r="BQ50" i="7"/>
  <c r="BD50" i="7"/>
  <c r="BE50" i="7"/>
  <c r="BH50" i="7"/>
  <c r="BK50" i="7"/>
  <c r="BL50" i="7"/>
  <c r="BR50" i="7"/>
  <c r="BW50" i="7"/>
  <c r="D50" i="7" l="1"/>
  <c r="BM50" i="7"/>
  <c r="BO49" i="7"/>
  <c r="BO50" i="7" s="1"/>
  <c r="CA50" i="7"/>
  <c r="V49" i="7"/>
  <c r="V50" i="7" s="1"/>
  <c r="T50" i="7"/>
  <c r="G49" i="7"/>
  <c r="G50" i="7" s="1"/>
  <c r="E50" i="7"/>
  <c r="AZ49" i="7"/>
  <c r="AZ50" i="7" s="1"/>
  <c r="AX50" i="7"/>
  <c r="AK49" i="7"/>
  <c r="AK50" i="7" s="1"/>
  <c r="AI50" i="7"/>
  <c r="C84" i="12" l="1"/>
</calcChain>
</file>

<file path=xl/sharedStrings.xml><?xml version="1.0" encoding="utf-8"?>
<sst xmlns="http://schemas.openxmlformats.org/spreadsheetml/2006/main" count="572" uniqueCount="236">
  <si>
    <t>CNPJ:</t>
  </si>
  <si>
    <t>Visão Geral</t>
  </si>
  <si>
    <t>BTG Pactual</t>
  </si>
  <si>
    <t>Objetivo</t>
  </si>
  <si>
    <t>Gestor:</t>
  </si>
  <si>
    <t>Administrador:</t>
  </si>
  <si>
    <t>Desempenho da cota</t>
  </si>
  <si>
    <t>Volume negociado</t>
  </si>
  <si>
    <t>Portfólio</t>
  </si>
  <si>
    <t>Total</t>
  </si>
  <si>
    <t>Cidade</t>
  </si>
  <si>
    <t>Extrema</t>
  </si>
  <si>
    <t>Portfólio - diversificação</t>
  </si>
  <si>
    <t>Ativo</t>
  </si>
  <si>
    <t>ABL (%)</t>
  </si>
  <si>
    <t>Indústria</t>
  </si>
  <si>
    <t>Logística</t>
  </si>
  <si>
    <t>Bebidas</t>
  </si>
  <si>
    <t>Varejo</t>
  </si>
  <si>
    <t>Ambev</t>
  </si>
  <si>
    <t>Locatário</t>
  </si>
  <si>
    <t>DHL</t>
  </si>
  <si>
    <t>Portfólio - receita</t>
  </si>
  <si>
    <t>Típico</t>
  </si>
  <si>
    <t>Atípico</t>
  </si>
  <si>
    <t>Tipo</t>
  </si>
  <si>
    <t>% receita</t>
  </si>
  <si>
    <t>Vencimento</t>
  </si>
  <si>
    <t>Ano</t>
  </si>
  <si>
    <t>Número de cotistas</t>
  </si>
  <si>
    <t>30.629.603/0001-18</t>
  </si>
  <si>
    <t>Mauá</t>
  </si>
  <si>
    <t>Araucária</t>
  </si>
  <si>
    <t># locatários</t>
  </si>
  <si>
    <t>ABL Total
(m²)</t>
  </si>
  <si>
    <t>Vacância Física</t>
  </si>
  <si>
    <t>% da receita</t>
  </si>
  <si>
    <t>Balanço Patrimonial</t>
  </si>
  <si>
    <t>% (Tot. Ativo)</t>
  </si>
  <si>
    <t xml:space="preserve">Disponibilidades e Aplicações Financeiras </t>
  </si>
  <si>
    <t>Adiantamentos</t>
  </si>
  <si>
    <t>Contas a receber</t>
  </si>
  <si>
    <t>Despesas antecipadas</t>
  </si>
  <si>
    <t>Impostos a Compensar</t>
  </si>
  <si>
    <t>≥2030</t>
  </si>
  <si>
    <t>Passivo</t>
  </si>
  <si>
    <t>Rendimentos a distribuir</t>
  </si>
  <si>
    <t>Impostos e contribuições a recolher</t>
  </si>
  <si>
    <t>Provisões e contas a pagar</t>
  </si>
  <si>
    <t>Obrigações por aquisição de imóveis</t>
  </si>
  <si>
    <t>Obrigações por recursos em garantia</t>
  </si>
  <si>
    <t>Patrimônio Liquido</t>
  </si>
  <si>
    <t>Em R$</t>
  </si>
  <si>
    <t>Demonstrações de Resultado</t>
  </si>
  <si>
    <t>Receita Imobiliária</t>
  </si>
  <si>
    <t>Despesas Imobiliárias</t>
  </si>
  <si>
    <t>Despesas Operacionais</t>
  </si>
  <si>
    <t>Outras Despesas</t>
  </si>
  <si>
    <t>Despesas - Total</t>
  </si>
  <si>
    <t>Resultado Operacional</t>
  </si>
  <si>
    <t>Resultado Distribuído¹</t>
  </si>
  <si>
    <t>Resultado Distribuído Por Cota (R$)</t>
  </si>
  <si>
    <t>Mês caixa</t>
  </si>
  <si>
    <t>Mês competência</t>
  </si>
  <si>
    <t>IPCA</t>
  </si>
  <si>
    <t>IGP-M</t>
  </si>
  <si>
    <t>IPC</t>
  </si>
  <si>
    <t>Indexador</t>
  </si>
  <si>
    <t>Outros</t>
  </si>
  <si>
    <t>YTD</t>
  </si>
  <si>
    <t>Passivo e Patrmônio Líquido</t>
  </si>
  <si>
    <t>Características</t>
  </si>
  <si>
    <t>-</t>
  </si>
  <si>
    <t>LVBI11</t>
  </si>
  <si>
    <t>Ticker:</t>
  </si>
  <si>
    <t>Disclaimer:</t>
  </si>
  <si>
    <t>Ínicio das Atividades:</t>
  </si>
  <si>
    <t>Tipo de Fundo:</t>
  </si>
  <si>
    <t>Prazo do Fundo:</t>
  </si>
  <si>
    <t>Tipo de Oferta:</t>
  </si>
  <si>
    <t>ICVM 400</t>
  </si>
  <si>
    <t>Fundo de Investimento Imobiliário (FII)</t>
  </si>
  <si>
    <t>Inderterminado</t>
  </si>
  <si>
    <t>Novembro de 2018</t>
  </si>
  <si>
    <t>O Fundo tem como objetivo a obtenção de renda e ganho de capital, através do investimento de, no mínimo, dois terços do seu patrimônio líquido diretamente em imóveis ou direitos reais sobre imóveis do segmento logístico ou industrial (“Imóveis Alvo”), bem como indiretamente, através de ações ou cotas de sociedades de propósito específico, cotas de fundos imobiliários e cotas de fundos de Investimento em participações.</t>
  </si>
  <si>
    <t>Taxas</t>
  </si>
  <si>
    <t> Fundo de Investimento Imobiliário VBI LOGÍSTICO - (LVBI11)</t>
  </si>
  <si>
    <t>Patrimônio Líquido:</t>
  </si>
  <si>
    <t>Market cap:</t>
  </si>
  <si>
    <t> Fundo de Investimento Imobiliário VBI LOGÍSTICO - (LVBI11)</t>
  </si>
  <si>
    <t>IFIX (base 100)</t>
  </si>
  <si>
    <t>Preço (R$)</t>
  </si>
  <si>
    <t>Volume Diário - Média Móvel de 15 dias (milhares de R$)</t>
  </si>
  <si>
    <t>Quantidade de Cotas:</t>
  </si>
  <si>
    <t>Valor Cota Patrimônial:</t>
  </si>
  <si>
    <t>Valor da Cota no Mercado:</t>
  </si>
  <si>
    <t>Mês</t>
  </si>
  <si>
    <t>Diversificação por locatário 
(% receita)</t>
  </si>
  <si>
    <t>Data Base:</t>
  </si>
  <si>
    <t>2019²</t>
  </si>
  <si>
    <t>Resumo do Portfólio</t>
  </si>
  <si>
    <t>Número de Ativos:</t>
  </si>
  <si>
    <t>ABL Total:</t>
  </si>
  <si>
    <t>ABL Locado:</t>
  </si>
  <si>
    <t>Vacância Física:</t>
  </si>
  <si>
    <t>Número Locatários:</t>
  </si>
  <si>
    <t>Auditor Independente:</t>
  </si>
  <si>
    <t>Resultado Distribuído:</t>
  </si>
  <si>
    <t>P/B:</t>
  </si>
  <si>
    <t>R$/cota</t>
  </si>
  <si>
    <t>Adminstração</t>
  </si>
  <si>
    <t>Escrituração</t>
  </si>
  <si>
    <t>Gestão</t>
  </si>
  <si>
    <t>PL: 200 MM a 400 MM</t>
  </si>
  <si>
    <t>PL: Até 200 MM</t>
  </si>
  <si>
    <t>PL: 400 MM a 800 MM</t>
  </si>
  <si>
    <t>PL: Acima de 800 MM</t>
  </si>
  <si>
    <t>Importante: A rentabilidade acumulada não é líquida de impostos.</t>
  </si>
  <si>
    <t>Fonte: Bloomberg.</t>
  </si>
  <si>
    <t>¹Distribuição comunicada sempre no último dia útil do Mês Caixa.</t>
  </si>
  <si>
    <t>¹Imóveis registrados no balanço com base em laudo de avaliação anual.</t>
  </si>
  <si>
    <t>Pirituba</t>
  </si>
  <si>
    <t>Bens de Capital</t>
  </si>
  <si>
    <t>Alfa Laval</t>
  </si>
  <si>
    <t>Depósitos em garantia</t>
  </si>
  <si>
    <t>Prazo Médio Remanescente (meses)</t>
  </si>
  <si>
    <t>Extrema - MG</t>
  </si>
  <si>
    <t>Mauá - SP</t>
  </si>
  <si>
    <t>Araucária - PR</t>
  </si>
  <si>
    <t>Itapevi - SP</t>
  </si>
  <si>
    <t>Pirituba - SP</t>
  </si>
  <si>
    <t>Vacância 
Física</t>
  </si>
  <si>
    <t>Diversificação por indexador 
(% receita)</t>
  </si>
  <si>
    <t>% Fundo</t>
  </si>
  <si>
    <t>Localização</t>
  </si>
  <si>
    <t>Itapevi¹</t>
  </si>
  <si>
    <t>Extrema¹</t>
  </si>
  <si>
    <t>Guarulhos¹</t>
  </si>
  <si>
    <t>Mauá¹</t>
  </si>
  <si>
    <t>Araucária¹</t>
  </si>
  <si>
    <t>Pirituba¹</t>
  </si>
  <si>
    <t>Itapevi</t>
  </si>
  <si>
    <t>LVBI11¹</t>
  </si>
  <si>
    <t>Lucro Líquido</t>
  </si>
  <si>
    <t>Resultado Financeiro Líquido</t>
  </si>
  <si>
    <t>Reserva de Lucro</t>
  </si>
  <si>
    <t>2020</t>
  </si>
  <si>
    <t>Betim¹</t>
  </si>
  <si>
    <t>Jandira¹</t>
  </si>
  <si>
    <t>Betim</t>
  </si>
  <si>
    <t>Jandira</t>
  </si>
  <si>
    <t>Vencimento dos Contratos (% receita)</t>
  </si>
  <si>
    <t>Jandira - SP</t>
  </si>
  <si>
    <t>Betim - MG</t>
  </si>
  <si>
    <t>E-commerce</t>
  </si>
  <si>
    <t>Amazon</t>
  </si>
  <si>
    <t>Diversificação por ativo 
(% Receita)</t>
  </si>
  <si>
    <t>Classe A</t>
  </si>
  <si>
    <t>Classe B</t>
  </si>
  <si>
    <t>Região Metropolitana de Curitiba</t>
  </si>
  <si>
    <t>Região Metropolitana de Belo Horizonte</t>
  </si>
  <si>
    <t>Alocação por Classe 
(% receita)</t>
  </si>
  <si>
    <t>Alocação por Região 
(% receita)</t>
  </si>
  <si>
    <t>Diversificação por tipo de contrato 
(% receita)</t>
  </si>
  <si>
    <t>Magazine Luiza</t>
  </si>
  <si>
    <t>Aratu</t>
  </si>
  <si>
    <t>Salvador - BA</t>
  </si>
  <si>
    <t>ABL  Total detida pelo Fundo 
(m²)</t>
  </si>
  <si>
    <t>Raio 30 São Paulo</t>
  </si>
  <si>
    <t>Região Metropolitana de Salvador</t>
  </si>
  <si>
    <t>Vacância Financeira</t>
  </si>
  <si>
    <t>Diversificação por segmento dos locatários 
(% receita)</t>
  </si>
  <si>
    <t>Aratu¹</t>
  </si>
  <si>
    <t>Receitas Financeiras</t>
  </si>
  <si>
    <t>Despesas Financeiras</t>
  </si>
  <si>
    <t>Cajamar</t>
  </si>
  <si>
    <t>Cajamar - SP</t>
  </si>
  <si>
    <t>Retorno sobre Capital</t>
  </si>
  <si>
    <t>Cotas de Fundos Imobiliários</t>
  </si>
  <si>
    <t>Obrigações por captação de recursos</t>
  </si>
  <si>
    <t xml:space="preserve">Devedores diversos </t>
  </si>
  <si>
    <t>Dividendos a Receber</t>
  </si>
  <si>
    <t>¹ Valor da cota no secundário ajustada por rendimento;</t>
  </si>
  <si>
    <t>Histórico de Vacância</t>
  </si>
  <si>
    <t>Dividend Yield anualizado (sobre a cota de fechamento)</t>
  </si>
  <si>
    <t>Dividend Yield anualizado (sobre a cota patrimonial)</t>
  </si>
  <si>
    <t>Dividend Yield</t>
  </si>
  <si>
    <t>Revisional dos Contratos (% receita)</t>
  </si>
  <si>
    <t>Mês de Reajuste dos Contratos (% receita)</t>
  </si>
  <si>
    <t>Janeiro</t>
  </si>
  <si>
    <t>Fevereiro</t>
  </si>
  <si>
    <t>Março</t>
  </si>
  <si>
    <t>Abril</t>
  </si>
  <si>
    <t>Maio</t>
  </si>
  <si>
    <t>Junho</t>
  </si>
  <si>
    <t>Julho</t>
  </si>
  <si>
    <t>Agosto</t>
  </si>
  <si>
    <t>Setembro</t>
  </si>
  <si>
    <t>Outubro</t>
  </si>
  <si>
    <t>Novembro</t>
  </si>
  <si>
    <t>Dezembro</t>
  </si>
  <si>
    <t>Quantidade de Cotas</t>
  </si>
  <si>
    <t>Cota Patrimonial</t>
  </si>
  <si>
    <t>Cota Secundário</t>
  </si>
  <si>
    <t>P/B</t>
  </si>
  <si>
    <t>2022</t>
  </si>
  <si>
    <t xml:space="preserve"> </t>
  </si>
  <si>
    <t>ABL detida pelo Fundo</t>
  </si>
  <si>
    <t>Americanas</t>
  </si>
  <si>
    <t>Amortização a receber FII</t>
  </si>
  <si>
    <t>PricewaterhouseCoopers Auditores Independentes Ltda.</t>
  </si>
  <si>
    <t>Conta Escrow</t>
  </si>
  <si>
    <t>Valores a receber por venda de imóveis</t>
  </si>
  <si>
    <t>SBC</t>
  </si>
  <si>
    <t>Distribuição Extraordinária LVBI13 e LVBI15¹</t>
  </si>
  <si>
    <t>2023</t>
  </si>
  <si>
    <t>SBC - SP</t>
  </si>
  <si>
    <t>Scania</t>
  </si>
  <si>
    <t>Automobilística</t>
  </si>
  <si>
    <t>CDI Acumulado Líquido² (Base 100)</t>
  </si>
  <si>
    <t>²CDI líquido da alíquota de imposto de renda de 15%.</t>
  </si>
  <si>
    <t>Distribuição por cota</t>
  </si>
  <si>
    <t>³A reserva da competência abril (caixa maio) é de R$ 0,59/cota se considerarmos os recibos da 5ª Emissão de Cotas.</t>
  </si>
  <si>
    <t>Número de Cotas (#)</t>
  </si>
  <si>
    <t>Reserva de Lucro Acumulada por Cota³</t>
  </si>
  <si>
    <t>Revisionais Futuras</t>
  </si>
  <si>
    <t>Revisionais em aberto</t>
  </si>
  <si>
    <t>Pátria - VBI Asset Management Ltda</t>
  </si>
  <si>
    <t>Em milhares de R$</t>
  </si>
  <si>
    <t>²No mês de de dezembro de 2018, não foi descontado o imposto sobre a receita financeira do mês, e por isso no mês seguinte (janeiro) a receita financeira foi negativa.</t>
  </si>
  <si>
    <t>2024</t>
  </si>
  <si>
    <t>Fevereiro-25</t>
  </si>
  <si>
    <t>As informações aqui têm caráter meramente informativo. Para avaliação da performance de quaisquer fundos de investimentos, é recomendável uma análise de período de, no mínimo, 12 (doze) meses. Fundos de investimento não contam com garantia do Pátria - VBI Asset Management Ltda., de qualquer de suas afiliadas, do administrador, de qualquer mecanismo de seguro ou, ainda, do Fundo Garantidor de Créditos (FGC). Ao investidor é recomendada a leitura cuidadosa do Regulamento e do Prospecto dos fundos de investimento em que deseja aplicar. Investimentos implicam na exposição a riscos, inclusive na possibilidade de perda total do investimento. A rentabilidade obtida no passado não representa garantia de rentabilidade futura.</t>
  </si>
  <si>
    <t>LVBI11¹ = +</t>
  </si>
  <si>
    <t>IFIX = +</t>
  </si>
  <si>
    <t>CDI²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</si>
</sst>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3" formatCode="_-* #,##0.00_-;\-* #,##0.00_-;_-* &quot;-&quot;??_-;_-@_-"/>
    <numFmt numFmtId="164" formatCode="&quot;R$&quot;\ #,##0;[Red]\-&quot;R$&quot;\ #,##0"/>
    <numFmt numFmtId="165" formatCode="0.0%"/>
    <numFmt numFmtId="166" formatCode="_-* #,##0_-;\-* #,##0_-;_-* &quot;-&quot;??_-;_-@_-"/>
    <numFmt numFmtId="167" formatCode="mmm"/>
    <numFmt numFmtId="168" formatCode="[$-416]mmm\-yy;@"/>
    <numFmt numFmtId="169" formatCode="&quot;R$&quot;\ #,##0.00"/>
    <numFmt numFmtId="170" formatCode="#,##0;\(#,##0\)"/>
    <numFmt numFmtId="171" formatCode="#,##0.00;\(#,##0.00\)"/>
    <numFmt numFmtId="172" formatCode="mmmm\,\ yyyy;@"/>
    <numFmt numFmtId="173" formatCode="[$-416]d\-mmm;@"/>
    <numFmt numFmtId="174" formatCode="0.000%"/>
    <numFmt numFmtId="175" formatCode="#,##0.0"/>
    <numFmt numFmtId="176" formatCode="0.00\x"/>
    <numFmt numFmtId="177" formatCode="[$-416]d\-mmm\-yy;@"/>
  </numFmts>
  <fonts count="29" x14ac:knownFonts="1">
    <font>
      <sz val="10"/>
      <color theme="1"/>
      <name val="Calibri"/>
      <family val="2"/>
    </font>
    <font>
      <sz val="11"/>
      <color theme="1"/>
      <name val="Calibri"/>
      <family val="2"/>
      <scheme val="minor"/>
    </font>
    <font>
      <sz val="10"/>
      <color theme="1"/>
      <name val="Calibri"/>
      <family val="2"/>
    </font>
    <font>
      <sz val="11"/>
      <color theme="1"/>
      <name val="Arial Narrow"/>
      <family val="2"/>
    </font>
    <font>
      <sz val="11"/>
      <color theme="1"/>
      <name val="Calibri"/>
      <family val="2"/>
      <scheme val="minor"/>
    </font>
    <font>
      <sz val="10"/>
      <color theme="1"/>
      <name val="Inter"/>
    </font>
    <font>
      <b/>
      <sz val="12"/>
      <color theme="1"/>
      <name val="Inter"/>
    </font>
    <font>
      <b/>
      <sz val="12"/>
      <color rgb="FF00A99D"/>
      <name val="Inter"/>
    </font>
    <font>
      <b/>
      <sz val="10"/>
      <color theme="0"/>
      <name val="Inter"/>
    </font>
    <font>
      <b/>
      <sz val="14"/>
      <color rgb="FF0D0D38"/>
      <name val="Inter"/>
    </font>
    <font>
      <b/>
      <sz val="12"/>
      <color rgb="FF0D0D38"/>
      <name val="Inter"/>
    </font>
    <font>
      <b/>
      <sz val="12"/>
      <color rgb="FF00B3F0"/>
      <name val="Inter"/>
    </font>
    <font>
      <b/>
      <sz val="10"/>
      <color theme="1"/>
      <name val="Inter"/>
    </font>
    <font>
      <sz val="10"/>
      <name val="Inter"/>
    </font>
    <font>
      <sz val="8"/>
      <color rgb="FF636464"/>
      <name val="Inter"/>
    </font>
    <font>
      <sz val="11"/>
      <color theme="1"/>
      <name val="Inter"/>
    </font>
    <font>
      <b/>
      <sz val="11"/>
      <color theme="0"/>
      <name val="Inter"/>
    </font>
    <font>
      <b/>
      <sz val="11"/>
      <color theme="1"/>
      <name val="Inter"/>
    </font>
    <font>
      <sz val="11"/>
      <name val="Inter"/>
    </font>
    <font>
      <sz val="8"/>
      <color rgb="FF0D0D38"/>
      <name val="Inter"/>
    </font>
    <font>
      <b/>
      <sz val="8"/>
      <color theme="0"/>
      <name val="Inter"/>
    </font>
    <font>
      <sz val="8"/>
      <color theme="1"/>
      <name val="Inter"/>
    </font>
    <font>
      <sz val="7.5"/>
      <color rgb="FF636464"/>
      <name val="Inter"/>
    </font>
    <font>
      <sz val="7.5"/>
      <color rgb="FF0D0D38"/>
      <name val="Inter"/>
    </font>
    <font>
      <sz val="10"/>
      <color theme="0"/>
      <name val="Inter"/>
    </font>
    <font>
      <b/>
      <sz val="14"/>
      <color rgb="FF00B3F0"/>
      <name val="Inter"/>
    </font>
    <font>
      <sz val="10"/>
      <color rgb="FF636464"/>
      <name val="Inter"/>
    </font>
    <font>
      <sz val="11"/>
      <color rgb="FF0D0D38"/>
      <name val="Inter"/>
    </font>
    <font>
      <sz val="11"/>
      <color rgb="FF00B0F0"/>
      <name val="Inte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0D0D38"/>
        <bgColor indexed="64"/>
      </patternFill>
    </fill>
    <fill>
      <patternFill patternType="solid">
        <fgColor rgb="FF4571FF"/>
        <bgColor indexed="64"/>
      </patternFill>
    </fill>
    <fill>
      <patternFill patternType="solid">
        <fgColor rgb="FF88AAFF"/>
        <bgColor indexed="64"/>
      </patternFill>
    </fill>
  </fills>
  <borders count="10">
    <border>
      <left/>
      <right/>
      <top/>
      <bottom/>
      <diagonal/>
    </border>
    <border>
      <left/>
      <right/>
      <top/>
      <bottom style="thin">
        <color indexed="64"/>
      </bottom>
      <diagonal/>
    </border>
    <border>
      <left style="thin">
        <color rgb="FF77787B"/>
      </left>
      <right/>
      <top/>
      <bottom style="thin">
        <color rgb="FF77787B"/>
      </bottom>
      <diagonal/>
    </border>
    <border>
      <left style="thin">
        <color rgb="FF77787B"/>
      </left>
      <right/>
      <top style="thin">
        <color rgb="FF77787B"/>
      </top>
      <bottom/>
      <diagonal/>
    </border>
    <border>
      <left/>
      <right/>
      <top style="thin">
        <color indexed="64"/>
      </top>
      <bottom/>
      <diagonal/>
    </border>
    <border>
      <left/>
      <right/>
      <top/>
      <bottom style="thin">
        <color rgb="FFBCBEC0"/>
      </bottom>
      <diagonal/>
    </border>
    <border>
      <left style="thin">
        <color rgb="FF77787B"/>
      </left>
      <right/>
      <top/>
      <bottom style="medium">
        <color rgb="FF001EAF"/>
      </bottom>
      <diagonal/>
    </border>
    <border>
      <left/>
      <right/>
      <top/>
      <bottom style="medium">
        <color rgb="FF001EAF"/>
      </bottom>
      <diagonal/>
    </border>
    <border>
      <left style="thin">
        <color rgb="FF77787B"/>
      </left>
      <right/>
      <top style="thin">
        <color rgb="FF77787B"/>
      </top>
      <bottom style="medium">
        <color rgb="FF001EAF"/>
      </bottom>
      <diagonal/>
    </border>
    <border>
      <left/>
      <right/>
      <top style="thin">
        <color rgb="FF77787B"/>
      </top>
      <bottom style="medium">
        <color rgb="FF001EAF"/>
      </bottom>
      <diagonal/>
    </border>
  </borders>
  <cellStyleXfs count="8">
    <xf numFmtId="0" fontId="0" fillId="0" borderId="0"/>
    <xf numFmtId="43" fontId="2"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43" fontId="4"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cellStyleXfs>
  <cellXfs count="147">
    <xf numFmtId="0" fontId="0" fillId="0" borderId="0" xfId="0"/>
    <xf numFmtId="0" fontId="5" fillId="0" borderId="0" xfId="0" applyFont="1"/>
    <xf numFmtId="0" fontId="5" fillId="2" borderId="0" xfId="0" applyFont="1" applyFill="1"/>
    <xf numFmtId="0" fontId="6" fillId="0" borderId="0" xfId="0" applyFont="1" applyAlignment="1">
      <alignment vertical="center"/>
    </xf>
    <xf numFmtId="0" fontId="5" fillId="0" borderId="1" xfId="0" applyFont="1" applyBorder="1"/>
    <xf numFmtId="0" fontId="7" fillId="2" borderId="0" xfId="0" applyFont="1" applyFill="1" applyAlignment="1">
      <alignment vertical="center"/>
    </xf>
    <xf numFmtId="0" fontId="9" fillId="0" borderId="0" xfId="0" applyFont="1" applyAlignment="1">
      <alignment horizontal="left" vertical="center"/>
    </xf>
    <xf numFmtId="0" fontId="10" fillId="2" borderId="1" xfId="0" applyFont="1" applyFill="1" applyBorder="1" applyAlignment="1">
      <alignment vertical="center"/>
    </xf>
    <xf numFmtId="0" fontId="8" fillId="4" borderId="0" xfId="0" applyFont="1" applyFill="1"/>
    <xf numFmtId="166" fontId="8" fillId="4" borderId="0" xfId="1" applyNumberFormat="1" applyFont="1" applyFill="1" applyBorder="1"/>
    <xf numFmtId="0" fontId="8" fillId="4" borderId="6" xfId="0" applyFont="1" applyFill="1" applyBorder="1" applyAlignment="1">
      <alignment vertical="center"/>
    </xf>
    <xf numFmtId="168" fontId="8" fillId="4" borderId="7" xfId="0" applyNumberFormat="1" applyFont="1" applyFill="1" applyBorder="1" applyAlignment="1">
      <alignment horizontal="center" vertical="center"/>
    </xf>
    <xf numFmtId="168" fontId="8" fillId="4" borderId="0" xfId="0" applyNumberFormat="1" applyFont="1" applyFill="1" applyAlignment="1">
      <alignment horizontal="center" vertical="center"/>
    </xf>
    <xf numFmtId="0" fontId="11" fillId="2" borderId="1" xfId="0" applyFont="1" applyFill="1" applyBorder="1" applyAlignment="1">
      <alignment vertical="center"/>
    </xf>
    <xf numFmtId="0" fontId="14" fillId="2" borderId="0" xfId="0" applyFont="1" applyFill="1" applyAlignment="1">
      <alignment vertical="center"/>
    </xf>
    <xf numFmtId="0" fontId="14" fillId="0" borderId="0" xfId="0" applyFont="1"/>
    <xf numFmtId="43" fontId="14" fillId="0" borderId="0" xfId="1" applyFont="1"/>
    <xf numFmtId="0" fontId="14" fillId="2" borderId="0" xfId="0" applyFont="1" applyFill="1" applyAlignment="1">
      <alignment vertical="center" wrapText="1"/>
    </xf>
    <xf numFmtId="0" fontId="15" fillId="0" borderId="0" xfId="0" applyFont="1"/>
    <xf numFmtId="0" fontId="15" fillId="2" borderId="0" xfId="0" applyFont="1" applyFill="1"/>
    <xf numFmtId="0" fontId="17" fillId="3" borderId="0" xfId="0" applyFont="1" applyFill="1"/>
    <xf numFmtId="170" fontId="17" fillId="3" borderId="0" xfId="1" applyNumberFormat="1" applyFont="1" applyFill="1" applyBorder="1" applyAlignment="1">
      <alignment horizontal="center" vertical="center"/>
    </xf>
    <xf numFmtId="170" fontId="15" fillId="2" borderId="0" xfId="1" applyNumberFormat="1" applyFont="1" applyFill="1" applyBorder="1" applyAlignment="1">
      <alignment horizontal="center" vertical="center"/>
    </xf>
    <xf numFmtId="170" fontId="15" fillId="0" borderId="0" xfId="1" applyNumberFormat="1" applyFont="1" applyFill="1" applyBorder="1" applyAlignment="1">
      <alignment horizontal="center" vertical="center"/>
    </xf>
    <xf numFmtId="170" fontId="15" fillId="2" borderId="0" xfId="0" applyNumberFormat="1" applyFont="1" applyFill="1" applyAlignment="1">
      <alignment horizontal="left" vertical="center"/>
    </xf>
    <xf numFmtId="170" fontId="18" fillId="0" borderId="0" xfId="1" applyNumberFormat="1" applyFont="1" applyFill="1" applyBorder="1" applyAlignment="1">
      <alignment horizontal="center" vertical="center"/>
    </xf>
    <xf numFmtId="171" fontId="17" fillId="3" borderId="0" xfId="1" applyNumberFormat="1" applyFont="1" applyFill="1" applyBorder="1" applyAlignment="1">
      <alignment horizontal="left" vertical="center"/>
    </xf>
    <xf numFmtId="171" fontId="17" fillId="3" borderId="0" xfId="1" applyNumberFormat="1" applyFont="1" applyFill="1" applyBorder="1" applyAlignment="1">
      <alignment horizontal="center" vertical="center"/>
    </xf>
    <xf numFmtId="0" fontId="19" fillId="2" borderId="0" xfId="0" applyFont="1" applyFill="1" applyAlignment="1">
      <alignment vertical="center"/>
    </xf>
    <xf numFmtId="0" fontId="16" fillId="4" borderId="3" xfId="0" applyFont="1" applyFill="1" applyBorder="1" applyAlignment="1">
      <alignment vertical="center"/>
    </xf>
    <xf numFmtId="0" fontId="16" fillId="4" borderId="6" xfId="0" applyFont="1" applyFill="1" applyBorder="1" applyAlignment="1">
      <alignment vertical="center"/>
    </xf>
    <xf numFmtId="168" fontId="16" fillId="4" borderId="0" xfId="0" applyNumberFormat="1" applyFont="1" applyFill="1" applyAlignment="1">
      <alignment horizontal="center" vertical="center"/>
    </xf>
    <xf numFmtId="168" fontId="16" fillId="4" borderId="6" xfId="0" applyNumberFormat="1" applyFont="1" applyFill="1" applyBorder="1" applyAlignment="1">
      <alignment horizontal="center" vertical="center"/>
    </xf>
    <xf numFmtId="168" fontId="16" fillId="4" borderId="7" xfId="0" applyNumberFormat="1" applyFont="1" applyFill="1" applyBorder="1" applyAlignment="1">
      <alignment horizontal="center" vertical="center"/>
    </xf>
    <xf numFmtId="0" fontId="16" fillId="4" borderId="0" xfId="0" applyFont="1" applyFill="1" applyAlignment="1">
      <alignment horizontal="center" vertical="center"/>
    </xf>
    <xf numFmtId="0" fontId="16" fillId="4" borderId="6" xfId="0" applyFont="1" applyFill="1" applyBorder="1" applyAlignment="1">
      <alignment horizontal="center" vertical="center"/>
    </xf>
    <xf numFmtId="168" fontId="16" fillId="4" borderId="0" xfId="0" quotePrefix="1" applyNumberFormat="1" applyFont="1" applyFill="1" applyAlignment="1">
      <alignment horizontal="center" vertical="center"/>
    </xf>
    <xf numFmtId="0" fontId="16" fillId="4" borderId="6" xfId="0" quotePrefix="1" applyFont="1" applyFill="1" applyBorder="1" applyAlignment="1">
      <alignment horizontal="center" vertical="center"/>
    </xf>
    <xf numFmtId="0" fontId="16" fillId="4" borderId="0" xfId="0" quotePrefix="1" applyFont="1" applyFill="1" applyAlignment="1">
      <alignment horizontal="center" vertical="center"/>
    </xf>
    <xf numFmtId="177" fontId="21" fillId="0" borderId="0" xfId="0" applyNumberFormat="1" applyFont="1" applyAlignment="1">
      <alignment horizontal="center"/>
    </xf>
    <xf numFmtId="4" fontId="21" fillId="0" borderId="0" xfId="0" applyNumberFormat="1" applyFont="1"/>
    <xf numFmtId="173" fontId="21" fillId="0" borderId="0" xfId="0" applyNumberFormat="1" applyFont="1" applyAlignment="1">
      <alignment horizontal="center"/>
    </xf>
    <xf numFmtId="0" fontId="13" fillId="0" borderId="0" xfId="0" applyFont="1"/>
    <xf numFmtId="9" fontId="5" fillId="0" borderId="0" xfId="6" applyFont="1"/>
    <xf numFmtId="9" fontId="5" fillId="0" borderId="0" xfId="6" applyFont="1" applyAlignment="1">
      <alignment horizontal="right"/>
    </xf>
    <xf numFmtId="165" fontId="5" fillId="0" borderId="0" xfId="6" applyNumberFormat="1" applyFont="1" applyAlignment="1">
      <alignment horizontal="left"/>
    </xf>
    <xf numFmtId="0" fontId="22" fillId="0" borderId="0" xfId="0" applyFont="1" applyAlignment="1">
      <alignment horizontal="left" vertical="center" wrapText="1"/>
    </xf>
    <xf numFmtId="0" fontId="22" fillId="0" borderId="0" xfId="0" applyFont="1" applyAlignment="1">
      <alignment vertical="center" wrapText="1"/>
    </xf>
    <xf numFmtId="0" fontId="10" fillId="2" borderId="1" xfId="0" applyFont="1" applyFill="1" applyBorder="1" applyAlignment="1">
      <alignment horizontal="left"/>
    </xf>
    <xf numFmtId="0" fontId="23" fillId="0" borderId="0" xfId="0" applyFont="1" applyAlignment="1">
      <alignment vertical="center"/>
    </xf>
    <xf numFmtId="0" fontId="20" fillId="4" borderId="0" xfId="0" applyFont="1" applyFill="1" applyAlignment="1">
      <alignment horizontal="center" vertical="center" wrapText="1"/>
    </xf>
    <xf numFmtId="177" fontId="21" fillId="5" borderId="0" xfId="0" applyNumberFormat="1" applyFont="1" applyFill="1" applyAlignment="1">
      <alignment horizontal="center"/>
    </xf>
    <xf numFmtId="173" fontId="21" fillId="5" borderId="0" xfId="0" applyNumberFormat="1" applyFont="1" applyFill="1" applyAlignment="1">
      <alignment horizontal="center"/>
    </xf>
    <xf numFmtId="14" fontId="24" fillId="0" borderId="0" xfId="0" applyNumberFormat="1" applyFont="1"/>
    <xf numFmtId="3" fontId="5" fillId="0" borderId="0" xfId="0" applyNumberFormat="1" applyFont="1"/>
    <xf numFmtId="0" fontId="12" fillId="0" borderId="0" xfId="0" applyFont="1" applyAlignment="1">
      <alignment horizontal="center" vertical="center"/>
    </xf>
    <xf numFmtId="0" fontId="5" fillId="0" borderId="0" xfId="0" applyFont="1" applyAlignment="1">
      <alignment horizontal="left" vertical="center" wrapText="1" indent="1"/>
    </xf>
    <xf numFmtId="41" fontId="5" fillId="0" borderId="0" xfId="0" applyNumberFormat="1" applyFont="1" applyAlignment="1">
      <alignment horizontal="center"/>
    </xf>
    <xf numFmtId="3" fontId="5" fillId="0" borderId="0" xfId="0" applyNumberFormat="1" applyFont="1" applyAlignment="1">
      <alignment horizontal="center"/>
    </xf>
    <xf numFmtId="9" fontId="5" fillId="0" borderId="0" xfId="6" applyFont="1" applyFill="1" applyBorder="1" applyAlignment="1">
      <alignment horizontal="center"/>
    </xf>
    <xf numFmtId="0" fontId="5" fillId="0" borderId="0" xfId="1" applyNumberFormat="1" applyFont="1" applyAlignment="1">
      <alignment horizontal="center"/>
    </xf>
    <xf numFmtId="0" fontId="5" fillId="0" borderId="0" xfId="0" applyFont="1" applyAlignment="1">
      <alignment horizontal="center"/>
    </xf>
    <xf numFmtId="0" fontId="5" fillId="0" borderId="0" xfId="0" applyFont="1" applyAlignment="1">
      <alignment horizontal="left" vertical="center" indent="1"/>
    </xf>
    <xf numFmtId="0" fontId="5" fillId="0" borderId="0" xfId="0" applyFont="1" applyAlignment="1">
      <alignment wrapText="1"/>
    </xf>
    <xf numFmtId="4" fontId="5" fillId="0" borderId="0" xfId="0" applyNumberFormat="1" applyFont="1" applyAlignment="1">
      <alignment horizontal="center"/>
    </xf>
    <xf numFmtId="175" fontId="5" fillId="0" borderId="0" xfId="0" applyNumberFormat="1" applyFont="1" applyAlignment="1">
      <alignment horizontal="center"/>
    </xf>
    <xf numFmtId="176" fontId="5" fillId="0" borderId="0" xfId="0" applyNumberFormat="1" applyFont="1" applyAlignment="1">
      <alignment horizontal="center" vertical="center" wrapText="1"/>
    </xf>
    <xf numFmtId="0" fontId="14" fillId="0" borderId="0" xfId="0" applyFont="1" applyAlignment="1">
      <alignment vertical="center"/>
    </xf>
    <xf numFmtId="0" fontId="8" fillId="4" borderId="8" xfId="0" applyFont="1" applyFill="1" applyBorder="1" applyAlignment="1">
      <alignment vertical="center"/>
    </xf>
    <xf numFmtId="0" fontId="8" fillId="4" borderId="2" xfId="0" applyFont="1" applyFill="1" applyBorder="1" applyAlignment="1">
      <alignment horizontal="left" vertical="center" indent="1"/>
    </xf>
    <xf numFmtId="168" fontId="8" fillId="4" borderId="8" xfId="0" applyNumberFormat="1" applyFont="1" applyFill="1" applyBorder="1" applyAlignment="1">
      <alignment horizontal="center" vertical="center"/>
    </xf>
    <xf numFmtId="168" fontId="8" fillId="4" borderId="9" xfId="0" applyNumberFormat="1" applyFont="1" applyFill="1" applyBorder="1" applyAlignment="1">
      <alignment horizontal="center" vertical="center"/>
    </xf>
    <xf numFmtId="0" fontId="8" fillId="4" borderId="8" xfId="0" applyFont="1" applyFill="1" applyBorder="1" applyAlignment="1">
      <alignment horizontal="center" vertical="center"/>
    </xf>
    <xf numFmtId="3" fontId="8" fillId="4" borderId="0" xfId="0" applyNumberFormat="1" applyFont="1" applyFill="1" applyAlignment="1">
      <alignment horizontal="center"/>
    </xf>
    <xf numFmtId="0" fontId="8" fillId="4" borderId="7" xfId="0" applyFont="1" applyFill="1" applyBorder="1" applyAlignment="1">
      <alignment vertical="center"/>
    </xf>
    <xf numFmtId="3" fontId="8" fillId="4" borderId="7" xfId="0" applyNumberFormat="1" applyFont="1" applyFill="1" applyBorder="1" applyAlignment="1">
      <alignment horizontal="center"/>
    </xf>
    <xf numFmtId="3" fontId="8" fillId="4" borderId="8" xfId="0" applyNumberFormat="1" applyFont="1" applyFill="1" applyBorder="1" applyAlignment="1">
      <alignment horizontal="center"/>
    </xf>
    <xf numFmtId="3" fontId="8" fillId="4" borderId="9" xfId="0" applyNumberFormat="1" applyFont="1" applyFill="1" applyBorder="1" applyAlignment="1">
      <alignment horizontal="center"/>
    </xf>
    <xf numFmtId="0" fontId="8" fillId="4" borderId="7" xfId="0" applyFont="1" applyFill="1" applyBorder="1" applyAlignment="1">
      <alignment horizontal="center" vertical="center"/>
    </xf>
    <xf numFmtId="0" fontId="8" fillId="4" borderId="0" xfId="0" applyFont="1" applyFill="1" applyAlignment="1">
      <alignment horizontal="center" vertical="center"/>
    </xf>
    <xf numFmtId="0" fontId="8" fillId="4" borderId="8" xfId="0" quotePrefix="1" applyFont="1" applyFill="1" applyBorder="1" applyAlignment="1">
      <alignment horizontal="center" vertical="center"/>
    </xf>
    <xf numFmtId="9" fontId="8" fillId="4" borderId="8" xfId="6" applyFont="1" applyFill="1" applyBorder="1" applyAlignment="1">
      <alignment horizontal="center"/>
    </xf>
    <xf numFmtId="9" fontId="8" fillId="4" borderId="0" xfId="6" applyFont="1" applyFill="1" applyBorder="1" applyAlignment="1">
      <alignment horizontal="center"/>
    </xf>
    <xf numFmtId="0" fontId="8" fillId="4" borderId="7" xfId="0" quotePrefix="1" applyFont="1" applyFill="1" applyBorder="1" applyAlignment="1">
      <alignment horizontal="center" vertical="center"/>
    </xf>
    <xf numFmtId="9" fontId="5" fillId="0" borderId="0" xfId="0" applyNumberFormat="1" applyFont="1" applyAlignment="1">
      <alignment horizontal="center"/>
    </xf>
    <xf numFmtId="0" fontId="13" fillId="0" borderId="1" xfId="0" applyFont="1" applyBorder="1" applyAlignment="1">
      <alignment horizontal="center" vertical="center"/>
    </xf>
    <xf numFmtId="1" fontId="5" fillId="0" borderId="0" xfId="0" applyNumberFormat="1" applyFont="1"/>
    <xf numFmtId="0" fontId="5" fillId="0" borderId="0" xfId="0" applyFont="1" applyAlignment="1">
      <alignment horizontal="left" vertical="center"/>
    </xf>
    <xf numFmtId="9" fontId="5" fillId="0" borderId="0" xfId="6" applyFont="1" applyAlignment="1">
      <alignment horizontal="center" vertical="center"/>
    </xf>
    <xf numFmtId="9" fontId="5" fillId="0" borderId="0" xfId="0" applyNumberFormat="1" applyFont="1" applyAlignment="1">
      <alignment horizontal="center" vertical="center"/>
    </xf>
    <xf numFmtId="0" fontId="5" fillId="0" borderId="0" xfId="0" applyFont="1" applyAlignment="1">
      <alignment vertical="center"/>
    </xf>
    <xf numFmtId="0" fontId="5" fillId="0" borderId="1" xfId="0" applyFont="1" applyBorder="1" applyAlignment="1">
      <alignment horizontal="center"/>
    </xf>
    <xf numFmtId="9" fontId="5" fillId="0" borderId="0" xfId="0" applyNumberFormat="1" applyFont="1"/>
    <xf numFmtId="167" fontId="5" fillId="0" borderId="0" xfId="0" applyNumberFormat="1" applyFont="1" applyAlignment="1">
      <alignment horizontal="center"/>
    </xf>
    <xf numFmtId="0" fontId="5" fillId="0" borderId="0" xfId="0" applyFont="1" applyAlignment="1">
      <alignment horizontal="center" vertical="center" wrapText="1"/>
    </xf>
    <xf numFmtId="168" fontId="5" fillId="0" borderId="0" xfId="0" applyNumberFormat="1" applyFont="1"/>
    <xf numFmtId="168" fontId="5" fillId="0" borderId="0" xfId="0" applyNumberFormat="1" applyFont="1" applyAlignment="1">
      <alignment horizontal="center"/>
    </xf>
    <xf numFmtId="0" fontId="21" fillId="0" borderId="0" xfId="0" applyFont="1"/>
    <xf numFmtId="0" fontId="8" fillId="4" borderId="0" xfId="1" applyNumberFormat="1" applyFont="1" applyFill="1" applyBorder="1" applyAlignment="1">
      <alignment horizontal="center" vertical="center" wrapText="1"/>
    </xf>
    <xf numFmtId="3" fontId="8" fillId="4" borderId="0" xfId="1" applyNumberFormat="1" applyFont="1" applyFill="1" applyBorder="1" applyAlignment="1">
      <alignment horizontal="center" vertical="center" wrapText="1"/>
    </xf>
    <xf numFmtId="165" fontId="8" fillId="4" borderId="0" xfId="6" applyNumberFormat="1" applyFont="1" applyFill="1" applyBorder="1" applyAlignment="1">
      <alignment horizontal="center" vertical="center" wrapText="1"/>
    </xf>
    <xf numFmtId="9" fontId="8" fillId="4" borderId="0" xfId="6" applyFont="1" applyFill="1" applyBorder="1" applyAlignment="1">
      <alignment horizontal="center" vertical="center" wrapText="1"/>
    </xf>
    <xf numFmtId="0" fontId="8" fillId="4" borderId="0" xfId="0" applyFont="1" applyFill="1" applyAlignment="1">
      <alignment horizontal="center" vertical="center" wrapText="1"/>
    </xf>
    <xf numFmtId="0" fontId="25" fillId="0" borderId="0" xfId="0" applyFont="1" applyAlignment="1">
      <alignment horizontal="left" vertical="center"/>
    </xf>
    <xf numFmtId="0" fontId="12" fillId="0" borderId="0" xfId="0" applyFont="1" applyAlignment="1">
      <alignment vertical="center"/>
    </xf>
    <xf numFmtId="172" fontId="18" fillId="0" borderId="0" xfId="0" quotePrefix="1" applyNumberFormat="1" applyFont="1" applyAlignment="1">
      <alignment horizontal="left"/>
    </xf>
    <xf numFmtId="0" fontId="11" fillId="0" borderId="0" xfId="0" applyFont="1" applyAlignment="1">
      <alignment vertical="center"/>
    </xf>
    <xf numFmtId="168" fontId="13" fillId="0" borderId="0" xfId="0" applyNumberFormat="1" applyFont="1" applyAlignment="1">
      <alignment horizontal="left"/>
    </xf>
    <xf numFmtId="0" fontId="5" fillId="0" borderId="0" xfId="0" applyFont="1" applyAlignment="1">
      <alignment horizontal="left" wrapText="1"/>
    </xf>
    <xf numFmtId="0" fontId="5" fillId="2" borderId="0" xfId="0" applyFont="1" applyFill="1" applyAlignment="1">
      <alignment vertical="center"/>
    </xf>
    <xf numFmtId="10" fontId="5" fillId="0" borderId="0" xfId="6" applyNumberFormat="1" applyFont="1"/>
    <xf numFmtId="174" fontId="5" fillId="0" borderId="0" xfId="0" applyNumberFormat="1" applyFont="1"/>
    <xf numFmtId="169" fontId="5" fillId="0" borderId="0" xfId="0" applyNumberFormat="1" applyFont="1" applyAlignment="1">
      <alignment horizontal="left"/>
    </xf>
    <xf numFmtId="0" fontId="11" fillId="2" borderId="0" xfId="0" applyFont="1" applyFill="1" applyAlignment="1">
      <alignment vertical="center"/>
    </xf>
    <xf numFmtId="10" fontId="5" fillId="2" borderId="0" xfId="0" applyNumberFormat="1" applyFont="1" applyFill="1" applyAlignment="1">
      <alignment horizontal="left"/>
    </xf>
    <xf numFmtId="0" fontId="5" fillId="2" borderId="0" xfId="0" applyFont="1" applyFill="1" applyAlignment="1">
      <alignment horizontal="left"/>
    </xf>
    <xf numFmtId="0" fontId="5" fillId="0" borderId="0" xfId="0" applyFont="1" applyAlignment="1">
      <alignment horizontal="left" vertical="top"/>
    </xf>
    <xf numFmtId="0" fontId="26" fillId="0" borderId="5" xfId="0" applyFont="1" applyBorder="1"/>
    <xf numFmtId="0" fontId="26" fillId="0" borderId="0" xfId="0" applyFont="1"/>
    <xf numFmtId="0" fontId="14" fillId="0" borderId="0" xfId="0" applyFont="1" applyAlignment="1">
      <alignment wrapText="1"/>
    </xf>
    <xf numFmtId="0" fontId="21" fillId="0" borderId="0" xfId="0" applyFont="1" applyAlignment="1">
      <alignment wrapText="1"/>
    </xf>
    <xf numFmtId="0" fontId="10" fillId="0" borderId="0" xfId="0" applyFont="1" applyAlignment="1">
      <alignment vertical="center"/>
    </xf>
    <xf numFmtId="0" fontId="10" fillId="0" borderId="1" xfId="0" applyFont="1" applyBorder="1" applyAlignment="1">
      <alignment vertical="center"/>
    </xf>
    <xf numFmtId="0" fontId="19" fillId="0" borderId="5" xfId="0" applyFont="1" applyBorder="1"/>
    <xf numFmtId="0" fontId="15" fillId="2" borderId="0" xfId="0" applyFont="1" applyFill="1" applyAlignment="1">
      <alignment vertical="center"/>
    </xf>
    <xf numFmtId="3" fontId="15" fillId="0" borderId="0" xfId="0" applyNumberFormat="1" applyFont="1"/>
    <xf numFmtId="165" fontId="15" fillId="0" borderId="0" xfId="0" applyNumberFormat="1" applyFont="1"/>
    <xf numFmtId="174" fontId="15" fillId="0" borderId="0" xfId="0" applyNumberFormat="1" applyFont="1"/>
    <xf numFmtId="0" fontId="27" fillId="0" borderId="1" xfId="0" applyFont="1" applyBorder="1"/>
    <xf numFmtId="0" fontId="15" fillId="0" borderId="1" xfId="0" applyFont="1" applyBorder="1"/>
    <xf numFmtId="0" fontId="28" fillId="0" borderId="1" xfId="0" applyFont="1" applyBorder="1"/>
    <xf numFmtId="0" fontId="27" fillId="0" borderId="1" xfId="0" applyFont="1" applyBorder="1" applyAlignment="1">
      <alignment horizontal="center"/>
    </xf>
    <xf numFmtId="164" fontId="15" fillId="0" borderId="0" xfId="0" applyNumberFormat="1" applyFont="1" applyAlignment="1">
      <alignment horizontal="left"/>
    </xf>
    <xf numFmtId="3" fontId="15" fillId="0" borderId="0" xfId="0" applyNumberFormat="1" applyFont="1" applyAlignment="1">
      <alignment horizontal="left"/>
    </xf>
    <xf numFmtId="169" fontId="15" fillId="0" borderId="0" xfId="0" applyNumberFormat="1" applyFont="1" applyAlignment="1">
      <alignment horizontal="left"/>
    </xf>
    <xf numFmtId="176" fontId="15" fillId="0" borderId="0" xfId="1" applyNumberFormat="1" applyFont="1" applyFill="1" applyAlignment="1">
      <alignment horizontal="left"/>
    </xf>
    <xf numFmtId="4" fontId="21" fillId="6" borderId="0" xfId="0" applyNumberFormat="1" applyFont="1" applyFill="1" applyAlignment="1">
      <alignment horizontal="center"/>
    </xf>
    <xf numFmtId="4" fontId="21" fillId="0" borderId="0" xfId="0" applyNumberFormat="1" applyFont="1" applyAlignment="1">
      <alignment horizontal="center"/>
    </xf>
    <xf numFmtId="3" fontId="21" fillId="6" borderId="0" xfId="0" applyNumberFormat="1" applyFont="1" applyFill="1" applyAlignment="1">
      <alignment horizontal="center"/>
    </xf>
    <xf numFmtId="3" fontId="21" fillId="0" borderId="0" xfId="0" applyNumberFormat="1" applyFont="1" applyAlignment="1">
      <alignment horizontal="center"/>
    </xf>
    <xf numFmtId="165" fontId="21" fillId="6" borderId="0" xfId="6" applyNumberFormat="1" applyFont="1" applyFill="1" applyAlignment="1">
      <alignment horizontal="center"/>
    </xf>
    <xf numFmtId="165" fontId="21" fillId="0" borderId="0" xfId="6" applyNumberFormat="1" applyFont="1" applyFill="1" applyAlignment="1">
      <alignment horizontal="center"/>
    </xf>
    <xf numFmtId="0" fontId="19" fillId="0" borderId="0" xfId="0" applyFont="1" applyAlignment="1">
      <alignment horizontal="left" vertical="top" wrapText="1"/>
    </xf>
    <xf numFmtId="0" fontId="15" fillId="0" borderId="4" xfId="0" applyFont="1" applyBorder="1" applyAlignment="1">
      <alignment horizontal="left" wrapText="1"/>
    </xf>
    <xf numFmtId="0" fontId="15" fillId="0" borderId="0" xfId="0" applyFont="1" applyAlignment="1">
      <alignment horizontal="left" wrapText="1"/>
    </xf>
    <xf numFmtId="0" fontId="24" fillId="4" borderId="0" xfId="0" applyFont="1" applyFill="1" applyAlignment="1">
      <alignment horizontal="center" vertical="center" wrapText="1"/>
    </xf>
    <xf numFmtId="0" fontId="24" fillId="4" borderId="0" xfId="0" applyFont="1" applyFill="1" applyAlignment="1">
      <alignment horizontal="center" vertical="center"/>
    </xf>
  </cellXfs>
  <cellStyles count="8">
    <cellStyle name="Comma" xfId="1" builtinId="3"/>
    <cellStyle name="Normal" xfId="0" builtinId="0"/>
    <cellStyle name="Normal 2" xfId="2" xr:uid="{00000000-0005-0000-0000-000001000000}"/>
    <cellStyle name="Normal 3" xfId="3" xr:uid="{00000000-0005-0000-0000-000002000000}"/>
    <cellStyle name="Percent" xfId="6" builtinId="5"/>
    <cellStyle name="Porcentagem 2" xfId="4" xr:uid="{00000000-0005-0000-0000-000004000000}"/>
    <cellStyle name="Vírgula 10" xfId="7" xr:uid="{E8D7A2C4-5C22-48D6-93D2-641650CB6E93}"/>
    <cellStyle name="Vírgula 2" xfId="5" xr:uid="{00000000-0005-0000-0000-000006000000}"/>
  </cellStyles>
  <dxfs count="0"/>
  <tableStyles count="0" defaultTableStyle="TableStyleMedium2" defaultPivotStyle="PivotStyleLight16"/>
  <colors>
    <mruColors>
      <color rgb="FF0D0D38"/>
      <color rgb="FF46E8E0"/>
      <color rgb="FFFF99AF"/>
      <color rgb="FFF8485E"/>
      <color rgb="FFFFBB8D"/>
      <color rgb="FF88AAFF"/>
      <color rgb="FFFF6B06"/>
      <color rgb="FF636464"/>
      <color rgb="FF4571FF"/>
      <color rgb="FF2044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096666666666665E-2"/>
          <c:y val="0.13924728668855865"/>
          <c:w val="0.57240333333333338"/>
          <c:h val="0.71550449791874904"/>
        </c:manualLayout>
      </c:layout>
      <c:doughnutChart>
        <c:varyColors val="1"/>
        <c:ser>
          <c:idx val="0"/>
          <c:order val="0"/>
          <c:spPr>
            <a:ln>
              <a:noFill/>
            </a:ln>
          </c:spPr>
          <c:dPt>
            <c:idx val="0"/>
            <c:bubble3D val="0"/>
            <c:spPr>
              <a:solidFill>
                <a:srgbClr val="0D0D38"/>
              </a:solidFill>
              <a:ln w="19050">
                <a:noFill/>
              </a:ln>
              <a:effectLst/>
            </c:spPr>
            <c:extLst>
              <c:ext xmlns:c16="http://schemas.microsoft.com/office/drawing/2014/chart" uri="{C3380CC4-5D6E-409C-BE32-E72D297353CC}">
                <c16:uniqueId val="{00000006-7FF4-4346-82F3-43AD58029BCD}"/>
              </c:ext>
            </c:extLst>
          </c:dPt>
          <c:dPt>
            <c:idx val="1"/>
            <c:bubble3D val="0"/>
            <c:spPr>
              <a:solidFill>
                <a:srgbClr val="2044DC"/>
              </a:solidFill>
              <a:ln w="19050">
                <a:noFill/>
              </a:ln>
              <a:effectLst/>
            </c:spPr>
            <c:extLst>
              <c:ext xmlns:c16="http://schemas.microsoft.com/office/drawing/2014/chart" uri="{C3380CC4-5D6E-409C-BE32-E72D297353CC}">
                <c16:uniqueId val="{00000008-7FF4-4346-82F3-43AD58029BCD}"/>
              </c:ext>
            </c:extLst>
          </c:dPt>
          <c:dPt>
            <c:idx val="2"/>
            <c:bubble3D val="0"/>
            <c:spPr>
              <a:solidFill>
                <a:srgbClr val="4571FF"/>
              </a:solidFill>
              <a:ln w="19050">
                <a:noFill/>
              </a:ln>
              <a:effectLst/>
            </c:spPr>
            <c:extLst>
              <c:ext xmlns:c16="http://schemas.microsoft.com/office/drawing/2014/chart" uri="{C3380CC4-5D6E-409C-BE32-E72D297353CC}">
                <c16:uniqueId val="{00000011-0959-494E-BB02-FD7A36A7A957}"/>
              </c:ext>
            </c:extLst>
          </c:dPt>
          <c:dPt>
            <c:idx val="3"/>
            <c:bubble3D val="0"/>
            <c:spPr>
              <a:solidFill>
                <a:srgbClr val="88AAFF"/>
              </a:solidFill>
              <a:ln w="19050">
                <a:noFill/>
              </a:ln>
              <a:effectLst/>
            </c:spPr>
            <c:extLst>
              <c:ext xmlns:c16="http://schemas.microsoft.com/office/drawing/2014/chart" uri="{C3380CC4-5D6E-409C-BE32-E72D297353CC}">
                <c16:uniqueId val="{00000013-D2E7-41AF-B674-9C132F1F3D2F}"/>
              </c:ext>
            </c:extLst>
          </c:dPt>
          <c:dPt>
            <c:idx val="4"/>
            <c:bubble3D val="0"/>
            <c:spPr>
              <a:solidFill>
                <a:srgbClr val="FF6B06"/>
              </a:solidFill>
              <a:ln w="19050">
                <a:noFill/>
              </a:ln>
              <a:effectLst/>
            </c:spPr>
            <c:extLst>
              <c:ext xmlns:c16="http://schemas.microsoft.com/office/drawing/2014/chart" uri="{C3380CC4-5D6E-409C-BE32-E72D297353CC}">
                <c16:uniqueId val="{00000008-4E1B-4AC8-BC4C-814C3EED85EF}"/>
              </c:ext>
            </c:extLst>
          </c:dPt>
          <c:dPt>
            <c:idx val="5"/>
            <c:bubble3D val="0"/>
            <c:spPr>
              <a:solidFill>
                <a:srgbClr val="FFBB8D"/>
              </a:solidFill>
              <a:ln w="19050">
                <a:noFill/>
              </a:ln>
              <a:effectLst/>
            </c:spPr>
            <c:extLst>
              <c:ext xmlns:c16="http://schemas.microsoft.com/office/drawing/2014/chart" uri="{C3380CC4-5D6E-409C-BE32-E72D297353CC}">
                <c16:uniqueId val="{0000000A-B65C-4063-89B3-C1E697AC61B8}"/>
              </c:ext>
            </c:extLst>
          </c:dPt>
          <c:dPt>
            <c:idx val="6"/>
            <c:bubble3D val="0"/>
            <c:spPr>
              <a:solidFill>
                <a:srgbClr val="FF99AF"/>
              </a:solidFill>
              <a:ln w="19050">
                <a:noFill/>
              </a:ln>
              <a:effectLst/>
            </c:spPr>
            <c:extLst>
              <c:ext xmlns:c16="http://schemas.microsoft.com/office/drawing/2014/chart" uri="{C3380CC4-5D6E-409C-BE32-E72D297353CC}">
                <c16:uniqueId val="{0000000F-B8DE-4B91-9B81-FD1B56740D42}"/>
              </c:ext>
            </c:extLst>
          </c:dPt>
          <c:dPt>
            <c:idx val="7"/>
            <c:bubble3D val="0"/>
            <c:spPr>
              <a:solidFill>
                <a:srgbClr val="46E8E0"/>
              </a:solidFill>
              <a:ln w="19050">
                <a:noFill/>
              </a:ln>
              <a:effectLst/>
            </c:spPr>
            <c:extLst>
              <c:ext xmlns:c16="http://schemas.microsoft.com/office/drawing/2014/chart" uri="{C3380CC4-5D6E-409C-BE32-E72D297353CC}">
                <c16:uniqueId val="{00000011-5FAE-43DD-803E-EE9CD48021B5}"/>
              </c:ext>
            </c:extLst>
          </c:dPt>
          <c:dPt>
            <c:idx val="8"/>
            <c:bubble3D val="0"/>
            <c:spPr>
              <a:solidFill>
                <a:srgbClr val="A6A6A6"/>
              </a:solidFill>
              <a:ln w="19050">
                <a:noFill/>
              </a:ln>
              <a:effectLst/>
            </c:spPr>
            <c:extLst>
              <c:ext xmlns:c16="http://schemas.microsoft.com/office/drawing/2014/chart" uri="{C3380CC4-5D6E-409C-BE32-E72D297353CC}">
                <c16:uniqueId val="{00000012-0959-494E-BB02-FD7A36A7A957}"/>
              </c:ext>
            </c:extLst>
          </c:dPt>
          <c:dLbls>
            <c:dLbl>
              <c:idx val="6"/>
              <c:layout>
                <c:manualLayout>
                  <c:x val="-9.3052199940259317E-2"/>
                  <c:y val="-0.10283787848744501"/>
                </c:manualLayout>
              </c:layout>
              <c:spPr>
                <a:noFill/>
                <a:ln>
                  <a:noFill/>
                </a:ln>
                <a:effectLst/>
              </c:spPr>
              <c:txPr>
                <a:bodyPr rot="0" spcFirstLastPara="1" vertOverflow="ellipsis" vert="horz" wrap="square" anchor="ctr" anchorCtr="1"/>
                <a:lstStyle/>
                <a:p>
                  <a:pPr>
                    <a:defRPr sz="1000" b="1" i="0" u="none" strike="noStrike" kern="1200" baseline="0">
                      <a:solidFill>
                        <a:srgbClr val="FF99AF"/>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8DE-4B91-9B81-FD1B56740D42}"/>
                </c:ext>
              </c:extLst>
            </c:dLbl>
            <c:dLbl>
              <c:idx val="7"/>
              <c:layout>
                <c:manualLayout>
                  <c:x val="-6.0905222269622118E-2"/>
                  <c:y val="-0.1321541924960862"/>
                </c:manualLayout>
              </c:layout>
              <c:spPr>
                <a:noFill/>
                <a:ln>
                  <a:noFill/>
                </a:ln>
                <a:effectLst/>
              </c:spPr>
              <c:txPr>
                <a:bodyPr rot="0" spcFirstLastPara="1" vertOverflow="ellipsis" vert="horz" wrap="square" anchor="ctr" anchorCtr="1"/>
                <a:lstStyle/>
                <a:p>
                  <a:pPr>
                    <a:defRPr sz="1000" b="1" i="0" u="none" strike="noStrike" kern="1200" baseline="0">
                      <a:solidFill>
                        <a:srgbClr val="46E8E0"/>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FAE-43DD-803E-EE9CD48021B5}"/>
                </c:ext>
              </c:extLst>
            </c:dLbl>
            <c:dLbl>
              <c:idx val="8"/>
              <c:layout>
                <c:manualLayout>
                  <c:x val="-1.669690524527417E-2"/>
                  <c:y val="-0.14454012919121459"/>
                </c:manualLayout>
              </c:layout>
              <c:spPr>
                <a:noFill/>
                <a:ln>
                  <a:noFill/>
                </a:ln>
                <a:effectLst/>
              </c:spPr>
              <c:txPr>
                <a:bodyPr rot="0" spcFirstLastPara="1" vertOverflow="ellipsis" vert="horz" wrap="square" anchor="ctr" anchorCtr="1"/>
                <a:lstStyle/>
                <a:p>
                  <a:pPr>
                    <a:defRPr sz="1000" b="1" i="0" u="none" strike="noStrike" kern="1200" baseline="0">
                      <a:solidFill>
                        <a:srgbClr val="A6A6A6"/>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959-494E-BB02-FD7A36A7A957}"/>
                </c:ext>
              </c:extLst>
            </c:dLbl>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showLeaderLines val="1"/>
            <c:leaderLines>
              <c:spPr>
                <a:ln w="9525" cap="flat" cmpd="sng" algn="ctr">
                  <a:no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Portfólio!$B$38:$B$47</c15:sqref>
                  </c15:fullRef>
                </c:ext>
              </c:extLst>
              <c:f>(Portfólio!$B$38:$B$43,Portfólio!$B$45:$B$47)</c:f>
              <c:strCache>
                <c:ptCount val="9"/>
                <c:pt idx="0">
                  <c:v>Extrema</c:v>
                </c:pt>
                <c:pt idx="1">
                  <c:v>SBC</c:v>
                </c:pt>
                <c:pt idx="2">
                  <c:v>Aratu</c:v>
                </c:pt>
                <c:pt idx="3">
                  <c:v>Betim</c:v>
                </c:pt>
                <c:pt idx="4">
                  <c:v>Jandira</c:v>
                </c:pt>
                <c:pt idx="5">
                  <c:v>Araucária</c:v>
                </c:pt>
                <c:pt idx="6">
                  <c:v>Cajamar</c:v>
                </c:pt>
                <c:pt idx="7">
                  <c:v>Pirituba</c:v>
                </c:pt>
                <c:pt idx="8">
                  <c:v>Itapevi</c:v>
                </c:pt>
              </c:strCache>
            </c:strRef>
          </c:cat>
          <c:val>
            <c:numRef>
              <c:extLst>
                <c:ext xmlns:c15="http://schemas.microsoft.com/office/drawing/2012/chart" uri="{02D57815-91ED-43cb-92C2-25804820EDAC}">
                  <c15:fullRef>
                    <c15:sqref>Portfólio!$C$38:$C$47</c15:sqref>
                  </c15:fullRef>
                </c:ext>
              </c:extLst>
              <c:f>(Portfólio!$C$38:$C$43,Portfólio!$C$45:$C$47)</c:f>
              <c:numCache>
                <c:formatCode>0%</c:formatCode>
                <c:ptCount val="9"/>
                <c:pt idx="0">
                  <c:v>0.2503552099209374</c:v>
                </c:pt>
                <c:pt idx="1">
                  <c:v>0.14702614567604871</c:v>
                </c:pt>
                <c:pt idx="2">
                  <c:v>0.12571253691250381</c:v>
                </c:pt>
                <c:pt idx="3">
                  <c:v>0.10766482274547201</c:v>
                </c:pt>
                <c:pt idx="4">
                  <c:v>0.10513953961979454</c:v>
                </c:pt>
                <c:pt idx="5">
                  <c:v>9.2085646050834358E-2</c:v>
                </c:pt>
                <c:pt idx="6">
                  <c:v>6.930711958816492E-2</c:v>
                </c:pt>
                <c:pt idx="7">
                  <c:v>5.550221220435219E-2</c:v>
                </c:pt>
                <c:pt idx="8">
                  <c:v>4.7206767281891993E-2</c:v>
                </c:pt>
              </c:numCache>
            </c:numRef>
          </c:val>
          <c:extLst>
            <c:ext xmlns:c15="http://schemas.microsoft.com/office/drawing/2012/chart" uri="{02D57815-91ED-43cb-92C2-25804820EDAC}">
              <c15:categoryFilterExceptions>
                <c15:categoryFilterException>
                  <c15:sqref>Portfólio!$C$44</c15:sqref>
                  <c15:spPr xmlns:c15="http://schemas.microsoft.com/office/drawing/2012/chart">
                    <a:solidFill>
                      <a:srgbClr val="F8485E"/>
                    </a:solidFill>
                    <a:ln w="19050">
                      <a:noFill/>
                    </a:ln>
                    <a:effectLst/>
                  </c15:spPr>
                  <c15:bubble3D val="0"/>
                </c15:categoryFilterException>
              </c15:categoryFilterExceptions>
            </c:ext>
            <c:ext xmlns:c16="http://schemas.microsoft.com/office/drawing/2014/chart" uri="{C3380CC4-5D6E-409C-BE32-E72D297353CC}">
              <c16:uniqueId val="{00000009-7FF4-4346-82F3-43AD58029BCD}"/>
            </c:ext>
          </c:extLst>
        </c:ser>
        <c:dLbls>
          <c:showLegendKey val="0"/>
          <c:showVal val="1"/>
          <c:showCatName val="0"/>
          <c:showSerName val="0"/>
          <c:showPercent val="0"/>
          <c:showBubbleSize val="0"/>
          <c:showLeaderLines val="1"/>
        </c:dLbls>
        <c:firstSliceAng val="0"/>
        <c:holeSize val="41"/>
      </c:doughnutChart>
      <c:spPr>
        <a:noFill/>
        <a:ln>
          <a:noFill/>
        </a:ln>
        <a:effectLst/>
      </c:spPr>
    </c:plotArea>
    <c:legend>
      <c:legendPos val="r"/>
      <c:layout>
        <c:manualLayout>
          <c:xMode val="edge"/>
          <c:yMode val="edge"/>
          <c:x val="0.61565432719902824"/>
          <c:y val="0"/>
          <c:w val="0.38434567280097182"/>
          <c:h val="1"/>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859126984126984E-2"/>
          <c:y val="8.819444444444445E-2"/>
          <c:w val="0.972281746031746"/>
          <c:h val="0.76270787037037047"/>
        </c:manualLayout>
      </c:layout>
      <c:barChart>
        <c:barDir val="col"/>
        <c:grouping val="clustered"/>
        <c:varyColors val="0"/>
        <c:ser>
          <c:idx val="1"/>
          <c:order val="0"/>
          <c:spPr>
            <a:solidFill>
              <a:srgbClr val="0D0D38"/>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Portfólio!$B$89:$B$94</c:f>
              <c:strCache>
                <c:ptCount val="6"/>
                <c:pt idx="0">
                  <c:v>2025</c:v>
                </c:pt>
                <c:pt idx="1">
                  <c:v>2026</c:v>
                </c:pt>
                <c:pt idx="2">
                  <c:v>2027</c:v>
                </c:pt>
                <c:pt idx="3">
                  <c:v>2028</c:v>
                </c:pt>
                <c:pt idx="4">
                  <c:v>2029</c:v>
                </c:pt>
                <c:pt idx="5">
                  <c:v>≥2030</c:v>
                </c:pt>
              </c:strCache>
            </c:strRef>
          </c:cat>
          <c:val>
            <c:numRef>
              <c:f>Portfólio!$C$89:$C$94</c:f>
              <c:numCache>
                <c:formatCode>0%</c:formatCode>
                <c:ptCount val="6"/>
                <c:pt idx="0">
                  <c:v>6.1563959828410078E-2</c:v>
                </c:pt>
                <c:pt idx="1">
                  <c:v>0.13052389628589209</c:v>
                </c:pt>
                <c:pt idx="2">
                  <c:v>0.31246574236509517</c:v>
                </c:pt>
                <c:pt idx="3">
                  <c:v>3.1712790792497489E-2</c:v>
                </c:pt>
                <c:pt idx="4">
                  <c:v>0.10766512488110173</c:v>
                </c:pt>
                <c:pt idx="5">
                  <c:v>0.35606848584700357</c:v>
                </c:pt>
              </c:numCache>
            </c:numRef>
          </c:val>
          <c:extLst>
            <c:ext xmlns:c16="http://schemas.microsoft.com/office/drawing/2014/chart" uri="{C3380CC4-5D6E-409C-BE32-E72D297353CC}">
              <c16:uniqueId val="{00000000-7455-4D18-88BB-553271B78076}"/>
            </c:ext>
          </c:extLst>
        </c:ser>
        <c:dLbls>
          <c:dLblPos val="outEnd"/>
          <c:showLegendKey val="0"/>
          <c:showVal val="1"/>
          <c:showCatName val="0"/>
          <c:showSerName val="0"/>
          <c:showPercent val="0"/>
          <c:showBubbleSize val="0"/>
        </c:dLbls>
        <c:gapWidth val="200"/>
        <c:axId val="-675178480"/>
        <c:axId val="-675175216"/>
      </c:barChart>
      <c:catAx>
        <c:axId val="-67517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675175216"/>
        <c:crosses val="autoZero"/>
        <c:auto val="1"/>
        <c:lblAlgn val="ctr"/>
        <c:lblOffset val="100"/>
        <c:noMultiLvlLbl val="0"/>
      </c:catAx>
      <c:valAx>
        <c:axId val="-675175216"/>
        <c:scaling>
          <c:orientation val="minMax"/>
          <c:max val="1"/>
        </c:scaling>
        <c:delete val="0"/>
        <c:axPos val="l"/>
        <c:numFmt formatCode="0%" sourceLinked="1"/>
        <c:majorTickMark val="out"/>
        <c:minorTickMark val="none"/>
        <c:tickLblPos val="none"/>
        <c:spPr>
          <a:noFill/>
          <a:ln>
            <a:noFill/>
          </a:ln>
          <a:effectLst/>
        </c:spPr>
        <c:txPr>
          <a:bodyPr rot="-60000000" spcFirstLastPara="1" vertOverflow="ellipsis" vert="horz"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6751784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859126984126984E-2"/>
          <c:y val="8.819444444444445E-2"/>
          <c:w val="0.972281746031746"/>
          <c:h val="0.76270787037037047"/>
        </c:manualLayout>
      </c:layout>
      <c:barChart>
        <c:barDir val="col"/>
        <c:grouping val="clustered"/>
        <c:varyColors val="0"/>
        <c:ser>
          <c:idx val="1"/>
          <c:order val="0"/>
          <c:spPr>
            <a:solidFill>
              <a:srgbClr val="0D0D38"/>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Portfólio!$B$72:$B$83</c:f>
              <c:strCache>
                <c:ptCount val="12"/>
                <c:pt idx="0">
                  <c:v>Janeiro</c:v>
                </c:pt>
                <c:pt idx="1">
                  <c:v>Fevereiro</c:v>
                </c:pt>
                <c:pt idx="2">
                  <c:v>Março</c:v>
                </c:pt>
                <c:pt idx="3">
                  <c:v>Abril</c:v>
                </c:pt>
                <c:pt idx="4">
                  <c:v>Maio</c:v>
                </c:pt>
                <c:pt idx="5">
                  <c:v>Junho</c:v>
                </c:pt>
                <c:pt idx="6">
                  <c:v>Julho</c:v>
                </c:pt>
                <c:pt idx="7">
                  <c:v>Agosto</c:v>
                </c:pt>
                <c:pt idx="8">
                  <c:v>Setembro</c:v>
                </c:pt>
                <c:pt idx="9">
                  <c:v>Outubro</c:v>
                </c:pt>
                <c:pt idx="10">
                  <c:v>Novembro</c:v>
                </c:pt>
                <c:pt idx="11">
                  <c:v>Dezembro</c:v>
                </c:pt>
              </c:strCache>
            </c:strRef>
          </c:cat>
          <c:val>
            <c:numRef>
              <c:f>Portfólio!$C$72:$C$83</c:f>
              <c:numCache>
                <c:formatCode>0%</c:formatCode>
                <c:ptCount val="12"/>
                <c:pt idx="0">
                  <c:v>0.36613167908947547</c:v>
                </c:pt>
                <c:pt idx="1">
                  <c:v>0.11275892100015332</c:v>
                </c:pt>
                <c:pt idx="2">
                  <c:v>2.9568504837897601E-2</c:v>
                </c:pt>
                <c:pt idx="3">
                  <c:v>2.8185201774661498E-2</c:v>
                </c:pt>
                <c:pt idx="4">
                  <c:v>2.1296959070476268E-2</c:v>
                </c:pt>
                <c:pt idx="5">
                  <c:v>0.11063639389989874</c:v>
                </c:pt>
                <c:pt idx="6">
                  <c:v>0.17773433503154448</c:v>
                </c:pt>
                <c:pt idx="7">
                  <c:v>8.289415620479329E-2</c:v>
                </c:pt>
                <c:pt idx="8">
                  <c:v>5.2459980181706663E-3</c:v>
                </c:pt>
                <c:pt idx="9">
                  <c:v>1.0099186648319845E-2</c:v>
                </c:pt>
                <c:pt idx="10">
                  <c:v>1.025075571951008E-2</c:v>
                </c:pt>
                <c:pt idx="11">
                  <c:v>4.5197908705098502E-2</c:v>
                </c:pt>
              </c:numCache>
            </c:numRef>
          </c:val>
          <c:extLst>
            <c:ext xmlns:c16="http://schemas.microsoft.com/office/drawing/2014/chart" uri="{C3380CC4-5D6E-409C-BE32-E72D297353CC}">
              <c16:uniqueId val="{00000000-5C24-4288-AF14-E5378B483D16}"/>
            </c:ext>
          </c:extLst>
        </c:ser>
        <c:dLbls>
          <c:dLblPos val="outEnd"/>
          <c:showLegendKey val="0"/>
          <c:showVal val="1"/>
          <c:showCatName val="0"/>
          <c:showSerName val="0"/>
          <c:showPercent val="0"/>
          <c:showBubbleSize val="0"/>
        </c:dLbls>
        <c:gapWidth val="100"/>
        <c:axId val="-675178480"/>
        <c:axId val="-675175216"/>
      </c:barChart>
      <c:catAx>
        <c:axId val="-67517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675175216"/>
        <c:crosses val="autoZero"/>
        <c:auto val="1"/>
        <c:lblAlgn val="ctr"/>
        <c:lblOffset val="100"/>
        <c:noMultiLvlLbl val="0"/>
      </c:catAx>
      <c:valAx>
        <c:axId val="-675175216"/>
        <c:scaling>
          <c:orientation val="minMax"/>
          <c:max val="1"/>
        </c:scaling>
        <c:delete val="0"/>
        <c:axPos val="l"/>
        <c:numFmt formatCode="0%" sourceLinked="1"/>
        <c:majorTickMark val="out"/>
        <c:minorTickMark val="none"/>
        <c:tickLblPos val="none"/>
        <c:spPr>
          <a:noFill/>
          <a:ln>
            <a:noFill/>
          </a:ln>
          <a:effectLst/>
        </c:spPr>
        <c:txPr>
          <a:bodyPr rot="-60000000" spcFirstLastPara="1" vertOverflow="ellipsis" vert="horz"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675178480"/>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705767741660597E-2"/>
          <c:y val="5.2103395061728397E-2"/>
          <c:w val="0.95950094439949596"/>
          <c:h val="0.68151750722362014"/>
        </c:manualLayout>
      </c:layout>
      <c:lineChart>
        <c:grouping val="standard"/>
        <c:varyColors val="0"/>
        <c:ser>
          <c:idx val="0"/>
          <c:order val="0"/>
          <c:tx>
            <c:strRef>
              <c:f>Performance!$AB$1</c:f>
              <c:strCache>
                <c:ptCount val="1"/>
                <c:pt idx="0">
                  <c:v>LVBI11¹</c:v>
                </c:pt>
              </c:strCache>
            </c:strRef>
          </c:tx>
          <c:spPr>
            <a:ln w="19050" cap="rnd">
              <a:solidFill>
                <a:srgbClr val="001EAF"/>
              </a:solidFill>
              <a:round/>
            </a:ln>
            <a:effectLst/>
          </c:spPr>
          <c:marker>
            <c:symbol val="none"/>
          </c:marker>
          <c:cat>
            <c:numRef>
              <c:f>Performance!$AA$2:$AA$1567</c:f>
              <c:numCache>
                <c:formatCode>[$-416]d\-mmm\-yy;@</c:formatCode>
                <c:ptCount val="1566"/>
                <c:pt idx="1">
                  <c:v>45716</c:v>
                </c:pt>
                <c:pt idx="2">
                  <c:v>45715</c:v>
                </c:pt>
                <c:pt idx="3">
                  <c:v>45714</c:v>
                </c:pt>
                <c:pt idx="4">
                  <c:v>45713</c:v>
                </c:pt>
                <c:pt idx="5">
                  <c:v>45712</c:v>
                </c:pt>
                <c:pt idx="6">
                  <c:v>45709</c:v>
                </c:pt>
                <c:pt idx="7">
                  <c:v>45708</c:v>
                </c:pt>
                <c:pt idx="8">
                  <c:v>45707</c:v>
                </c:pt>
                <c:pt idx="9">
                  <c:v>45706</c:v>
                </c:pt>
                <c:pt idx="10">
                  <c:v>45705</c:v>
                </c:pt>
                <c:pt idx="11">
                  <c:v>45702</c:v>
                </c:pt>
                <c:pt idx="12">
                  <c:v>45701</c:v>
                </c:pt>
                <c:pt idx="13">
                  <c:v>45700</c:v>
                </c:pt>
                <c:pt idx="14">
                  <c:v>45699</c:v>
                </c:pt>
                <c:pt idx="15">
                  <c:v>45698</c:v>
                </c:pt>
                <c:pt idx="16">
                  <c:v>45695</c:v>
                </c:pt>
                <c:pt idx="17">
                  <c:v>45694</c:v>
                </c:pt>
                <c:pt idx="18">
                  <c:v>45693</c:v>
                </c:pt>
                <c:pt idx="19">
                  <c:v>45692</c:v>
                </c:pt>
                <c:pt idx="20">
                  <c:v>45691</c:v>
                </c:pt>
                <c:pt idx="21">
                  <c:v>45688</c:v>
                </c:pt>
                <c:pt idx="22">
                  <c:v>45687</c:v>
                </c:pt>
                <c:pt idx="23">
                  <c:v>45686</c:v>
                </c:pt>
                <c:pt idx="24">
                  <c:v>45685</c:v>
                </c:pt>
                <c:pt idx="25">
                  <c:v>45684</c:v>
                </c:pt>
                <c:pt idx="26">
                  <c:v>45681</c:v>
                </c:pt>
                <c:pt idx="27">
                  <c:v>45680</c:v>
                </c:pt>
                <c:pt idx="28">
                  <c:v>45679</c:v>
                </c:pt>
                <c:pt idx="29">
                  <c:v>45678</c:v>
                </c:pt>
                <c:pt idx="30">
                  <c:v>45677</c:v>
                </c:pt>
                <c:pt idx="31">
                  <c:v>45674</c:v>
                </c:pt>
                <c:pt idx="32">
                  <c:v>45673</c:v>
                </c:pt>
                <c:pt idx="33">
                  <c:v>45672</c:v>
                </c:pt>
                <c:pt idx="34">
                  <c:v>45671</c:v>
                </c:pt>
                <c:pt idx="35">
                  <c:v>45670</c:v>
                </c:pt>
                <c:pt idx="36">
                  <c:v>45667</c:v>
                </c:pt>
                <c:pt idx="37">
                  <c:v>45666</c:v>
                </c:pt>
                <c:pt idx="38">
                  <c:v>45665</c:v>
                </c:pt>
                <c:pt idx="39">
                  <c:v>45664</c:v>
                </c:pt>
                <c:pt idx="40">
                  <c:v>45663</c:v>
                </c:pt>
                <c:pt idx="41">
                  <c:v>45660</c:v>
                </c:pt>
                <c:pt idx="42">
                  <c:v>45659</c:v>
                </c:pt>
                <c:pt idx="43">
                  <c:v>45656</c:v>
                </c:pt>
                <c:pt idx="44">
                  <c:v>45653</c:v>
                </c:pt>
                <c:pt idx="45">
                  <c:v>45652</c:v>
                </c:pt>
                <c:pt idx="46">
                  <c:v>45649</c:v>
                </c:pt>
                <c:pt idx="47">
                  <c:v>45646</c:v>
                </c:pt>
                <c:pt idx="48">
                  <c:v>45645</c:v>
                </c:pt>
                <c:pt idx="49">
                  <c:v>45644</c:v>
                </c:pt>
                <c:pt idx="50">
                  <c:v>45643</c:v>
                </c:pt>
                <c:pt idx="51">
                  <c:v>45642</c:v>
                </c:pt>
                <c:pt idx="52">
                  <c:v>45639</c:v>
                </c:pt>
                <c:pt idx="53">
                  <c:v>45638</c:v>
                </c:pt>
                <c:pt idx="54">
                  <c:v>45637</c:v>
                </c:pt>
                <c:pt idx="55">
                  <c:v>45636</c:v>
                </c:pt>
                <c:pt idx="56">
                  <c:v>45635</c:v>
                </c:pt>
                <c:pt idx="57">
                  <c:v>45632</c:v>
                </c:pt>
                <c:pt idx="58">
                  <c:v>45631</c:v>
                </c:pt>
                <c:pt idx="59">
                  <c:v>45630</c:v>
                </c:pt>
                <c:pt idx="60">
                  <c:v>45629</c:v>
                </c:pt>
                <c:pt idx="61">
                  <c:v>45628</c:v>
                </c:pt>
                <c:pt idx="62">
                  <c:v>45625</c:v>
                </c:pt>
                <c:pt idx="63">
                  <c:v>45624</c:v>
                </c:pt>
                <c:pt idx="64">
                  <c:v>45623</c:v>
                </c:pt>
                <c:pt idx="65">
                  <c:v>45622</c:v>
                </c:pt>
                <c:pt idx="66">
                  <c:v>45621</c:v>
                </c:pt>
                <c:pt idx="67">
                  <c:v>45618</c:v>
                </c:pt>
                <c:pt idx="68">
                  <c:v>45617</c:v>
                </c:pt>
                <c:pt idx="69">
                  <c:v>45615</c:v>
                </c:pt>
                <c:pt idx="70">
                  <c:v>45614</c:v>
                </c:pt>
                <c:pt idx="71">
                  <c:v>45610</c:v>
                </c:pt>
                <c:pt idx="72">
                  <c:v>45609</c:v>
                </c:pt>
                <c:pt idx="73">
                  <c:v>45608</c:v>
                </c:pt>
                <c:pt idx="74">
                  <c:v>45607</c:v>
                </c:pt>
                <c:pt idx="75">
                  <c:v>45604</c:v>
                </c:pt>
                <c:pt idx="76">
                  <c:v>45603</c:v>
                </c:pt>
                <c:pt idx="77">
                  <c:v>45602</c:v>
                </c:pt>
                <c:pt idx="78">
                  <c:v>45601</c:v>
                </c:pt>
                <c:pt idx="79">
                  <c:v>45600</c:v>
                </c:pt>
                <c:pt idx="80">
                  <c:v>45597</c:v>
                </c:pt>
                <c:pt idx="81">
                  <c:v>45596</c:v>
                </c:pt>
                <c:pt idx="82">
                  <c:v>45595</c:v>
                </c:pt>
                <c:pt idx="83">
                  <c:v>45594</c:v>
                </c:pt>
                <c:pt idx="84">
                  <c:v>45593</c:v>
                </c:pt>
                <c:pt idx="85">
                  <c:v>45590</c:v>
                </c:pt>
                <c:pt idx="86">
                  <c:v>45589</c:v>
                </c:pt>
                <c:pt idx="87">
                  <c:v>45588</c:v>
                </c:pt>
                <c:pt idx="88">
                  <c:v>45587</c:v>
                </c:pt>
                <c:pt idx="89">
                  <c:v>45586</c:v>
                </c:pt>
                <c:pt idx="90">
                  <c:v>45583</c:v>
                </c:pt>
                <c:pt idx="91">
                  <c:v>45582</c:v>
                </c:pt>
                <c:pt idx="92">
                  <c:v>45581</c:v>
                </c:pt>
                <c:pt idx="93">
                  <c:v>45580</c:v>
                </c:pt>
                <c:pt idx="94">
                  <c:v>45579</c:v>
                </c:pt>
                <c:pt idx="95">
                  <c:v>45576</c:v>
                </c:pt>
                <c:pt idx="96">
                  <c:v>45575</c:v>
                </c:pt>
                <c:pt idx="97">
                  <c:v>45574</c:v>
                </c:pt>
                <c:pt idx="98">
                  <c:v>45573</c:v>
                </c:pt>
                <c:pt idx="99">
                  <c:v>45572</c:v>
                </c:pt>
                <c:pt idx="100">
                  <c:v>45569</c:v>
                </c:pt>
                <c:pt idx="101">
                  <c:v>45568</c:v>
                </c:pt>
                <c:pt idx="102">
                  <c:v>45567</c:v>
                </c:pt>
                <c:pt idx="103">
                  <c:v>45566</c:v>
                </c:pt>
                <c:pt idx="104">
                  <c:v>45565</c:v>
                </c:pt>
                <c:pt idx="105">
                  <c:v>45562</c:v>
                </c:pt>
                <c:pt idx="106">
                  <c:v>45561</c:v>
                </c:pt>
                <c:pt idx="107">
                  <c:v>45560</c:v>
                </c:pt>
                <c:pt idx="108">
                  <c:v>45559</c:v>
                </c:pt>
                <c:pt idx="109">
                  <c:v>45558</c:v>
                </c:pt>
                <c:pt idx="110">
                  <c:v>45555</c:v>
                </c:pt>
                <c:pt idx="111">
                  <c:v>45554</c:v>
                </c:pt>
                <c:pt idx="112">
                  <c:v>45553</c:v>
                </c:pt>
                <c:pt idx="113">
                  <c:v>45552</c:v>
                </c:pt>
                <c:pt idx="114">
                  <c:v>45551</c:v>
                </c:pt>
                <c:pt idx="115">
                  <c:v>45548</c:v>
                </c:pt>
                <c:pt idx="116">
                  <c:v>45547</c:v>
                </c:pt>
                <c:pt idx="117">
                  <c:v>45546</c:v>
                </c:pt>
                <c:pt idx="118">
                  <c:v>45545</c:v>
                </c:pt>
                <c:pt idx="119">
                  <c:v>45544</c:v>
                </c:pt>
                <c:pt idx="120">
                  <c:v>45541</c:v>
                </c:pt>
                <c:pt idx="121">
                  <c:v>45540</c:v>
                </c:pt>
                <c:pt idx="122">
                  <c:v>45539</c:v>
                </c:pt>
                <c:pt idx="123">
                  <c:v>45538</c:v>
                </c:pt>
                <c:pt idx="124">
                  <c:v>45537</c:v>
                </c:pt>
                <c:pt idx="125">
                  <c:v>45534</c:v>
                </c:pt>
                <c:pt idx="126">
                  <c:v>45533</c:v>
                </c:pt>
                <c:pt idx="127">
                  <c:v>45532</c:v>
                </c:pt>
                <c:pt idx="128">
                  <c:v>45531</c:v>
                </c:pt>
                <c:pt idx="129">
                  <c:v>45530</c:v>
                </c:pt>
                <c:pt idx="130">
                  <c:v>45527</c:v>
                </c:pt>
                <c:pt idx="131">
                  <c:v>45526</c:v>
                </c:pt>
                <c:pt idx="132">
                  <c:v>45525</c:v>
                </c:pt>
                <c:pt idx="133">
                  <c:v>45524</c:v>
                </c:pt>
                <c:pt idx="134">
                  <c:v>45523</c:v>
                </c:pt>
                <c:pt idx="135">
                  <c:v>45520</c:v>
                </c:pt>
                <c:pt idx="136">
                  <c:v>45519</c:v>
                </c:pt>
                <c:pt idx="137">
                  <c:v>45518</c:v>
                </c:pt>
                <c:pt idx="138">
                  <c:v>45517</c:v>
                </c:pt>
                <c:pt idx="139">
                  <c:v>45516</c:v>
                </c:pt>
                <c:pt idx="140">
                  <c:v>45513</c:v>
                </c:pt>
                <c:pt idx="141">
                  <c:v>45512</c:v>
                </c:pt>
                <c:pt idx="142">
                  <c:v>45511</c:v>
                </c:pt>
                <c:pt idx="143">
                  <c:v>45510</c:v>
                </c:pt>
                <c:pt idx="144">
                  <c:v>45509</c:v>
                </c:pt>
                <c:pt idx="145">
                  <c:v>45506</c:v>
                </c:pt>
                <c:pt idx="146">
                  <c:v>45505</c:v>
                </c:pt>
                <c:pt idx="147">
                  <c:v>45504</c:v>
                </c:pt>
                <c:pt idx="148">
                  <c:v>45503</c:v>
                </c:pt>
                <c:pt idx="149">
                  <c:v>45502</c:v>
                </c:pt>
                <c:pt idx="150">
                  <c:v>45499</c:v>
                </c:pt>
                <c:pt idx="151">
                  <c:v>45498</c:v>
                </c:pt>
                <c:pt idx="152">
                  <c:v>45497</c:v>
                </c:pt>
                <c:pt idx="153">
                  <c:v>45496</c:v>
                </c:pt>
                <c:pt idx="154">
                  <c:v>45495</c:v>
                </c:pt>
                <c:pt idx="155">
                  <c:v>45492</c:v>
                </c:pt>
                <c:pt idx="156">
                  <c:v>45491</c:v>
                </c:pt>
                <c:pt idx="157">
                  <c:v>45490</c:v>
                </c:pt>
                <c:pt idx="158">
                  <c:v>45489</c:v>
                </c:pt>
                <c:pt idx="159">
                  <c:v>45488</c:v>
                </c:pt>
                <c:pt idx="160">
                  <c:v>45485</c:v>
                </c:pt>
                <c:pt idx="161">
                  <c:v>45484</c:v>
                </c:pt>
                <c:pt idx="162">
                  <c:v>45483</c:v>
                </c:pt>
                <c:pt idx="163">
                  <c:v>45482</c:v>
                </c:pt>
                <c:pt idx="164">
                  <c:v>45481</c:v>
                </c:pt>
                <c:pt idx="165">
                  <c:v>45478</c:v>
                </c:pt>
                <c:pt idx="166">
                  <c:v>45477</c:v>
                </c:pt>
                <c:pt idx="167">
                  <c:v>45476</c:v>
                </c:pt>
                <c:pt idx="168">
                  <c:v>45475</c:v>
                </c:pt>
                <c:pt idx="169">
                  <c:v>45474</c:v>
                </c:pt>
                <c:pt idx="170">
                  <c:v>45471</c:v>
                </c:pt>
                <c:pt idx="171">
                  <c:v>45470</c:v>
                </c:pt>
                <c:pt idx="172">
                  <c:v>45469</c:v>
                </c:pt>
                <c:pt idx="173">
                  <c:v>45468</c:v>
                </c:pt>
                <c:pt idx="174">
                  <c:v>45467</c:v>
                </c:pt>
                <c:pt idx="175">
                  <c:v>45464</c:v>
                </c:pt>
                <c:pt idx="176">
                  <c:v>45463</c:v>
                </c:pt>
                <c:pt idx="177">
                  <c:v>45462</c:v>
                </c:pt>
                <c:pt idx="178">
                  <c:v>45461</c:v>
                </c:pt>
                <c:pt idx="179">
                  <c:v>45460</c:v>
                </c:pt>
                <c:pt idx="180">
                  <c:v>45457</c:v>
                </c:pt>
                <c:pt idx="181">
                  <c:v>45456</c:v>
                </c:pt>
                <c:pt idx="182">
                  <c:v>45455</c:v>
                </c:pt>
                <c:pt idx="183">
                  <c:v>45454</c:v>
                </c:pt>
                <c:pt idx="184">
                  <c:v>45453</c:v>
                </c:pt>
                <c:pt idx="185">
                  <c:v>45450</c:v>
                </c:pt>
                <c:pt idx="186">
                  <c:v>45449</c:v>
                </c:pt>
                <c:pt idx="187">
                  <c:v>45448</c:v>
                </c:pt>
                <c:pt idx="188">
                  <c:v>45447</c:v>
                </c:pt>
                <c:pt idx="189">
                  <c:v>45446</c:v>
                </c:pt>
                <c:pt idx="190">
                  <c:v>45443</c:v>
                </c:pt>
                <c:pt idx="191">
                  <c:v>45441</c:v>
                </c:pt>
                <c:pt idx="192">
                  <c:v>45440</c:v>
                </c:pt>
                <c:pt idx="193">
                  <c:v>45439</c:v>
                </c:pt>
                <c:pt idx="194">
                  <c:v>45436</c:v>
                </c:pt>
                <c:pt idx="195">
                  <c:v>45435</c:v>
                </c:pt>
                <c:pt idx="196">
                  <c:v>45434</c:v>
                </c:pt>
                <c:pt idx="197">
                  <c:v>45433</c:v>
                </c:pt>
                <c:pt idx="198">
                  <c:v>45432</c:v>
                </c:pt>
                <c:pt idx="199">
                  <c:v>45429</c:v>
                </c:pt>
                <c:pt idx="200">
                  <c:v>45428</c:v>
                </c:pt>
                <c:pt idx="201">
                  <c:v>45427</c:v>
                </c:pt>
                <c:pt idx="202">
                  <c:v>45426</c:v>
                </c:pt>
                <c:pt idx="203">
                  <c:v>45425</c:v>
                </c:pt>
                <c:pt idx="204">
                  <c:v>45422</c:v>
                </c:pt>
                <c:pt idx="205">
                  <c:v>45421</c:v>
                </c:pt>
                <c:pt idx="206">
                  <c:v>45420</c:v>
                </c:pt>
                <c:pt idx="207">
                  <c:v>45419</c:v>
                </c:pt>
                <c:pt idx="208">
                  <c:v>45418</c:v>
                </c:pt>
                <c:pt idx="209">
                  <c:v>45415</c:v>
                </c:pt>
                <c:pt idx="210">
                  <c:v>45414</c:v>
                </c:pt>
                <c:pt idx="211">
                  <c:v>45412</c:v>
                </c:pt>
                <c:pt idx="212">
                  <c:v>45411</c:v>
                </c:pt>
                <c:pt idx="213">
                  <c:v>45408</c:v>
                </c:pt>
                <c:pt idx="214">
                  <c:v>45407</c:v>
                </c:pt>
                <c:pt idx="215">
                  <c:v>45406</c:v>
                </c:pt>
                <c:pt idx="216">
                  <c:v>45405</c:v>
                </c:pt>
                <c:pt idx="217">
                  <c:v>45404</c:v>
                </c:pt>
                <c:pt idx="218">
                  <c:v>45401</c:v>
                </c:pt>
                <c:pt idx="219">
                  <c:v>45400</c:v>
                </c:pt>
                <c:pt idx="220">
                  <c:v>45399</c:v>
                </c:pt>
                <c:pt idx="221">
                  <c:v>45398</c:v>
                </c:pt>
                <c:pt idx="222">
                  <c:v>45397</c:v>
                </c:pt>
                <c:pt idx="223">
                  <c:v>45394</c:v>
                </c:pt>
                <c:pt idx="224">
                  <c:v>45393</c:v>
                </c:pt>
                <c:pt idx="225">
                  <c:v>45392</c:v>
                </c:pt>
                <c:pt idx="226">
                  <c:v>45391</c:v>
                </c:pt>
                <c:pt idx="227">
                  <c:v>45390</c:v>
                </c:pt>
                <c:pt idx="228">
                  <c:v>45387</c:v>
                </c:pt>
                <c:pt idx="229">
                  <c:v>45386</c:v>
                </c:pt>
                <c:pt idx="230">
                  <c:v>45385</c:v>
                </c:pt>
                <c:pt idx="231">
                  <c:v>45384</c:v>
                </c:pt>
                <c:pt idx="232">
                  <c:v>45383</c:v>
                </c:pt>
                <c:pt idx="233">
                  <c:v>45379</c:v>
                </c:pt>
                <c:pt idx="234">
                  <c:v>45378</c:v>
                </c:pt>
                <c:pt idx="235">
                  <c:v>45377</c:v>
                </c:pt>
                <c:pt idx="236">
                  <c:v>45376</c:v>
                </c:pt>
                <c:pt idx="237">
                  <c:v>45373</c:v>
                </c:pt>
                <c:pt idx="238">
                  <c:v>45372</c:v>
                </c:pt>
                <c:pt idx="239">
                  <c:v>45371</c:v>
                </c:pt>
                <c:pt idx="240">
                  <c:v>45370</c:v>
                </c:pt>
                <c:pt idx="241">
                  <c:v>45369</c:v>
                </c:pt>
                <c:pt idx="242">
                  <c:v>45366</c:v>
                </c:pt>
                <c:pt idx="243">
                  <c:v>45365</c:v>
                </c:pt>
                <c:pt idx="244">
                  <c:v>45364</c:v>
                </c:pt>
                <c:pt idx="245">
                  <c:v>45363</c:v>
                </c:pt>
                <c:pt idx="246">
                  <c:v>45362</c:v>
                </c:pt>
                <c:pt idx="247">
                  <c:v>45359</c:v>
                </c:pt>
                <c:pt idx="248">
                  <c:v>45358</c:v>
                </c:pt>
                <c:pt idx="249">
                  <c:v>45357</c:v>
                </c:pt>
                <c:pt idx="250">
                  <c:v>45356</c:v>
                </c:pt>
                <c:pt idx="251">
                  <c:v>45355</c:v>
                </c:pt>
                <c:pt idx="252">
                  <c:v>45352</c:v>
                </c:pt>
                <c:pt idx="253">
                  <c:v>45351</c:v>
                </c:pt>
                <c:pt idx="254">
                  <c:v>45350</c:v>
                </c:pt>
                <c:pt idx="255">
                  <c:v>45349</c:v>
                </c:pt>
                <c:pt idx="256">
                  <c:v>45348</c:v>
                </c:pt>
                <c:pt idx="257">
                  <c:v>45345</c:v>
                </c:pt>
                <c:pt idx="258">
                  <c:v>45344</c:v>
                </c:pt>
                <c:pt idx="259">
                  <c:v>45343</c:v>
                </c:pt>
                <c:pt idx="260">
                  <c:v>45342</c:v>
                </c:pt>
                <c:pt idx="261">
                  <c:v>45341</c:v>
                </c:pt>
                <c:pt idx="262">
                  <c:v>45338</c:v>
                </c:pt>
                <c:pt idx="263">
                  <c:v>45337</c:v>
                </c:pt>
                <c:pt idx="264">
                  <c:v>45336</c:v>
                </c:pt>
                <c:pt idx="265">
                  <c:v>45331</c:v>
                </c:pt>
                <c:pt idx="266">
                  <c:v>45330</c:v>
                </c:pt>
                <c:pt idx="267">
                  <c:v>45329</c:v>
                </c:pt>
                <c:pt idx="268">
                  <c:v>45328</c:v>
                </c:pt>
                <c:pt idx="269">
                  <c:v>45327</c:v>
                </c:pt>
                <c:pt idx="270">
                  <c:v>45324</c:v>
                </c:pt>
                <c:pt idx="271">
                  <c:v>45323</c:v>
                </c:pt>
                <c:pt idx="272">
                  <c:v>45322</c:v>
                </c:pt>
                <c:pt idx="273">
                  <c:v>45321</c:v>
                </c:pt>
                <c:pt idx="274">
                  <c:v>45320</c:v>
                </c:pt>
                <c:pt idx="275">
                  <c:v>45317</c:v>
                </c:pt>
                <c:pt idx="276">
                  <c:v>45316</c:v>
                </c:pt>
                <c:pt idx="277">
                  <c:v>45315</c:v>
                </c:pt>
                <c:pt idx="278">
                  <c:v>45314</c:v>
                </c:pt>
                <c:pt idx="279">
                  <c:v>45313</c:v>
                </c:pt>
                <c:pt idx="280">
                  <c:v>45310</c:v>
                </c:pt>
                <c:pt idx="281">
                  <c:v>45309</c:v>
                </c:pt>
                <c:pt idx="282">
                  <c:v>45308</c:v>
                </c:pt>
                <c:pt idx="283">
                  <c:v>45307</c:v>
                </c:pt>
                <c:pt idx="284">
                  <c:v>45306</c:v>
                </c:pt>
                <c:pt idx="285">
                  <c:v>45303</c:v>
                </c:pt>
                <c:pt idx="286">
                  <c:v>45302</c:v>
                </c:pt>
                <c:pt idx="287">
                  <c:v>45301</c:v>
                </c:pt>
                <c:pt idx="288">
                  <c:v>45300</c:v>
                </c:pt>
                <c:pt idx="289">
                  <c:v>45299</c:v>
                </c:pt>
                <c:pt idx="290">
                  <c:v>45296</c:v>
                </c:pt>
                <c:pt idx="291">
                  <c:v>45295</c:v>
                </c:pt>
                <c:pt idx="292">
                  <c:v>45294</c:v>
                </c:pt>
                <c:pt idx="293">
                  <c:v>45293</c:v>
                </c:pt>
                <c:pt idx="294">
                  <c:v>45288</c:v>
                </c:pt>
                <c:pt idx="295">
                  <c:v>45287</c:v>
                </c:pt>
                <c:pt idx="296">
                  <c:v>45286</c:v>
                </c:pt>
                <c:pt idx="297">
                  <c:v>45282</c:v>
                </c:pt>
                <c:pt idx="298">
                  <c:v>45281</c:v>
                </c:pt>
                <c:pt idx="299">
                  <c:v>45280</c:v>
                </c:pt>
                <c:pt idx="300">
                  <c:v>45279</c:v>
                </c:pt>
                <c:pt idx="301">
                  <c:v>45278</c:v>
                </c:pt>
                <c:pt idx="302">
                  <c:v>45275</c:v>
                </c:pt>
                <c:pt idx="303">
                  <c:v>45274</c:v>
                </c:pt>
                <c:pt idx="304">
                  <c:v>45273</c:v>
                </c:pt>
                <c:pt idx="305">
                  <c:v>45272</c:v>
                </c:pt>
                <c:pt idx="306">
                  <c:v>45271</c:v>
                </c:pt>
                <c:pt idx="307">
                  <c:v>45268</c:v>
                </c:pt>
                <c:pt idx="308">
                  <c:v>45267</c:v>
                </c:pt>
                <c:pt idx="309">
                  <c:v>45266</c:v>
                </c:pt>
                <c:pt idx="310">
                  <c:v>45265</c:v>
                </c:pt>
                <c:pt idx="311">
                  <c:v>45264</c:v>
                </c:pt>
                <c:pt idx="312">
                  <c:v>45261</c:v>
                </c:pt>
                <c:pt idx="313">
                  <c:v>45260</c:v>
                </c:pt>
                <c:pt idx="314">
                  <c:v>45259</c:v>
                </c:pt>
                <c:pt idx="315">
                  <c:v>45258</c:v>
                </c:pt>
                <c:pt idx="316">
                  <c:v>45257</c:v>
                </c:pt>
                <c:pt idx="317">
                  <c:v>45254</c:v>
                </c:pt>
                <c:pt idx="318">
                  <c:v>45253</c:v>
                </c:pt>
                <c:pt idx="319">
                  <c:v>45252</c:v>
                </c:pt>
                <c:pt idx="320">
                  <c:v>45251</c:v>
                </c:pt>
                <c:pt idx="321">
                  <c:v>45250</c:v>
                </c:pt>
                <c:pt idx="322">
                  <c:v>45247</c:v>
                </c:pt>
                <c:pt idx="323">
                  <c:v>45246</c:v>
                </c:pt>
                <c:pt idx="324">
                  <c:v>45244</c:v>
                </c:pt>
                <c:pt idx="325">
                  <c:v>45243</c:v>
                </c:pt>
                <c:pt idx="326">
                  <c:v>45240</c:v>
                </c:pt>
                <c:pt idx="327">
                  <c:v>45239</c:v>
                </c:pt>
                <c:pt idx="328">
                  <c:v>45238</c:v>
                </c:pt>
                <c:pt idx="329">
                  <c:v>45237</c:v>
                </c:pt>
                <c:pt idx="330">
                  <c:v>45236</c:v>
                </c:pt>
                <c:pt idx="331">
                  <c:v>45233</c:v>
                </c:pt>
                <c:pt idx="332">
                  <c:v>45231</c:v>
                </c:pt>
                <c:pt idx="333">
                  <c:v>45230</c:v>
                </c:pt>
                <c:pt idx="334">
                  <c:v>45229</c:v>
                </c:pt>
                <c:pt idx="335">
                  <c:v>45226</c:v>
                </c:pt>
                <c:pt idx="336">
                  <c:v>45225</c:v>
                </c:pt>
                <c:pt idx="337">
                  <c:v>45224</c:v>
                </c:pt>
                <c:pt idx="338">
                  <c:v>45223</c:v>
                </c:pt>
                <c:pt idx="339">
                  <c:v>45222</c:v>
                </c:pt>
                <c:pt idx="340">
                  <c:v>45219</c:v>
                </c:pt>
                <c:pt idx="341">
                  <c:v>45218</c:v>
                </c:pt>
                <c:pt idx="342">
                  <c:v>45217</c:v>
                </c:pt>
                <c:pt idx="343">
                  <c:v>45216</c:v>
                </c:pt>
                <c:pt idx="344">
                  <c:v>45215</c:v>
                </c:pt>
                <c:pt idx="345">
                  <c:v>45212</c:v>
                </c:pt>
                <c:pt idx="346">
                  <c:v>45210</c:v>
                </c:pt>
                <c:pt idx="347">
                  <c:v>45209</c:v>
                </c:pt>
                <c:pt idx="348">
                  <c:v>45208</c:v>
                </c:pt>
                <c:pt idx="349">
                  <c:v>45205</c:v>
                </c:pt>
                <c:pt idx="350">
                  <c:v>45204</c:v>
                </c:pt>
                <c:pt idx="351">
                  <c:v>45203</c:v>
                </c:pt>
                <c:pt idx="352">
                  <c:v>45202</c:v>
                </c:pt>
                <c:pt idx="353">
                  <c:v>45201</c:v>
                </c:pt>
                <c:pt idx="354">
                  <c:v>45198</c:v>
                </c:pt>
                <c:pt idx="355">
                  <c:v>45197</c:v>
                </c:pt>
                <c:pt idx="356">
                  <c:v>45196</c:v>
                </c:pt>
                <c:pt idx="357">
                  <c:v>45195</c:v>
                </c:pt>
                <c:pt idx="358">
                  <c:v>45194</c:v>
                </c:pt>
                <c:pt idx="359">
                  <c:v>45191</c:v>
                </c:pt>
                <c:pt idx="360">
                  <c:v>45190</c:v>
                </c:pt>
                <c:pt idx="361">
                  <c:v>45189</c:v>
                </c:pt>
                <c:pt idx="362">
                  <c:v>45188</c:v>
                </c:pt>
                <c:pt idx="363">
                  <c:v>45187</c:v>
                </c:pt>
                <c:pt idx="364">
                  <c:v>45184</c:v>
                </c:pt>
                <c:pt idx="365">
                  <c:v>45183</c:v>
                </c:pt>
                <c:pt idx="366">
                  <c:v>45182</c:v>
                </c:pt>
                <c:pt idx="367">
                  <c:v>45181</c:v>
                </c:pt>
                <c:pt idx="368">
                  <c:v>45180</c:v>
                </c:pt>
                <c:pt idx="369">
                  <c:v>45177</c:v>
                </c:pt>
                <c:pt idx="370">
                  <c:v>45175</c:v>
                </c:pt>
                <c:pt idx="371">
                  <c:v>45174</c:v>
                </c:pt>
                <c:pt idx="372">
                  <c:v>45173</c:v>
                </c:pt>
                <c:pt idx="373">
                  <c:v>45170</c:v>
                </c:pt>
                <c:pt idx="374">
                  <c:v>45169</c:v>
                </c:pt>
                <c:pt idx="375">
                  <c:v>45168</c:v>
                </c:pt>
                <c:pt idx="376">
                  <c:v>45167</c:v>
                </c:pt>
                <c:pt idx="377">
                  <c:v>45166</c:v>
                </c:pt>
                <c:pt idx="378">
                  <c:v>45163</c:v>
                </c:pt>
                <c:pt idx="379">
                  <c:v>45162</c:v>
                </c:pt>
                <c:pt idx="380">
                  <c:v>45161</c:v>
                </c:pt>
                <c:pt idx="381">
                  <c:v>45160</c:v>
                </c:pt>
                <c:pt idx="382">
                  <c:v>45159</c:v>
                </c:pt>
                <c:pt idx="383">
                  <c:v>45156</c:v>
                </c:pt>
                <c:pt idx="384">
                  <c:v>45155</c:v>
                </c:pt>
                <c:pt idx="385">
                  <c:v>45154</c:v>
                </c:pt>
                <c:pt idx="386">
                  <c:v>45153</c:v>
                </c:pt>
                <c:pt idx="387">
                  <c:v>45152</c:v>
                </c:pt>
                <c:pt idx="388">
                  <c:v>45149</c:v>
                </c:pt>
                <c:pt idx="389">
                  <c:v>45148</c:v>
                </c:pt>
                <c:pt idx="390">
                  <c:v>45147</c:v>
                </c:pt>
                <c:pt idx="391">
                  <c:v>45146</c:v>
                </c:pt>
                <c:pt idx="392">
                  <c:v>45145</c:v>
                </c:pt>
                <c:pt idx="393">
                  <c:v>45142</c:v>
                </c:pt>
                <c:pt idx="394">
                  <c:v>45141</c:v>
                </c:pt>
                <c:pt idx="395">
                  <c:v>45140</c:v>
                </c:pt>
                <c:pt idx="396">
                  <c:v>45139</c:v>
                </c:pt>
                <c:pt idx="397">
                  <c:v>45138</c:v>
                </c:pt>
                <c:pt idx="398">
                  <c:v>45135</c:v>
                </c:pt>
                <c:pt idx="399">
                  <c:v>45134</c:v>
                </c:pt>
                <c:pt idx="400">
                  <c:v>45133</c:v>
                </c:pt>
                <c:pt idx="401">
                  <c:v>45132</c:v>
                </c:pt>
                <c:pt idx="402">
                  <c:v>45131</c:v>
                </c:pt>
                <c:pt idx="403">
                  <c:v>45128</c:v>
                </c:pt>
                <c:pt idx="404">
                  <c:v>45127</c:v>
                </c:pt>
                <c:pt idx="405">
                  <c:v>45126</c:v>
                </c:pt>
                <c:pt idx="406">
                  <c:v>45125</c:v>
                </c:pt>
                <c:pt idx="407">
                  <c:v>45124</c:v>
                </c:pt>
                <c:pt idx="408">
                  <c:v>45121</c:v>
                </c:pt>
                <c:pt idx="409">
                  <c:v>45120</c:v>
                </c:pt>
                <c:pt idx="410">
                  <c:v>45119</c:v>
                </c:pt>
                <c:pt idx="411">
                  <c:v>45118</c:v>
                </c:pt>
                <c:pt idx="412">
                  <c:v>45117</c:v>
                </c:pt>
                <c:pt idx="413">
                  <c:v>45114</c:v>
                </c:pt>
                <c:pt idx="414">
                  <c:v>45113</c:v>
                </c:pt>
                <c:pt idx="415">
                  <c:v>45112</c:v>
                </c:pt>
                <c:pt idx="416">
                  <c:v>45111</c:v>
                </c:pt>
                <c:pt idx="417">
                  <c:v>45110</c:v>
                </c:pt>
                <c:pt idx="418">
                  <c:v>45107</c:v>
                </c:pt>
                <c:pt idx="419">
                  <c:v>45106</c:v>
                </c:pt>
                <c:pt idx="420">
                  <c:v>45105</c:v>
                </c:pt>
                <c:pt idx="421">
                  <c:v>45104</c:v>
                </c:pt>
                <c:pt idx="422">
                  <c:v>45103</c:v>
                </c:pt>
                <c:pt idx="423">
                  <c:v>45100</c:v>
                </c:pt>
                <c:pt idx="424">
                  <c:v>45099</c:v>
                </c:pt>
                <c:pt idx="425">
                  <c:v>45098</c:v>
                </c:pt>
                <c:pt idx="426">
                  <c:v>45097</c:v>
                </c:pt>
                <c:pt idx="427">
                  <c:v>45096</c:v>
                </c:pt>
                <c:pt idx="428">
                  <c:v>45093</c:v>
                </c:pt>
                <c:pt idx="429">
                  <c:v>45092</c:v>
                </c:pt>
                <c:pt idx="430">
                  <c:v>45091</c:v>
                </c:pt>
                <c:pt idx="431">
                  <c:v>45090</c:v>
                </c:pt>
                <c:pt idx="432">
                  <c:v>45089</c:v>
                </c:pt>
                <c:pt idx="433">
                  <c:v>45086</c:v>
                </c:pt>
                <c:pt idx="434">
                  <c:v>45084</c:v>
                </c:pt>
                <c:pt idx="435">
                  <c:v>45083</c:v>
                </c:pt>
                <c:pt idx="436">
                  <c:v>45082</c:v>
                </c:pt>
                <c:pt idx="437">
                  <c:v>45079</c:v>
                </c:pt>
                <c:pt idx="438">
                  <c:v>45078</c:v>
                </c:pt>
                <c:pt idx="439">
                  <c:v>45077</c:v>
                </c:pt>
                <c:pt idx="440">
                  <c:v>45076</c:v>
                </c:pt>
                <c:pt idx="441">
                  <c:v>45075</c:v>
                </c:pt>
                <c:pt idx="442">
                  <c:v>45072</c:v>
                </c:pt>
                <c:pt idx="443">
                  <c:v>45071</c:v>
                </c:pt>
                <c:pt idx="444">
                  <c:v>45070</c:v>
                </c:pt>
                <c:pt idx="445">
                  <c:v>45069</c:v>
                </c:pt>
                <c:pt idx="446">
                  <c:v>45068</c:v>
                </c:pt>
                <c:pt idx="447">
                  <c:v>45065</c:v>
                </c:pt>
                <c:pt idx="448">
                  <c:v>45064</c:v>
                </c:pt>
                <c:pt idx="449">
                  <c:v>45063</c:v>
                </c:pt>
                <c:pt idx="450">
                  <c:v>45062</c:v>
                </c:pt>
                <c:pt idx="451">
                  <c:v>45061</c:v>
                </c:pt>
                <c:pt idx="452">
                  <c:v>45058</c:v>
                </c:pt>
                <c:pt idx="453">
                  <c:v>45057</c:v>
                </c:pt>
                <c:pt idx="454">
                  <c:v>45056</c:v>
                </c:pt>
                <c:pt idx="455">
                  <c:v>45055</c:v>
                </c:pt>
                <c:pt idx="456">
                  <c:v>45054</c:v>
                </c:pt>
                <c:pt idx="457">
                  <c:v>45051</c:v>
                </c:pt>
                <c:pt idx="458">
                  <c:v>45050</c:v>
                </c:pt>
                <c:pt idx="459">
                  <c:v>45049</c:v>
                </c:pt>
                <c:pt idx="460">
                  <c:v>45048</c:v>
                </c:pt>
                <c:pt idx="461">
                  <c:v>45044</c:v>
                </c:pt>
                <c:pt idx="462">
                  <c:v>45043</c:v>
                </c:pt>
                <c:pt idx="463">
                  <c:v>45042</c:v>
                </c:pt>
                <c:pt idx="464">
                  <c:v>45041</c:v>
                </c:pt>
                <c:pt idx="465">
                  <c:v>45040</c:v>
                </c:pt>
                <c:pt idx="466">
                  <c:v>45036</c:v>
                </c:pt>
                <c:pt idx="467">
                  <c:v>45035</c:v>
                </c:pt>
                <c:pt idx="468">
                  <c:v>45034</c:v>
                </c:pt>
                <c:pt idx="469">
                  <c:v>45033</c:v>
                </c:pt>
                <c:pt idx="470">
                  <c:v>45030</c:v>
                </c:pt>
                <c:pt idx="471">
                  <c:v>45029</c:v>
                </c:pt>
                <c:pt idx="472">
                  <c:v>45028</c:v>
                </c:pt>
                <c:pt idx="473">
                  <c:v>45027</c:v>
                </c:pt>
                <c:pt idx="474">
                  <c:v>45026</c:v>
                </c:pt>
                <c:pt idx="475">
                  <c:v>45022</c:v>
                </c:pt>
                <c:pt idx="476">
                  <c:v>45021</c:v>
                </c:pt>
                <c:pt idx="477">
                  <c:v>45020</c:v>
                </c:pt>
                <c:pt idx="478">
                  <c:v>45019</c:v>
                </c:pt>
                <c:pt idx="479">
                  <c:v>45016</c:v>
                </c:pt>
                <c:pt idx="480">
                  <c:v>45015</c:v>
                </c:pt>
                <c:pt idx="481">
                  <c:v>45014</c:v>
                </c:pt>
                <c:pt idx="482">
                  <c:v>45013</c:v>
                </c:pt>
                <c:pt idx="483">
                  <c:v>45012</c:v>
                </c:pt>
                <c:pt idx="484">
                  <c:v>45009</c:v>
                </c:pt>
                <c:pt idx="485">
                  <c:v>45008</c:v>
                </c:pt>
                <c:pt idx="486">
                  <c:v>45007</c:v>
                </c:pt>
                <c:pt idx="487">
                  <c:v>45006</c:v>
                </c:pt>
                <c:pt idx="488">
                  <c:v>45005</c:v>
                </c:pt>
                <c:pt idx="489">
                  <c:v>45002</c:v>
                </c:pt>
                <c:pt idx="490">
                  <c:v>45001</c:v>
                </c:pt>
                <c:pt idx="491">
                  <c:v>45000</c:v>
                </c:pt>
                <c:pt idx="492">
                  <c:v>44999</c:v>
                </c:pt>
                <c:pt idx="493">
                  <c:v>44998</c:v>
                </c:pt>
                <c:pt idx="494">
                  <c:v>44995</c:v>
                </c:pt>
                <c:pt idx="495">
                  <c:v>44994</c:v>
                </c:pt>
                <c:pt idx="496">
                  <c:v>44993</c:v>
                </c:pt>
                <c:pt idx="497">
                  <c:v>44992</c:v>
                </c:pt>
                <c:pt idx="498">
                  <c:v>44991</c:v>
                </c:pt>
                <c:pt idx="499">
                  <c:v>44988</c:v>
                </c:pt>
                <c:pt idx="500">
                  <c:v>44987</c:v>
                </c:pt>
                <c:pt idx="501">
                  <c:v>44986</c:v>
                </c:pt>
                <c:pt idx="502">
                  <c:v>44985</c:v>
                </c:pt>
                <c:pt idx="503">
                  <c:v>44984</c:v>
                </c:pt>
                <c:pt idx="504">
                  <c:v>44981</c:v>
                </c:pt>
                <c:pt idx="505">
                  <c:v>44980</c:v>
                </c:pt>
                <c:pt idx="506">
                  <c:v>44979</c:v>
                </c:pt>
                <c:pt idx="507">
                  <c:v>44974</c:v>
                </c:pt>
                <c:pt idx="508">
                  <c:v>44973</c:v>
                </c:pt>
                <c:pt idx="509">
                  <c:v>44972</c:v>
                </c:pt>
                <c:pt idx="510">
                  <c:v>44971</c:v>
                </c:pt>
                <c:pt idx="511">
                  <c:v>44970</c:v>
                </c:pt>
                <c:pt idx="512">
                  <c:v>44967</c:v>
                </c:pt>
                <c:pt idx="513">
                  <c:v>44966</c:v>
                </c:pt>
                <c:pt idx="514">
                  <c:v>44965</c:v>
                </c:pt>
                <c:pt idx="515">
                  <c:v>44964</c:v>
                </c:pt>
                <c:pt idx="516">
                  <c:v>44963</c:v>
                </c:pt>
                <c:pt idx="517">
                  <c:v>44960</c:v>
                </c:pt>
                <c:pt idx="518">
                  <c:v>44959</c:v>
                </c:pt>
                <c:pt idx="519">
                  <c:v>44958</c:v>
                </c:pt>
                <c:pt idx="520">
                  <c:v>44957</c:v>
                </c:pt>
                <c:pt idx="521">
                  <c:v>44956</c:v>
                </c:pt>
                <c:pt idx="522">
                  <c:v>44953</c:v>
                </c:pt>
                <c:pt idx="523">
                  <c:v>44952</c:v>
                </c:pt>
                <c:pt idx="524">
                  <c:v>44951</c:v>
                </c:pt>
                <c:pt idx="525">
                  <c:v>44950</c:v>
                </c:pt>
                <c:pt idx="526">
                  <c:v>44949</c:v>
                </c:pt>
                <c:pt idx="527">
                  <c:v>44946</c:v>
                </c:pt>
                <c:pt idx="528">
                  <c:v>44945</c:v>
                </c:pt>
                <c:pt idx="529">
                  <c:v>44944</c:v>
                </c:pt>
                <c:pt idx="530">
                  <c:v>44943</c:v>
                </c:pt>
                <c:pt idx="531">
                  <c:v>44942</c:v>
                </c:pt>
                <c:pt idx="532">
                  <c:v>44939</c:v>
                </c:pt>
                <c:pt idx="533">
                  <c:v>44938</c:v>
                </c:pt>
                <c:pt idx="534">
                  <c:v>44937</c:v>
                </c:pt>
                <c:pt idx="535">
                  <c:v>44936</c:v>
                </c:pt>
                <c:pt idx="536">
                  <c:v>44935</c:v>
                </c:pt>
                <c:pt idx="537">
                  <c:v>44932</c:v>
                </c:pt>
                <c:pt idx="538">
                  <c:v>44931</c:v>
                </c:pt>
                <c:pt idx="539">
                  <c:v>44930</c:v>
                </c:pt>
                <c:pt idx="540">
                  <c:v>44929</c:v>
                </c:pt>
                <c:pt idx="541">
                  <c:v>44928</c:v>
                </c:pt>
                <c:pt idx="542">
                  <c:v>44924</c:v>
                </c:pt>
                <c:pt idx="543">
                  <c:v>44923</c:v>
                </c:pt>
                <c:pt idx="544">
                  <c:v>44922</c:v>
                </c:pt>
                <c:pt idx="545">
                  <c:v>44921</c:v>
                </c:pt>
                <c:pt idx="546">
                  <c:v>44918</c:v>
                </c:pt>
                <c:pt idx="547">
                  <c:v>44917</c:v>
                </c:pt>
                <c:pt idx="548">
                  <c:v>44916</c:v>
                </c:pt>
                <c:pt idx="549">
                  <c:v>44915</c:v>
                </c:pt>
                <c:pt idx="550">
                  <c:v>44914</c:v>
                </c:pt>
                <c:pt idx="551">
                  <c:v>44911</c:v>
                </c:pt>
                <c:pt idx="552">
                  <c:v>44910</c:v>
                </c:pt>
                <c:pt idx="553">
                  <c:v>44909</c:v>
                </c:pt>
                <c:pt idx="554">
                  <c:v>44908</c:v>
                </c:pt>
                <c:pt idx="555">
                  <c:v>44907</c:v>
                </c:pt>
                <c:pt idx="556">
                  <c:v>44904</c:v>
                </c:pt>
                <c:pt idx="557">
                  <c:v>44903</c:v>
                </c:pt>
                <c:pt idx="558">
                  <c:v>44902</c:v>
                </c:pt>
                <c:pt idx="559">
                  <c:v>44901</c:v>
                </c:pt>
                <c:pt idx="560">
                  <c:v>44900</c:v>
                </c:pt>
                <c:pt idx="561">
                  <c:v>44897</c:v>
                </c:pt>
                <c:pt idx="562">
                  <c:v>44896</c:v>
                </c:pt>
                <c:pt idx="563">
                  <c:v>44895</c:v>
                </c:pt>
                <c:pt idx="564">
                  <c:v>44894</c:v>
                </c:pt>
                <c:pt idx="565">
                  <c:v>44893</c:v>
                </c:pt>
                <c:pt idx="566">
                  <c:v>44890</c:v>
                </c:pt>
                <c:pt idx="567">
                  <c:v>44889</c:v>
                </c:pt>
                <c:pt idx="568">
                  <c:v>44888</c:v>
                </c:pt>
                <c:pt idx="569">
                  <c:v>44887</c:v>
                </c:pt>
                <c:pt idx="570">
                  <c:v>44886</c:v>
                </c:pt>
                <c:pt idx="571">
                  <c:v>44883</c:v>
                </c:pt>
                <c:pt idx="572">
                  <c:v>44882</c:v>
                </c:pt>
                <c:pt idx="573">
                  <c:v>44881</c:v>
                </c:pt>
                <c:pt idx="574">
                  <c:v>44879</c:v>
                </c:pt>
                <c:pt idx="575">
                  <c:v>44876</c:v>
                </c:pt>
                <c:pt idx="576">
                  <c:v>44875</c:v>
                </c:pt>
                <c:pt idx="577">
                  <c:v>44874</c:v>
                </c:pt>
                <c:pt idx="578">
                  <c:v>44873</c:v>
                </c:pt>
                <c:pt idx="579">
                  <c:v>44872</c:v>
                </c:pt>
                <c:pt idx="580">
                  <c:v>44869</c:v>
                </c:pt>
                <c:pt idx="581">
                  <c:v>44868</c:v>
                </c:pt>
                <c:pt idx="582">
                  <c:v>44866</c:v>
                </c:pt>
                <c:pt idx="583">
                  <c:v>44865</c:v>
                </c:pt>
                <c:pt idx="584">
                  <c:v>44862</c:v>
                </c:pt>
                <c:pt idx="585">
                  <c:v>44861</c:v>
                </c:pt>
                <c:pt idx="586">
                  <c:v>44860</c:v>
                </c:pt>
                <c:pt idx="587">
                  <c:v>44859</c:v>
                </c:pt>
                <c:pt idx="588">
                  <c:v>44858</c:v>
                </c:pt>
                <c:pt idx="589">
                  <c:v>44855</c:v>
                </c:pt>
                <c:pt idx="590">
                  <c:v>44854</c:v>
                </c:pt>
                <c:pt idx="591">
                  <c:v>44853</c:v>
                </c:pt>
                <c:pt idx="592">
                  <c:v>44852</c:v>
                </c:pt>
                <c:pt idx="593">
                  <c:v>44851</c:v>
                </c:pt>
                <c:pt idx="594">
                  <c:v>44848</c:v>
                </c:pt>
                <c:pt idx="595">
                  <c:v>44847</c:v>
                </c:pt>
                <c:pt idx="596">
                  <c:v>44845</c:v>
                </c:pt>
                <c:pt idx="597">
                  <c:v>44844</c:v>
                </c:pt>
                <c:pt idx="598">
                  <c:v>44841</c:v>
                </c:pt>
                <c:pt idx="599">
                  <c:v>44840</c:v>
                </c:pt>
                <c:pt idx="600">
                  <c:v>44839</c:v>
                </c:pt>
                <c:pt idx="601">
                  <c:v>44838</c:v>
                </c:pt>
                <c:pt idx="602">
                  <c:v>44837</c:v>
                </c:pt>
                <c:pt idx="603">
                  <c:v>44834</c:v>
                </c:pt>
                <c:pt idx="604">
                  <c:v>44833</c:v>
                </c:pt>
                <c:pt idx="605">
                  <c:v>44832</c:v>
                </c:pt>
                <c:pt idx="606">
                  <c:v>44831</c:v>
                </c:pt>
                <c:pt idx="607">
                  <c:v>44830</c:v>
                </c:pt>
                <c:pt idx="608">
                  <c:v>44827</c:v>
                </c:pt>
                <c:pt idx="609">
                  <c:v>44826</c:v>
                </c:pt>
                <c:pt idx="610">
                  <c:v>44825</c:v>
                </c:pt>
                <c:pt idx="611">
                  <c:v>44824</c:v>
                </c:pt>
                <c:pt idx="612">
                  <c:v>44823</c:v>
                </c:pt>
                <c:pt idx="613">
                  <c:v>44820</c:v>
                </c:pt>
                <c:pt idx="614">
                  <c:v>44819</c:v>
                </c:pt>
                <c:pt idx="615">
                  <c:v>44818</c:v>
                </c:pt>
                <c:pt idx="616">
                  <c:v>44817</c:v>
                </c:pt>
                <c:pt idx="617">
                  <c:v>44816</c:v>
                </c:pt>
                <c:pt idx="618">
                  <c:v>44813</c:v>
                </c:pt>
                <c:pt idx="619">
                  <c:v>44812</c:v>
                </c:pt>
                <c:pt idx="620">
                  <c:v>44810</c:v>
                </c:pt>
                <c:pt idx="621">
                  <c:v>44809</c:v>
                </c:pt>
                <c:pt idx="622">
                  <c:v>44806</c:v>
                </c:pt>
                <c:pt idx="623">
                  <c:v>44805</c:v>
                </c:pt>
                <c:pt idx="624">
                  <c:v>44804</c:v>
                </c:pt>
                <c:pt idx="625">
                  <c:v>44803</c:v>
                </c:pt>
                <c:pt idx="626">
                  <c:v>44802</c:v>
                </c:pt>
                <c:pt idx="627">
                  <c:v>44799</c:v>
                </c:pt>
                <c:pt idx="628">
                  <c:v>44798</c:v>
                </c:pt>
                <c:pt idx="629">
                  <c:v>44797</c:v>
                </c:pt>
                <c:pt idx="630">
                  <c:v>44796</c:v>
                </c:pt>
                <c:pt idx="631">
                  <c:v>44795</c:v>
                </c:pt>
                <c:pt idx="632">
                  <c:v>44792</c:v>
                </c:pt>
                <c:pt idx="633">
                  <c:v>44791</c:v>
                </c:pt>
                <c:pt idx="634">
                  <c:v>44790</c:v>
                </c:pt>
                <c:pt idx="635">
                  <c:v>44789</c:v>
                </c:pt>
                <c:pt idx="636">
                  <c:v>44788</c:v>
                </c:pt>
                <c:pt idx="637">
                  <c:v>44785</c:v>
                </c:pt>
                <c:pt idx="638">
                  <c:v>44784</c:v>
                </c:pt>
                <c:pt idx="639">
                  <c:v>44783</c:v>
                </c:pt>
                <c:pt idx="640">
                  <c:v>44782</c:v>
                </c:pt>
                <c:pt idx="641">
                  <c:v>44781</c:v>
                </c:pt>
                <c:pt idx="642">
                  <c:v>44778</c:v>
                </c:pt>
                <c:pt idx="643">
                  <c:v>44777</c:v>
                </c:pt>
                <c:pt idx="644">
                  <c:v>44776</c:v>
                </c:pt>
                <c:pt idx="645">
                  <c:v>44775</c:v>
                </c:pt>
                <c:pt idx="646">
                  <c:v>44774</c:v>
                </c:pt>
                <c:pt idx="647">
                  <c:v>44771</c:v>
                </c:pt>
                <c:pt idx="648">
                  <c:v>44770</c:v>
                </c:pt>
                <c:pt idx="649">
                  <c:v>44769</c:v>
                </c:pt>
                <c:pt idx="650">
                  <c:v>44768</c:v>
                </c:pt>
                <c:pt idx="651">
                  <c:v>44767</c:v>
                </c:pt>
                <c:pt idx="652">
                  <c:v>44764</c:v>
                </c:pt>
                <c:pt idx="653">
                  <c:v>44763</c:v>
                </c:pt>
                <c:pt idx="654">
                  <c:v>44762</c:v>
                </c:pt>
                <c:pt idx="655">
                  <c:v>44761</c:v>
                </c:pt>
                <c:pt idx="656">
                  <c:v>44760</c:v>
                </c:pt>
                <c:pt idx="657">
                  <c:v>44757</c:v>
                </c:pt>
                <c:pt idx="658">
                  <c:v>44756</c:v>
                </c:pt>
                <c:pt idx="659">
                  <c:v>44755</c:v>
                </c:pt>
                <c:pt idx="660">
                  <c:v>44754</c:v>
                </c:pt>
                <c:pt idx="661">
                  <c:v>44753</c:v>
                </c:pt>
                <c:pt idx="662">
                  <c:v>44750</c:v>
                </c:pt>
                <c:pt idx="663">
                  <c:v>44749</c:v>
                </c:pt>
                <c:pt idx="664">
                  <c:v>44748</c:v>
                </c:pt>
                <c:pt idx="665">
                  <c:v>44747</c:v>
                </c:pt>
                <c:pt idx="666">
                  <c:v>44746</c:v>
                </c:pt>
                <c:pt idx="667">
                  <c:v>44743</c:v>
                </c:pt>
                <c:pt idx="668">
                  <c:v>44742</c:v>
                </c:pt>
                <c:pt idx="669">
                  <c:v>44741</c:v>
                </c:pt>
                <c:pt idx="670">
                  <c:v>44740</c:v>
                </c:pt>
                <c:pt idx="671">
                  <c:v>44739</c:v>
                </c:pt>
                <c:pt idx="672">
                  <c:v>44736</c:v>
                </c:pt>
                <c:pt idx="673">
                  <c:v>44735</c:v>
                </c:pt>
                <c:pt idx="674">
                  <c:v>44734</c:v>
                </c:pt>
                <c:pt idx="675">
                  <c:v>44733</c:v>
                </c:pt>
                <c:pt idx="676">
                  <c:v>44732</c:v>
                </c:pt>
                <c:pt idx="677">
                  <c:v>44729</c:v>
                </c:pt>
                <c:pt idx="678">
                  <c:v>44727</c:v>
                </c:pt>
                <c:pt idx="679">
                  <c:v>44726</c:v>
                </c:pt>
                <c:pt idx="680">
                  <c:v>44725</c:v>
                </c:pt>
                <c:pt idx="681">
                  <c:v>44722</c:v>
                </c:pt>
                <c:pt idx="682">
                  <c:v>44721</c:v>
                </c:pt>
                <c:pt idx="683">
                  <c:v>44720</c:v>
                </c:pt>
                <c:pt idx="684">
                  <c:v>44719</c:v>
                </c:pt>
                <c:pt idx="685">
                  <c:v>44718</c:v>
                </c:pt>
                <c:pt idx="686">
                  <c:v>44715</c:v>
                </c:pt>
                <c:pt idx="687">
                  <c:v>44714</c:v>
                </c:pt>
                <c:pt idx="688">
                  <c:v>44713</c:v>
                </c:pt>
                <c:pt idx="689">
                  <c:v>44712</c:v>
                </c:pt>
                <c:pt idx="690">
                  <c:v>44711</c:v>
                </c:pt>
                <c:pt idx="691">
                  <c:v>44708</c:v>
                </c:pt>
                <c:pt idx="692">
                  <c:v>44707</c:v>
                </c:pt>
                <c:pt idx="693">
                  <c:v>44706</c:v>
                </c:pt>
                <c:pt idx="694">
                  <c:v>44705</c:v>
                </c:pt>
                <c:pt idx="695">
                  <c:v>44704</c:v>
                </c:pt>
                <c:pt idx="696">
                  <c:v>44701</c:v>
                </c:pt>
                <c:pt idx="697">
                  <c:v>44700</c:v>
                </c:pt>
                <c:pt idx="698">
                  <c:v>44699</c:v>
                </c:pt>
                <c:pt idx="699">
                  <c:v>44698</c:v>
                </c:pt>
                <c:pt idx="700">
                  <c:v>44697</c:v>
                </c:pt>
                <c:pt idx="701">
                  <c:v>44694</c:v>
                </c:pt>
                <c:pt idx="702">
                  <c:v>44693</c:v>
                </c:pt>
                <c:pt idx="703">
                  <c:v>44692</c:v>
                </c:pt>
                <c:pt idx="704">
                  <c:v>44691</c:v>
                </c:pt>
                <c:pt idx="705">
                  <c:v>44690</c:v>
                </c:pt>
                <c:pt idx="706">
                  <c:v>44687</c:v>
                </c:pt>
                <c:pt idx="707">
                  <c:v>44686</c:v>
                </c:pt>
                <c:pt idx="708">
                  <c:v>44685</c:v>
                </c:pt>
                <c:pt idx="709">
                  <c:v>44684</c:v>
                </c:pt>
                <c:pt idx="710">
                  <c:v>44683</c:v>
                </c:pt>
                <c:pt idx="711">
                  <c:v>44680</c:v>
                </c:pt>
                <c:pt idx="712">
                  <c:v>44679</c:v>
                </c:pt>
                <c:pt idx="713">
                  <c:v>44678</c:v>
                </c:pt>
                <c:pt idx="714">
                  <c:v>44677</c:v>
                </c:pt>
                <c:pt idx="715">
                  <c:v>44676</c:v>
                </c:pt>
                <c:pt idx="716">
                  <c:v>44673</c:v>
                </c:pt>
                <c:pt idx="717">
                  <c:v>44671</c:v>
                </c:pt>
                <c:pt idx="718">
                  <c:v>44670</c:v>
                </c:pt>
                <c:pt idx="719">
                  <c:v>44669</c:v>
                </c:pt>
                <c:pt idx="720">
                  <c:v>44665</c:v>
                </c:pt>
                <c:pt idx="721">
                  <c:v>44664</c:v>
                </c:pt>
                <c:pt idx="722">
                  <c:v>44663</c:v>
                </c:pt>
                <c:pt idx="723">
                  <c:v>44662</c:v>
                </c:pt>
                <c:pt idx="724">
                  <c:v>44659</c:v>
                </c:pt>
                <c:pt idx="725">
                  <c:v>44658</c:v>
                </c:pt>
                <c:pt idx="726">
                  <c:v>44657</c:v>
                </c:pt>
                <c:pt idx="727">
                  <c:v>44656</c:v>
                </c:pt>
                <c:pt idx="728">
                  <c:v>44655</c:v>
                </c:pt>
                <c:pt idx="729">
                  <c:v>44652</c:v>
                </c:pt>
                <c:pt idx="730">
                  <c:v>44651</c:v>
                </c:pt>
                <c:pt idx="731">
                  <c:v>44650</c:v>
                </c:pt>
                <c:pt idx="732">
                  <c:v>44649</c:v>
                </c:pt>
                <c:pt idx="733">
                  <c:v>44648</c:v>
                </c:pt>
                <c:pt idx="734">
                  <c:v>44645</c:v>
                </c:pt>
                <c:pt idx="735">
                  <c:v>44644</c:v>
                </c:pt>
                <c:pt idx="736">
                  <c:v>44643</c:v>
                </c:pt>
                <c:pt idx="737">
                  <c:v>44642</c:v>
                </c:pt>
                <c:pt idx="738">
                  <c:v>44641</c:v>
                </c:pt>
                <c:pt idx="739">
                  <c:v>44638</c:v>
                </c:pt>
                <c:pt idx="740">
                  <c:v>44637</c:v>
                </c:pt>
                <c:pt idx="741">
                  <c:v>44636</c:v>
                </c:pt>
                <c:pt idx="742">
                  <c:v>44635</c:v>
                </c:pt>
                <c:pt idx="743">
                  <c:v>44634</c:v>
                </c:pt>
                <c:pt idx="744">
                  <c:v>44631</c:v>
                </c:pt>
                <c:pt idx="745">
                  <c:v>44630</c:v>
                </c:pt>
                <c:pt idx="746">
                  <c:v>44629</c:v>
                </c:pt>
                <c:pt idx="747">
                  <c:v>44628</c:v>
                </c:pt>
                <c:pt idx="748">
                  <c:v>44627</c:v>
                </c:pt>
                <c:pt idx="749">
                  <c:v>44624</c:v>
                </c:pt>
                <c:pt idx="750">
                  <c:v>44623</c:v>
                </c:pt>
                <c:pt idx="751">
                  <c:v>44622</c:v>
                </c:pt>
                <c:pt idx="752">
                  <c:v>44617</c:v>
                </c:pt>
                <c:pt idx="753">
                  <c:v>44616</c:v>
                </c:pt>
                <c:pt idx="754">
                  <c:v>44615</c:v>
                </c:pt>
                <c:pt idx="755">
                  <c:v>44614</c:v>
                </c:pt>
                <c:pt idx="756">
                  <c:v>44613</c:v>
                </c:pt>
                <c:pt idx="757">
                  <c:v>44610</c:v>
                </c:pt>
                <c:pt idx="758">
                  <c:v>44609</c:v>
                </c:pt>
                <c:pt idx="759">
                  <c:v>44608</c:v>
                </c:pt>
                <c:pt idx="760">
                  <c:v>44607</c:v>
                </c:pt>
                <c:pt idx="761">
                  <c:v>44606</c:v>
                </c:pt>
                <c:pt idx="762">
                  <c:v>44603</c:v>
                </c:pt>
                <c:pt idx="763">
                  <c:v>44602</c:v>
                </c:pt>
                <c:pt idx="764">
                  <c:v>44601</c:v>
                </c:pt>
                <c:pt idx="765">
                  <c:v>44600</c:v>
                </c:pt>
                <c:pt idx="766">
                  <c:v>44599</c:v>
                </c:pt>
                <c:pt idx="767">
                  <c:v>44596</c:v>
                </c:pt>
                <c:pt idx="768">
                  <c:v>44595</c:v>
                </c:pt>
                <c:pt idx="769">
                  <c:v>44594</c:v>
                </c:pt>
                <c:pt idx="770">
                  <c:v>44593</c:v>
                </c:pt>
                <c:pt idx="771">
                  <c:v>44592</c:v>
                </c:pt>
                <c:pt idx="772">
                  <c:v>44589</c:v>
                </c:pt>
                <c:pt idx="773">
                  <c:v>44588</c:v>
                </c:pt>
                <c:pt idx="774">
                  <c:v>44587</c:v>
                </c:pt>
                <c:pt idx="775">
                  <c:v>44586</c:v>
                </c:pt>
                <c:pt idx="776">
                  <c:v>44585</c:v>
                </c:pt>
                <c:pt idx="777">
                  <c:v>44582</c:v>
                </c:pt>
                <c:pt idx="778">
                  <c:v>44581</c:v>
                </c:pt>
                <c:pt idx="779">
                  <c:v>44580</c:v>
                </c:pt>
                <c:pt idx="780">
                  <c:v>44579</c:v>
                </c:pt>
                <c:pt idx="781">
                  <c:v>44578</c:v>
                </c:pt>
                <c:pt idx="782">
                  <c:v>44575</c:v>
                </c:pt>
                <c:pt idx="783">
                  <c:v>44574</c:v>
                </c:pt>
                <c:pt idx="784">
                  <c:v>44573</c:v>
                </c:pt>
                <c:pt idx="785">
                  <c:v>44572</c:v>
                </c:pt>
                <c:pt idx="786">
                  <c:v>44571</c:v>
                </c:pt>
                <c:pt idx="787">
                  <c:v>44568</c:v>
                </c:pt>
                <c:pt idx="788">
                  <c:v>44567</c:v>
                </c:pt>
                <c:pt idx="789">
                  <c:v>44566</c:v>
                </c:pt>
                <c:pt idx="790">
                  <c:v>44565</c:v>
                </c:pt>
                <c:pt idx="791">
                  <c:v>44564</c:v>
                </c:pt>
                <c:pt idx="792">
                  <c:v>44560</c:v>
                </c:pt>
                <c:pt idx="793">
                  <c:v>44559</c:v>
                </c:pt>
                <c:pt idx="794">
                  <c:v>44558</c:v>
                </c:pt>
                <c:pt idx="795">
                  <c:v>44557</c:v>
                </c:pt>
                <c:pt idx="796">
                  <c:v>44553</c:v>
                </c:pt>
                <c:pt idx="797">
                  <c:v>44552</c:v>
                </c:pt>
                <c:pt idx="798">
                  <c:v>44551</c:v>
                </c:pt>
                <c:pt idx="799">
                  <c:v>44550</c:v>
                </c:pt>
                <c:pt idx="800">
                  <c:v>44547</c:v>
                </c:pt>
                <c:pt idx="801">
                  <c:v>44546</c:v>
                </c:pt>
                <c:pt idx="802">
                  <c:v>44545</c:v>
                </c:pt>
                <c:pt idx="803">
                  <c:v>44544</c:v>
                </c:pt>
                <c:pt idx="804">
                  <c:v>44543</c:v>
                </c:pt>
                <c:pt idx="805">
                  <c:v>44540</c:v>
                </c:pt>
                <c:pt idx="806">
                  <c:v>44539</c:v>
                </c:pt>
                <c:pt idx="807">
                  <c:v>44538</c:v>
                </c:pt>
                <c:pt idx="808">
                  <c:v>44537</c:v>
                </c:pt>
                <c:pt idx="809">
                  <c:v>44536</c:v>
                </c:pt>
                <c:pt idx="810">
                  <c:v>44533</c:v>
                </c:pt>
                <c:pt idx="811">
                  <c:v>44532</c:v>
                </c:pt>
                <c:pt idx="812">
                  <c:v>44531</c:v>
                </c:pt>
                <c:pt idx="813">
                  <c:v>44530</c:v>
                </c:pt>
                <c:pt idx="814">
                  <c:v>44529</c:v>
                </c:pt>
                <c:pt idx="815">
                  <c:v>44526</c:v>
                </c:pt>
                <c:pt idx="816">
                  <c:v>44525</c:v>
                </c:pt>
                <c:pt idx="817">
                  <c:v>44524</c:v>
                </c:pt>
                <c:pt idx="818">
                  <c:v>44523</c:v>
                </c:pt>
                <c:pt idx="819">
                  <c:v>44522</c:v>
                </c:pt>
                <c:pt idx="820">
                  <c:v>44519</c:v>
                </c:pt>
                <c:pt idx="821">
                  <c:v>44518</c:v>
                </c:pt>
                <c:pt idx="822">
                  <c:v>44517</c:v>
                </c:pt>
                <c:pt idx="823">
                  <c:v>44516</c:v>
                </c:pt>
                <c:pt idx="824">
                  <c:v>44512</c:v>
                </c:pt>
                <c:pt idx="825">
                  <c:v>44511</c:v>
                </c:pt>
                <c:pt idx="826">
                  <c:v>44510</c:v>
                </c:pt>
                <c:pt idx="827">
                  <c:v>44509</c:v>
                </c:pt>
                <c:pt idx="828">
                  <c:v>44508</c:v>
                </c:pt>
                <c:pt idx="829">
                  <c:v>44505</c:v>
                </c:pt>
                <c:pt idx="830">
                  <c:v>44504</c:v>
                </c:pt>
                <c:pt idx="831">
                  <c:v>44503</c:v>
                </c:pt>
                <c:pt idx="832">
                  <c:v>44501</c:v>
                </c:pt>
                <c:pt idx="833">
                  <c:v>44498</c:v>
                </c:pt>
                <c:pt idx="834">
                  <c:v>44497</c:v>
                </c:pt>
                <c:pt idx="835">
                  <c:v>44496</c:v>
                </c:pt>
                <c:pt idx="836">
                  <c:v>44495</c:v>
                </c:pt>
                <c:pt idx="837">
                  <c:v>44494</c:v>
                </c:pt>
                <c:pt idx="838">
                  <c:v>44491</c:v>
                </c:pt>
                <c:pt idx="839">
                  <c:v>44490</c:v>
                </c:pt>
                <c:pt idx="840">
                  <c:v>44489</c:v>
                </c:pt>
                <c:pt idx="841">
                  <c:v>44488</c:v>
                </c:pt>
                <c:pt idx="842">
                  <c:v>44487</c:v>
                </c:pt>
                <c:pt idx="843">
                  <c:v>44484</c:v>
                </c:pt>
                <c:pt idx="844">
                  <c:v>44483</c:v>
                </c:pt>
                <c:pt idx="845">
                  <c:v>44482</c:v>
                </c:pt>
                <c:pt idx="846">
                  <c:v>44480</c:v>
                </c:pt>
                <c:pt idx="847">
                  <c:v>44477</c:v>
                </c:pt>
                <c:pt idx="848">
                  <c:v>44476</c:v>
                </c:pt>
                <c:pt idx="849">
                  <c:v>44475</c:v>
                </c:pt>
                <c:pt idx="850">
                  <c:v>44474</c:v>
                </c:pt>
                <c:pt idx="851">
                  <c:v>44473</c:v>
                </c:pt>
                <c:pt idx="852">
                  <c:v>44470</c:v>
                </c:pt>
                <c:pt idx="853">
                  <c:v>44469</c:v>
                </c:pt>
                <c:pt idx="854">
                  <c:v>44468</c:v>
                </c:pt>
                <c:pt idx="855">
                  <c:v>44467</c:v>
                </c:pt>
                <c:pt idx="856">
                  <c:v>44466</c:v>
                </c:pt>
                <c:pt idx="857">
                  <c:v>44463</c:v>
                </c:pt>
                <c:pt idx="858">
                  <c:v>44462</c:v>
                </c:pt>
                <c:pt idx="859">
                  <c:v>44461</c:v>
                </c:pt>
                <c:pt idx="860">
                  <c:v>44460</c:v>
                </c:pt>
                <c:pt idx="861">
                  <c:v>44459</c:v>
                </c:pt>
                <c:pt idx="862">
                  <c:v>44456</c:v>
                </c:pt>
                <c:pt idx="863">
                  <c:v>44455</c:v>
                </c:pt>
                <c:pt idx="864">
                  <c:v>44454</c:v>
                </c:pt>
                <c:pt idx="865">
                  <c:v>44453</c:v>
                </c:pt>
                <c:pt idx="866">
                  <c:v>44452</c:v>
                </c:pt>
                <c:pt idx="867">
                  <c:v>44449</c:v>
                </c:pt>
                <c:pt idx="868">
                  <c:v>44448</c:v>
                </c:pt>
                <c:pt idx="869">
                  <c:v>44447</c:v>
                </c:pt>
                <c:pt idx="870">
                  <c:v>44445</c:v>
                </c:pt>
                <c:pt idx="871">
                  <c:v>44442</c:v>
                </c:pt>
                <c:pt idx="872">
                  <c:v>44441</c:v>
                </c:pt>
                <c:pt idx="873">
                  <c:v>44440</c:v>
                </c:pt>
                <c:pt idx="874">
                  <c:v>44439</c:v>
                </c:pt>
                <c:pt idx="875">
                  <c:v>44438</c:v>
                </c:pt>
                <c:pt idx="876">
                  <c:v>44435</c:v>
                </c:pt>
                <c:pt idx="877">
                  <c:v>44434</c:v>
                </c:pt>
                <c:pt idx="878">
                  <c:v>44433</c:v>
                </c:pt>
                <c:pt idx="879">
                  <c:v>44432</c:v>
                </c:pt>
                <c:pt idx="880">
                  <c:v>44431</c:v>
                </c:pt>
                <c:pt idx="881">
                  <c:v>44428</c:v>
                </c:pt>
                <c:pt idx="882">
                  <c:v>44427</c:v>
                </c:pt>
                <c:pt idx="883">
                  <c:v>44426</c:v>
                </c:pt>
                <c:pt idx="884">
                  <c:v>44425</c:v>
                </c:pt>
                <c:pt idx="885">
                  <c:v>44424</c:v>
                </c:pt>
                <c:pt idx="886">
                  <c:v>44421</c:v>
                </c:pt>
                <c:pt idx="887">
                  <c:v>44420</c:v>
                </c:pt>
                <c:pt idx="888">
                  <c:v>44419</c:v>
                </c:pt>
                <c:pt idx="889">
                  <c:v>44418</c:v>
                </c:pt>
                <c:pt idx="890">
                  <c:v>44417</c:v>
                </c:pt>
                <c:pt idx="891">
                  <c:v>44414</c:v>
                </c:pt>
                <c:pt idx="892">
                  <c:v>44413</c:v>
                </c:pt>
                <c:pt idx="893">
                  <c:v>44412</c:v>
                </c:pt>
                <c:pt idx="894">
                  <c:v>44411</c:v>
                </c:pt>
                <c:pt idx="895">
                  <c:v>44410</c:v>
                </c:pt>
                <c:pt idx="896">
                  <c:v>44407</c:v>
                </c:pt>
                <c:pt idx="897">
                  <c:v>44406</c:v>
                </c:pt>
                <c:pt idx="898">
                  <c:v>44405</c:v>
                </c:pt>
                <c:pt idx="899">
                  <c:v>44404</c:v>
                </c:pt>
                <c:pt idx="900">
                  <c:v>44403</c:v>
                </c:pt>
                <c:pt idx="901">
                  <c:v>44400</c:v>
                </c:pt>
                <c:pt idx="902">
                  <c:v>44399</c:v>
                </c:pt>
                <c:pt idx="903">
                  <c:v>44398</c:v>
                </c:pt>
                <c:pt idx="904">
                  <c:v>44397</c:v>
                </c:pt>
                <c:pt idx="905">
                  <c:v>44396</c:v>
                </c:pt>
                <c:pt idx="906">
                  <c:v>44393</c:v>
                </c:pt>
                <c:pt idx="907">
                  <c:v>44392</c:v>
                </c:pt>
                <c:pt idx="908">
                  <c:v>44391</c:v>
                </c:pt>
                <c:pt idx="909">
                  <c:v>44390</c:v>
                </c:pt>
                <c:pt idx="910">
                  <c:v>44389</c:v>
                </c:pt>
                <c:pt idx="911">
                  <c:v>44385</c:v>
                </c:pt>
                <c:pt idx="912">
                  <c:v>44384</c:v>
                </c:pt>
                <c:pt idx="913">
                  <c:v>44383</c:v>
                </c:pt>
                <c:pt idx="914">
                  <c:v>44382</c:v>
                </c:pt>
                <c:pt idx="915">
                  <c:v>44379</c:v>
                </c:pt>
                <c:pt idx="916">
                  <c:v>44378</c:v>
                </c:pt>
                <c:pt idx="917">
                  <c:v>44377</c:v>
                </c:pt>
                <c:pt idx="918">
                  <c:v>44376</c:v>
                </c:pt>
                <c:pt idx="919">
                  <c:v>44375</c:v>
                </c:pt>
                <c:pt idx="920">
                  <c:v>44372</c:v>
                </c:pt>
                <c:pt idx="921">
                  <c:v>44371</c:v>
                </c:pt>
                <c:pt idx="922">
                  <c:v>44370</c:v>
                </c:pt>
                <c:pt idx="923">
                  <c:v>44369</c:v>
                </c:pt>
                <c:pt idx="924">
                  <c:v>44368</c:v>
                </c:pt>
                <c:pt idx="925">
                  <c:v>44365</c:v>
                </c:pt>
                <c:pt idx="926">
                  <c:v>44364</c:v>
                </c:pt>
                <c:pt idx="927">
                  <c:v>44363</c:v>
                </c:pt>
                <c:pt idx="928">
                  <c:v>44362</c:v>
                </c:pt>
                <c:pt idx="929">
                  <c:v>44361</c:v>
                </c:pt>
                <c:pt idx="930">
                  <c:v>44358</c:v>
                </c:pt>
                <c:pt idx="931">
                  <c:v>44357</c:v>
                </c:pt>
                <c:pt idx="932">
                  <c:v>44356</c:v>
                </c:pt>
                <c:pt idx="933">
                  <c:v>44355</c:v>
                </c:pt>
                <c:pt idx="934">
                  <c:v>44354</c:v>
                </c:pt>
                <c:pt idx="935">
                  <c:v>44351</c:v>
                </c:pt>
                <c:pt idx="936">
                  <c:v>44349</c:v>
                </c:pt>
                <c:pt idx="937">
                  <c:v>44348</c:v>
                </c:pt>
                <c:pt idx="938">
                  <c:v>44347</c:v>
                </c:pt>
                <c:pt idx="939">
                  <c:v>44344</c:v>
                </c:pt>
                <c:pt idx="940">
                  <c:v>44343</c:v>
                </c:pt>
                <c:pt idx="941">
                  <c:v>44342</c:v>
                </c:pt>
                <c:pt idx="942">
                  <c:v>44341</c:v>
                </c:pt>
                <c:pt idx="943">
                  <c:v>44340</c:v>
                </c:pt>
                <c:pt idx="944">
                  <c:v>44337</c:v>
                </c:pt>
                <c:pt idx="945">
                  <c:v>44336</c:v>
                </c:pt>
                <c:pt idx="946">
                  <c:v>44335</c:v>
                </c:pt>
                <c:pt idx="947">
                  <c:v>44334</c:v>
                </c:pt>
                <c:pt idx="948">
                  <c:v>44333</c:v>
                </c:pt>
                <c:pt idx="949">
                  <c:v>44330</c:v>
                </c:pt>
                <c:pt idx="950">
                  <c:v>44329</c:v>
                </c:pt>
                <c:pt idx="951">
                  <c:v>44328</c:v>
                </c:pt>
                <c:pt idx="952">
                  <c:v>44327</c:v>
                </c:pt>
                <c:pt idx="953">
                  <c:v>44326</c:v>
                </c:pt>
                <c:pt idx="954">
                  <c:v>44323</c:v>
                </c:pt>
                <c:pt idx="955">
                  <c:v>44322</c:v>
                </c:pt>
                <c:pt idx="956">
                  <c:v>44321</c:v>
                </c:pt>
                <c:pt idx="957">
                  <c:v>44320</c:v>
                </c:pt>
                <c:pt idx="958">
                  <c:v>44319</c:v>
                </c:pt>
                <c:pt idx="959">
                  <c:v>44316</c:v>
                </c:pt>
                <c:pt idx="960">
                  <c:v>44315</c:v>
                </c:pt>
                <c:pt idx="961">
                  <c:v>44314</c:v>
                </c:pt>
                <c:pt idx="962">
                  <c:v>44313</c:v>
                </c:pt>
                <c:pt idx="963">
                  <c:v>44312</c:v>
                </c:pt>
                <c:pt idx="964">
                  <c:v>44309</c:v>
                </c:pt>
                <c:pt idx="965">
                  <c:v>44308</c:v>
                </c:pt>
                <c:pt idx="966">
                  <c:v>44306</c:v>
                </c:pt>
                <c:pt idx="967">
                  <c:v>44305</c:v>
                </c:pt>
                <c:pt idx="968">
                  <c:v>44302</c:v>
                </c:pt>
                <c:pt idx="969">
                  <c:v>44301</c:v>
                </c:pt>
                <c:pt idx="970">
                  <c:v>44300</c:v>
                </c:pt>
                <c:pt idx="971">
                  <c:v>44299</c:v>
                </c:pt>
                <c:pt idx="972">
                  <c:v>44298</c:v>
                </c:pt>
                <c:pt idx="973">
                  <c:v>44295</c:v>
                </c:pt>
                <c:pt idx="974">
                  <c:v>44294</c:v>
                </c:pt>
                <c:pt idx="975">
                  <c:v>44293</c:v>
                </c:pt>
                <c:pt idx="976">
                  <c:v>44292</c:v>
                </c:pt>
                <c:pt idx="977">
                  <c:v>44291</c:v>
                </c:pt>
                <c:pt idx="978">
                  <c:v>44287</c:v>
                </c:pt>
                <c:pt idx="979">
                  <c:v>44286</c:v>
                </c:pt>
                <c:pt idx="980">
                  <c:v>44285</c:v>
                </c:pt>
                <c:pt idx="981">
                  <c:v>44284</c:v>
                </c:pt>
                <c:pt idx="982">
                  <c:v>44281</c:v>
                </c:pt>
                <c:pt idx="983">
                  <c:v>44280</c:v>
                </c:pt>
                <c:pt idx="984">
                  <c:v>44279</c:v>
                </c:pt>
                <c:pt idx="985">
                  <c:v>44278</c:v>
                </c:pt>
                <c:pt idx="986">
                  <c:v>44277</c:v>
                </c:pt>
                <c:pt idx="987">
                  <c:v>44274</c:v>
                </c:pt>
                <c:pt idx="988">
                  <c:v>44273</c:v>
                </c:pt>
                <c:pt idx="989">
                  <c:v>44272</c:v>
                </c:pt>
                <c:pt idx="990">
                  <c:v>44271</c:v>
                </c:pt>
                <c:pt idx="991">
                  <c:v>44270</c:v>
                </c:pt>
                <c:pt idx="992">
                  <c:v>44267</c:v>
                </c:pt>
                <c:pt idx="993">
                  <c:v>44266</c:v>
                </c:pt>
                <c:pt idx="994">
                  <c:v>44265</c:v>
                </c:pt>
                <c:pt idx="995">
                  <c:v>44264</c:v>
                </c:pt>
                <c:pt idx="996">
                  <c:v>44263</c:v>
                </c:pt>
                <c:pt idx="997">
                  <c:v>44260</c:v>
                </c:pt>
                <c:pt idx="998">
                  <c:v>44259</c:v>
                </c:pt>
                <c:pt idx="999">
                  <c:v>44258</c:v>
                </c:pt>
                <c:pt idx="1000">
                  <c:v>44257</c:v>
                </c:pt>
                <c:pt idx="1001">
                  <c:v>44256</c:v>
                </c:pt>
                <c:pt idx="1002">
                  <c:v>44253</c:v>
                </c:pt>
                <c:pt idx="1003">
                  <c:v>44252</c:v>
                </c:pt>
                <c:pt idx="1004">
                  <c:v>44251</c:v>
                </c:pt>
                <c:pt idx="1005">
                  <c:v>44250</c:v>
                </c:pt>
                <c:pt idx="1006">
                  <c:v>44249</c:v>
                </c:pt>
                <c:pt idx="1007">
                  <c:v>44246</c:v>
                </c:pt>
                <c:pt idx="1008">
                  <c:v>44245</c:v>
                </c:pt>
                <c:pt idx="1009">
                  <c:v>44244</c:v>
                </c:pt>
                <c:pt idx="1010">
                  <c:v>44239</c:v>
                </c:pt>
                <c:pt idx="1011">
                  <c:v>44238</c:v>
                </c:pt>
                <c:pt idx="1012">
                  <c:v>44237</c:v>
                </c:pt>
                <c:pt idx="1013">
                  <c:v>44236</c:v>
                </c:pt>
                <c:pt idx="1014">
                  <c:v>44235</c:v>
                </c:pt>
                <c:pt idx="1015">
                  <c:v>44232</c:v>
                </c:pt>
                <c:pt idx="1016">
                  <c:v>44231</c:v>
                </c:pt>
                <c:pt idx="1017">
                  <c:v>44230</c:v>
                </c:pt>
                <c:pt idx="1018">
                  <c:v>44229</c:v>
                </c:pt>
                <c:pt idx="1019">
                  <c:v>44228</c:v>
                </c:pt>
                <c:pt idx="1020">
                  <c:v>44225</c:v>
                </c:pt>
                <c:pt idx="1021">
                  <c:v>44224</c:v>
                </c:pt>
                <c:pt idx="1022">
                  <c:v>44223</c:v>
                </c:pt>
                <c:pt idx="1023">
                  <c:v>44222</c:v>
                </c:pt>
                <c:pt idx="1024">
                  <c:v>44218</c:v>
                </c:pt>
                <c:pt idx="1025">
                  <c:v>44217</c:v>
                </c:pt>
                <c:pt idx="1026">
                  <c:v>44216</c:v>
                </c:pt>
                <c:pt idx="1027">
                  <c:v>44215</c:v>
                </c:pt>
                <c:pt idx="1028">
                  <c:v>44214</c:v>
                </c:pt>
                <c:pt idx="1029">
                  <c:v>44211</c:v>
                </c:pt>
                <c:pt idx="1030">
                  <c:v>44210</c:v>
                </c:pt>
                <c:pt idx="1031">
                  <c:v>44209</c:v>
                </c:pt>
                <c:pt idx="1032">
                  <c:v>44208</c:v>
                </c:pt>
                <c:pt idx="1033">
                  <c:v>44207</c:v>
                </c:pt>
                <c:pt idx="1034">
                  <c:v>44204</c:v>
                </c:pt>
                <c:pt idx="1035">
                  <c:v>44203</c:v>
                </c:pt>
                <c:pt idx="1036">
                  <c:v>44202</c:v>
                </c:pt>
                <c:pt idx="1037">
                  <c:v>44201</c:v>
                </c:pt>
                <c:pt idx="1038">
                  <c:v>44200</c:v>
                </c:pt>
                <c:pt idx="1039">
                  <c:v>44195</c:v>
                </c:pt>
                <c:pt idx="1040">
                  <c:v>44194</c:v>
                </c:pt>
                <c:pt idx="1041">
                  <c:v>44193</c:v>
                </c:pt>
                <c:pt idx="1042">
                  <c:v>44188</c:v>
                </c:pt>
                <c:pt idx="1043">
                  <c:v>44187</c:v>
                </c:pt>
                <c:pt idx="1044">
                  <c:v>44186</c:v>
                </c:pt>
                <c:pt idx="1045">
                  <c:v>44183</c:v>
                </c:pt>
                <c:pt idx="1046">
                  <c:v>44182</c:v>
                </c:pt>
                <c:pt idx="1047">
                  <c:v>44181</c:v>
                </c:pt>
                <c:pt idx="1048">
                  <c:v>44180</c:v>
                </c:pt>
                <c:pt idx="1049">
                  <c:v>44179</c:v>
                </c:pt>
                <c:pt idx="1050">
                  <c:v>44176</c:v>
                </c:pt>
                <c:pt idx="1051">
                  <c:v>44175</c:v>
                </c:pt>
                <c:pt idx="1052">
                  <c:v>44174</c:v>
                </c:pt>
                <c:pt idx="1053">
                  <c:v>44173</c:v>
                </c:pt>
                <c:pt idx="1054">
                  <c:v>44172</c:v>
                </c:pt>
                <c:pt idx="1055">
                  <c:v>44169</c:v>
                </c:pt>
                <c:pt idx="1056">
                  <c:v>44168</c:v>
                </c:pt>
                <c:pt idx="1057">
                  <c:v>44167</c:v>
                </c:pt>
                <c:pt idx="1058">
                  <c:v>44166</c:v>
                </c:pt>
                <c:pt idx="1059">
                  <c:v>44165</c:v>
                </c:pt>
                <c:pt idx="1060">
                  <c:v>44162</c:v>
                </c:pt>
                <c:pt idx="1061">
                  <c:v>44161</c:v>
                </c:pt>
                <c:pt idx="1062">
                  <c:v>44160</c:v>
                </c:pt>
                <c:pt idx="1063">
                  <c:v>44159</c:v>
                </c:pt>
                <c:pt idx="1064">
                  <c:v>44158</c:v>
                </c:pt>
                <c:pt idx="1065">
                  <c:v>44155</c:v>
                </c:pt>
                <c:pt idx="1066">
                  <c:v>44154</c:v>
                </c:pt>
                <c:pt idx="1067">
                  <c:v>44153</c:v>
                </c:pt>
                <c:pt idx="1068">
                  <c:v>44152</c:v>
                </c:pt>
                <c:pt idx="1069">
                  <c:v>44151</c:v>
                </c:pt>
                <c:pt idx="1070">
                  <c:v>44148</c:v>
                </c:pt>
                <c:pt idx="1071">
                  <c:v>44147</c:v>
                </c:pt>
                <c:pt idx="1072">
                  <c:v>44146</c:v>
                </c:pt>
                <c:pt idx="1073">
                  <c:v>44145</c:v>
                </c:pt>
                <c:pt idx="1074">
                  <c:v>44144</c:v>
                </c:pt>
                <c:pt idx="1075">
                  <c:v>44141</c:v>
                </c:pt>
                <c:pt idx="1076">
                  <c:v>44140</c:v>
                </c:pt>
                <c:pt idx="1077">
                  <c:v>44139</c:v>
                </c:pt>
                <c:pt idx="1078">
                  <c:v>44138</c:v>
                </c:pt>
                <c:pt idx="1079">
                  <c:v>44134</c:v>
                </c:pt>
                <c:pt idx="1080">
                  <c:v>44133</c:v>
                </c:pt>
                <c:pt idx="1081">
                  <c:v>44132</c:v>
                </c:pt>
                <c:pt idx="1082">
                  <c:v>44131</c:v>
                </c:pt>
                <c:pt idx="1083">
                  <c:v>44130</c:v>
                </c:pt>
                <c:pt idx="1084">
                  <c:v>44127</c:v>
                </c:pt>
                <c:pt idx="1085">
                  <c:v>44126</c:v>
                </c:pt>
                <c:pt idx="1086">
                  <c:v>44125</c:v>
                </c:pt>
                <c:pt idx="1087">
                  <c:v>44124</c:v>
                </c:pt>
                <c:pt idx="1088">
                  <c:v>44123</c:v>
                </c:pt>
                <c:pt idx="1089">
                  <c:v>44120</c:v>
                </c:pt>
                <c:pt idx="1090">
                  <c:v>44119</c:v>
                </c:pt>
                <c:pt idx="1091">
                  <c:v>44118</c:v>
                </c:pt>
                <c:pt idx="1092">
                  <c:v>44117</c:v>
                </c:pt>
                <c:pt idx="1093">
                  <c:v>44113</c:v>
                </c:pt>
                <c:pt idx="1094">
                  <c:v>44112</c:v>
                </c:pt>
                <c:pt idx="1095">
                  <c:v>44111</c:v>
                </c:pt>
                <c:pt idx="1096">
                  <c:v>44110</c:v>
                </c:pt>
                <c:pt idx="1097">
                  <c:v>44109</c:v>
                </c:pt>
                <c:pt idx="1098">
                  <c:v>44106</c:v>
                </c:pt>
                <c:pt idx="1099">
                  <c:v>44105</c:v>
                </c:pt>
                <c:pt idx="1100">
                  <c:v>44104</c:v>
                </c:pt>
                <c:pt idx="1101">
                  <c:v>44103</c:v>
                </c:pt>
                <c:pt idx="1102">
                  <c:v>44102</c:v>
                </c:pt>
                <c:pt idx="1103">
                  <c:v>44099</c:v>
                </c:pt>
                <c:pt idx="1104">
                  <c:v>44098</c:v>
                </c:pt>
                <c:pt idx="1105">
                  <c:v>44097</c:v>
                </c:pt>
                <c:pt idx="1106">
                  <c:v>44096</c:v>
                </c:pt>
                <c:pt idx="1107">
                  <c:v>44095</c:v>
                </c:pt>
                <c:pt idx="1108">
                  <c:v>44092</c:v>
                </c:pt>
                <c:pt idx="1109">
                  <c:v>44091</c:v>
                </c:pt>
                <c:pt idx="1110">
                  <c:v>44090</c:v>
                </c:pt>
                <c:pt idx="1111">
                  <c:v>44089</c:v>
                </c:pt>
                <c:pt idx="1112">
                  <c:v>44088</c:v>
                </c:pt>
                <c:pt idx="1113">
                  <c:v>44085</c:v>
                </c:pt>
                <c:pt idx="1114">
                  <c:v>44084</c:v>
                </c:pt>
                <c:pt idx="1115">
                  <c:v>44083</c:v>
                </c:pt>
                <c:pt idx="1116">
                  <c:v>44082</c:v>
                </c:pt>
                <c:pt idx="1117">
                  <c:v>44078</c:v>
                </c:pt>
                <c:pt idx="1118">
                  <c:v>44077</c:v>
                </c:pt>
                <c:pt idx="1119">
                  <c:v>44076</c:v>
                </c:pt>
                <c:pt idx="1120">
                  <c:v>44075</c:v>
                </c:pt>
                <c:pt idx="1121">
                  <c:v>44074</c:v>
                </c:pt>
                <c:pt idx="1122">
                  <c:v>44071</c:v>
                </c:pt>
                <c:pt idx="1123">
                  <c:v>44070</c:v>
                </c:pt>
                <c:pt idx="1124">
                  <c:v>44069</c:v>
                </c:pt>
                <c:pt idx="1125">
                  <c:v>44068</c:v>
                </c:pt>
                <c:pt idx="1126">
                  <c:v>44067</c:v>
                </c:pt>
                <c:pt idx="1127">
                  <c:v>44064</c:v>
                </c:pt>
                <c:pt idx="1128">
                  <c:v>44063</c:v>
                </c:pt>
                <c:pt idx="1129">
                  <c:v>44062</c:v>
                </c:pt>
                <c:pt idx="1130">
                  <c:v>44061</c:v>
                </c:pt>
                <c:pt idx="1131">
                  <c:v>44060</c:v>
                </c:pt>
                <c:pt idx="1132">
                  <c:v>44057</c:v>
                </c:pt>
                <c:pt idx="1133">
                  <c:v>44056</c:v>
                </c:pt>
                <c:pt idx="1134">
                  <c:v>44055</c:v>
                </c:pt>
                <c:pt idx="1135">
                  <c:v>44054</c:v>
                </c:pt>
                <c:pt idx="1136">
                  <c:v>44053</c:v>
                </c:pt>
                <c:pt idx="1137">
                  <c:v>44050</c:v>
                </c:pt>
                <c:pt idx="1138">
                  <c:v>44049</c:v>
                </c:pt>
                <c:pt idx="1139">
                  <c:v>44048</c:v>
                </c:pt>
                <c:pt idx="1140">
                  <c:v>44047</c:v>
                </c:pt>
                <c:pt idx="1141">
                  <c:v>44046</c:v>
                </c:pt>
                <c:pt idx="1142">
                  <c:v>44043</c:v>
                </c:pt>
                <c:pt idx="1143">
                  <c:v>44042</c:v>
                </c:pt>
                <c:pt idx="1144">
                  <c:v>44041</c:v>
                </c:pt>
                <c:pt idx="1145">
                  <c:v>44040</c:v>
                </c:pt>
                <c:pt idx="1146">
                  <c:v>44039</c:v>
                </c:pt>
                <c:pt idx="1147">
                  <c:v>44036</c:v>
                </c:pt>
                <c:pt idx="1148">
                  <c:v>44035</c:v>
                </c:pt>
                <c:pt idx="1149">
                  <c:v>44034</c:v>
                </c:pt>
                <c:pt idx="1150">
                  <c:v>44033</c:v>
                </c:pt>
                <c:pt idx="1151">
                  <c:v>44032</c:v>
                </c:pt>
                <c:pt idx="1152">
                  <c:v>44029</c:v>
                </c:pt>
                <c:pt idx="1153">
                  <c:v>44028</c:v>
                </c:pt>
                <c:pt idx="1154">
                  <c:v>44027</c:v>
                </c:pt>
                <c:pt idx="1155">
                  <c:v>44026</c:v>
                </c:pt>
                <c:pt idx="1156">
                  <c:v>44025</c:v>
                </c:pt>
                <c:pt idx="1157">
                  <c:v>44022</c:v>
                </c:pt>
                <c:pt idx="1158">
                  <c:v>44021</c:v>
                </c:pt>
                <c:pt idx="1159">
                  <c:v>44020</c:v>
                </c:pt>
                <c:pt idx="1160">
                  <c:v>44019</c:v>
                </c:pt>
                <c:pt idx="1161">
                  <c:v>44018</c:v>
                </c:pt>
                <c:pt idx="1162">
                  <c:v>44015</c:v>
                </c:pt>
                <c:pt idx="1163">
                  <c:v>44014</c:v>
                </c:pt>
                <c:pt idx="1164">
                  <c:v>44013</c:v>
                </c:pt>
                <c:pt idx="1165">
                  <c:v>44012</c:v>
                </c:pt>
                <c:pt idx="1166">
                  <c:v>44011</c:v>
                </c:pt>
                <c:pt idx="1167">
                  <c:v>44008</c:v>
                </c:pt>
                <c:pt idx="1168">
                  <c:v>44007</c:v>
                </c:pt>
                <c:pt idx="1169">
                  <c:v>44006</c:v>
                </c:pt>
                <c:pt idx="1170">
                  <c:v>44005</c:v>
                </c:pt>
                <c:pt idx="1171">
                  <c:v>44004</c:v>
                </c:pt>
                <c:pt idx="1172">
                  <c:v>44001</c:v>
                </c:pt>
                <c:pt idx="1173">
                  <c:v>44000</c:v>
                </c:pt>
                <c:pt idx="1174">
                  <c:v>43999</c:v>
                </c:pt>
                <c:pt idx="1175">
                  <c:v>43998</c:v>
                </c:pt>
                <c:pt idx="1176">
                  <c:v>43997</c:v>
                </c:pt>
                <c:pt idx="1177">
                  <c:v>43994</c:v>
                </c:pt>
                <c:pt idx="1178">
                  <c:v>43992</c:v>
                </c:pt>
                <c:pt idx="1179">
                  <c:v>43991</c:v>
                </c:pt>
                <c:pt idx="1180">
                  <c:v>43990</c:v>
                </c:pt>
                <c:pt idx="1181">
                  <c:v>43987</c:v>
                </c:pt>
                <c:pt idx="1182">
                  <c:v>43986</c:v>
                </c:pt>
                <c:pt idx="1183">
                  <c:v>43985</c:v>
                </c:pt>
                <c:pt idx="1184">
                  <c:v>43984</c:v>
                </c:pt>
                <c:pt idx="1185">
                  <c:v>43983</c:v>
                </c:pt>
                <c:pt idx="1186">
                  <c:v>43980</c:v>
                </c:pt>
                <c:pt idx="1187">
                  <c:v>43979</c:v>
                </c:pt>
                <c:pt idx="1188">
                  <c:v>43978</c:v>
                </c:pt>
                <c:pt idx="1189">
                  <c:v>43977</c:v>
                </c:pt>
                <c:pt idx="1190">
                  <c:v>43976</c:v>
                </c:pt>
                <c:pt idx="1191">
                  <c:v>43973</c:v>
                </c:pt>
                <c:pt idx="1192">
                  <c:v>43972</c:v>
                </c:pt>
                <c:pt idx="1193">
                  <c:v>43971</c:v>
                </c:pt>
                <c:pt idx="1194">
                  <c:v>43970</c:v>
                </c:pt>
                <c:pt idx="1195">
                  <c:v>43969</c:v>
                </c:pt>
                <c:pt idx="1196">
                  <c:v>43966</c:v>
                </c:pt>
                <c:pt idx="1197">
                  <c:v>43965</c:v>
                </c:pt>
                <c:pt idx="1198">
                  <c:v>43964</c:v>
                </c:pt>
                <c:pt idx="1199">
                  <c:v>43963</c:v>
                </c:pt>
                <c:pt idx="1200">
                  <c:v>43962</c:v>
                </c:pt>
                <c:pt idx="1201">
                  <c:v>43959</c:v>
                </c:pt>
                <c:pt idx="1202">
                  <c:v>43958</c:v>
                </c:pt>
                <c:pt idx="1203">
                  <c:v>43957</c:v>
                </c:pt>
                <c:pt idx="1204">
                  <c:v>43956</c:v>
                </c:pt>
                <c:pt idx="1205">
                  <c:v>43955</c:v>
                </c:pt>
                <c:pt idx="1206">
                  <c:v>43951</c:v>
                </c:pt>
                <c:pt idx="1207">
                  <c:v>43950</c:v>
                </c:pt>
                <c:pt idx="1208">
                  <c:v>43949</c:v>
                </c:pt>
                <c:pt idx="1209">
                  <c:v>43948</c:v>
                </c:pt>
                <c:pt idx="1210">
                  <c:v>43945</c:v>
                </c:pt>
                <c:pt idx="1211">
                  <c:v>43944</c:v>
                </c:pt>
                <c:pt idx="1212">
                  <c:v>43943</c:v>
                </c:pt>
                <c:pt idx="1213">
                  <c:v>43941</c:v>
                </c:pt>
                <c:pt idx="1214">
                  <c:v>43938</c:v>
                </c:pt>
                <c:pt idx="1215">
                  <c:v>43937</c:v>
                </c:pt>
                <c:pt idx="1216">
                  <c:v>43936</c:v>
                </c:pt>
                <c:pt idx="1217">
                  <c:v>43935</c:v>
                </c:pt>
                <c:pt idx="1218">
                  <c:v>43934</c:v>
                </c:pt>
                <c:pt idx="1219">
                  <c:v>43930</c:v>
                </c:pt>
                <c:pt idx="1220">
                  <c:v>43929</c:v>
                </c:pt>
                <c:pt idx="1221">
                  <c:v>43928</c:v>
                </c:pt>
                <c:pt idx="1222">
                  <c:v>43927</c:v>
                </c:pt>
                <c:pt idx="1223">
                  <c:v>43924</c:v>
                </c:pt>
                <c:pt idx="1224">
                  <c:v>43923</c:v>
                </c:pt>
                <c:pt idx="1225">
                  <c:v>43922</c:v>
                </c:pt>
                <c:pt idx="1226">
                  <c:v>43921</c:v>
                </c:pt>
                <c:pt idx="1227">
                  <c:v>43920</c:v>
                </c:pt>
                <c:pt idx="1228">
                  <c:v>43917</c:v>
                </c:pt>
                <c:pt idx="1229">
                  <c:v>43916</c:v>
                </c:pt>
                <c:pt idx="1230">
                  <c:v>43915</c:v>
                </c:pt>
                <c:pt idx="1231">
                  <c:v>43914</c:v>
                </c:pt>
                <c:pt idx="1232">
                  <c:v>43913</c:v>
                </c:pt>
                <c:pt idx="1233">
                  <c:v>43910</c:v>
                </c:pt>
                <c:pt idx="1234">
                  <c:v>43909</c:v>
                </c:pt>
                <c:pt idx="1235">
                  <c:v>43908</c:v>
                </c:pt>
                <c:pt idx="1236">
                  <c:v>43907</c:v>
                </c:pt>
                <c:pt idx="1237">
                  <c:v>43906</c:v>
                </c:pt>
                <c:pt idx="1238">
                  <c:v>43903</c:v>
                </c:pt>
                <c:pt idx="1239">
                  <c:v>43902</c:v>
                </c:pt>
                <c:pt idx="1240">
                  <c:v>43901</c:v>
                </c:pt>
                <c:pt idx="1241">
                  <c:v>43900</c:v>
                </c:pt>
                <c:pt idx="1242">
                  <c:v>43899</c:v>
                </c:pt>
                <c:pt idx="1243">
                  <c:v>43896</c:v>
                </c:pt>
                <c:pt idx="1244">
                  <c:v>43895</c:v>
                </c:pt>
                <c:pt idx="1245">
                  <c:v>43894</c:v>
                </c:pt>
                <c:pt idx="1246">
                  <c:v>43893</c:v>
                </c:pt>
                <c:pt idx="1247">
                  <c:v>43892</c:v>
                </c:pt>
                <c:pt idx="1248">
                  <c:v>43889</c:v>
                </c:pt>
                <c:pt idx="1249">
                  <c:v>43888</c:v>
                </c:pt>
                <c:pt idx="1250">
                  <c:v>43887</c:v>
                </c:pt>
                <c:pt idx="1251">
                  <c:v>43882</c:v>
                </c:pt>
                <c:pt idx="1252">
                  <c:v>43881</c:v>
                </c:pt>
                <c:pt idx="1253">
                  <c:v>43880</c:v>
                </c:pt>
                <c:pt idx="1254">
                  <c:v>43879</c:v>
                </c:pt>
                <c:pt idx="1255">
                  <c:v>43878</c:v>
                </c:pt>
                <c:pt idx="1256">
                  <c:v>43875</c:v>
                </c:pt>
                <c:pt idx="1257">
                  <c:v>43874</c:v>
                </c:pt>
                <c:pt idx="1258">
                  <c:v>43873</c:v>
                </c:pt>
                <c:pt idx="1259">
                  <c:v>43872</c:v>
                </c:pt>
                <c:pt idx="1260">
                  <c:v>43871</c:v>
                </c:pt>
                <c:pt idx="1261">
                  <c:v>43868</c:v>
                </c:pt>
                <c:pt idx="1262">
                  <c:v>43867</c:v>
                </c:pt>
                <c:pt idx="1263">
                  <c:v>43866</c:v>
                </c:pt>
                <c:pt idx="1264">
                  <c:v>43865</c:v>
                </c:pt>
                <c:pt idx="1265">
                  <c:v>43864</c:v>
                </c:pt>
                <c:pt idx="1266">
                  <c:v>43861</c:v>
                </c:pt>
                <c:pt idx="1267">
                  <c:v>43860</c:v>
                </c:pt>
                <c:pt idx="1268">
                  <c:v>43859</c:v>
                </c:pt>
                <c:pt idx="1269">
                  <c:v>43858</c:v>
                </c:pt>
                <c:pt idx="1270">
                  <c:v>43857</c:v>
                </c:pt>
                <c:pt idx="1271">
                  <c:v>43854</c:v>
                </c:pt>
                <c:pt idx="1272">
                  <c:v>43853</c:v>
                </c:pt>
                <c:pt idx="1273">
                  <c:v>43852</c:v>
                </c:pt>
                <c:pt idx="1274">
                  <c:v>43851</c:v>
                </c:pt>
                <c:pt idx="1275">
                  <c:v>43850</c:v>
                </c:pt>
                <c:pt idx="1276">
                  <c:v>43847</c:v>
                </c:pt>
                <c:pt idx="1277">
                  <c:v>43846</c:v>
                </c:pt>
                <c:pt idx="1278">
                  <c:v>43845</c:v>
                </c:pt>
                <c:pt idx="1279">
                  <c:v>43844</c:v>
                </c:pt>
                <c:pt idx="1280">
                  <c:v>43843</c:v>
                </c:pt>
                <c:pt idx="1281">
                  <c:v>43840</c:v>
                </c:pt>
                <c:pt idx="1282">
                  <c:v>43839</c:v>
                </c:pt>
                <c:pt idx="1283">
                  <c:v>43838</c:v>
                </c:pt>
                <c:pt idx="1284">
                  <c:v>43837</c:v>
                </c:pt>
                <c:pt idx="1285">
                  <c:v>43836</c:v>
                </c:pt>
                <c:pt idx="1286">
                  <c:v>43833</c:v>
                </c:pt>
                <c:pt idx="1287">
                  <c:v>43832</c:v>
                </c:pt>
                <c:pt idx="1288">
                  <c:v>43829</c:v>
                </c:pt>
                <c:pt idx="1289">
                  <c:v>43826</c:v>
                </c:pt>
                <c:pt idx="1290">
                  <c:v>43825</c:v>
                </c:pt>
                <c:pt idx="1291">
                  <c:v>43822</c:v>
                </c:pt>
                <c:pt idx="1292">
                  <c:v>43819</c:v>
                </c:pt>
                <c:pt idx="1293">
                  <c:v>43818</c:v>
                </c:pt>
                <c:pt idx="1294">
                  <c:v>43817</c:v>
                </c:pt>
                <c:pt idx="1295">
                  <c:v>43816</c:v>
                </c:pt>
                <c:pt idx="1296">
                  <c:v>43815</c:v>
                </c:pt>
                <c:pt idx="1297">
                  <c:v>43812</c:v>
                </c:pt>
                <c:pt idx="1298">
                  <c:v>43811</c:v>
                </c:pt>
                <c:pt idx="1299">
                  <c:v>43810</c:v>
                </c:pt>
                <c:pt idx="1300">
                  <c:v>43809</c:v>
                </c:pt>
                <c:pt idx="1301">
                  <c:v>43808</c:v>
                </c:pt>
                <c:pt idx="1302">
                  <c:v>43805</c:v>
                </c:pt>
                <c:pt idx="1303">
                  <c:v>43804</c:v>
                </c:pt>
                <c:pt idx="1304">
                  <c:v>43803</c:v>
                </c:pt>
                <c:pt idx="1305">
                  <c:v>43802</c:v>
                </c:pt>
                <c:pt idx="1306">
                  <c:v>43801</c:v>
                </c:pt>
                <c:pt idx="1307">
                  <c:v>43798</c:v>
                </c:pt>
                <c:pt idx="1308">
                  <c:v>43797</c:v>
                </c:pt>
                <c:pt idx="1309">
                  <c:v>43796</c:v>
                </c:pt>
                <c:pt idx="1310">
                  <c:v>43795</c:v>
                </c:pt>
                <c:pt idx="1311">
                  <c:v>43794</c:v>
                </c:pt>
                <c:pt idx="1312">
                  <c:v>43791</c:v>
                </c:pt>
                <c:pt idx="1313">
                  <c:v>43790</c:v>
                </c:pt>
                <c:pt idx="1314">
                  <c:v>43788</c:v>
                </c:pt>
                <c:pt idx="1315">
                  <c:v>43787</c:v>
                </c:pt>
                <c:pt idx="1316">
                  <c:v>43783</c:v>
                </c:pt>
                <c:pt idx="1317">
                  <c:v>43782</c:v>
                </c:pt>
                <c:pt idx="1318">
                  <c:v>43781</c:v>
                </c:pt>
                <c:pt idx="1319">
                  <c:v>43780</c:v>
                </c:pt>
                <c:pt idx="1320">
                  <c:v>43777</c:v>
                </c:pt>
                <c:pt idx="1321">
                  <c:v>43776</c:v>
                </c:pt>
                <c:pt idx="1322">
                  <c:v>43775</c:v>
                </c:pt>
                <c:pt idx="1323">
                  <c:v>43774</c:v>
                </c:pt>
                <c:pt idx="1324">
                  <c:v>43773</c:v>
                </c:pt>
                <c:pt idx="1325">
                  <c:v>43770</c:v>
                </c:pt>
                <c:pt idx="1326">
                  <c:v>43769</c:v>
                </c:pt>
                <c:pt idx="1327">
                  <c:v>43768</c:v>
                </c:pt>
                <c:pt idx="1328">
                  <c:v>43767</c:v>
                </c:pt>
                <c:pt idx="1329">
                  <c:v>43766</c:v>
                </c:pt>
                <c:pt idx="1330">
                  <c:v>43763</c:v>
                </c:pt>
                <c:pt idx="1331">
                  <c:v>43762</c:v>
                </c:pt>
                <c:pt idx="1332">
                  <c:v>43761</c:v>
                </c:pt>
                <c:pt idx="1333">
                  <c:v>43760</c:v>
                </c:pt>
                <c:pt idx="1334">
                  <c:v>43759</c:v>
                </c:pt>
                <c:pt idx="1335">
                  <c:v>43756</c:v>
                </c:pt>
                <c:pt idx="1336">
                  <c:v>43755</c:v>
                </c:pt>
                <c:pt idx="1337">
                  <c:v>43754</c:v>
                </c:pt>
                <c:pt idx="1338">
                  <c:v>43753</c:v>
                </c:pt>
                <c:pt idx="1339">
                  <c:v>43752</c:v>
                </c:pt>
                <c:pt idx="1340">
                  <c:v>43749</c:v>
                </c:pt>
                <c:pt idx="1341">
                  <c:v>43748</c:v>
                </c:pt>
                <c:pt idx="1342">
                  <c:v>43747</c:v>
                </c:pt>
                <c:pt idx="1343">
                  <c:v>43746</c:v>
                </c:pt>
                <c:pt idx="1344">
                  <c:v>43745</c:v>
                </c:pt>
                <c:pt idx="1345">
                  <c:v>43742</c:v>
                </c:pt>
                <c:pt idx="1346">
                  <c:v>43741</c:v>
                </c:pt>
                <c:pt idx="1347">
                  <c:v>43740</c:v>
                </c:pt>
                <c:pt idx="1348">
                  <c:v>43739</c:v>
                </c:pt>
                <c:pt idx="1349">
                  <c:v>43738</c:v>
                </c:pt>
                <c:pt idx="1350">
                  <c:v>43735</c:v>
                </c:pt>
                <c:pt idx="1351">
                  <c:v>43734</c:v>
                </c:pt>
                <c:pt idx="1352">
                  <c:v>43733</c:v>
                </c:pt>
                <c:pt idx="1353">
                  <c:v>43732</c:v>
                </c:pt>
                <c:pt idx="1354">
                  <c:v>43731</c:v>
                </c:pt>
                <c:pt idx="1355">
                  <c:v>43728</c:v>
                </c:pt>
                <c:pt idx="1356">
                  <c:v>43727</c:v>
                </c:pt>
                <c:pt idx="1357">
                  <c:v>43726</c:v>
                </c:pt>
                <c:pt idx="1358">
                  <c:v>43725</c:v>
                </c:pt>
                <c:pt idx="1359">
                  <c:v>43724</c:v>
                </c:pt>
                <c:pt idx="1360">
                  <c:v>43721</c:v>
                </c:pt>
                <c:pt idx="1361">
                  <c:v>43720</c:v>
                </c:pt>
                <c:pt idx="1362">
                  <c:v>43719</c:v>
                </c:pt>
                <c:pt idx="1363">
                  <c:v>43718</c:v>
                </c:pt>
                <c:pt idx="1364">
                  <c:v>43717</c:v>
                </c:pt>
                <c:pt idx="1365">
                  <c:v>43714</c:v>
                </c:pt>
                <c:pt idx="1366">
                  <c:v>43713</c:v>
                </c:pt>
                <c:pt idx="1367">
                  <c:v>43712</c:v>
                </c:pt>
                <c:pt idx="1368">
                  <c:v>43711</c:v>
                </c:pt>
                <c:pt idx="1369">
                  <c:v>43710</c:v>
                </c:pt>
                <c:pt idx="1370">
                  <c:v>43707</c:v>
                </c:pt>
                <c:pt idx="1371">
                  <c:v>43706</c:v>
                </c:pt>
                <c:pt idx="1372">
                  <c:v>43705</c:v>
                </c:pt>
                <c:pt idx="1373">
                  <c:v>43704</c:v>
                </c:pt>
                <c:pt idx="1374">
                  <c:v>43703</c:v>
                </c:pt>
                <c:pt idx="1375">
                  <c:v>43700</c:v>
                </c:pt>
                <c:pt idx="1376">
                  <c:v>43699</c:v>
                </c:pt>
                <c:pt idx="1377">
                  <c:v>43698</c:v>
                </c:pt>
                <c:pt idx="1378">
                  <c:v>43697</c:v>
                </c:pt>
                <c:pt idx="1379">
                  <c:v>43696</c:v>
                </c:pt>
                <c:pt idx="1380">
                  <c:v>43693</c:v>
                </c:pt>
                <c:pt idx="1381">
                  <c:v>43692</c:v>
                </c:pt>
                <c:pt idx="1382">
                  <c:v>43691</c:v>
                </c:pt>
                <c:pt idx="1383">
                  <c:v>43690</c:v>
                </c:pt>
                <c:pt idx="1384">
                  <c:v>43689</c:v>
                </c:pt>
                <c:pt idx="1385">
                  <c:v>43686</c:v>
                </c:pt>
                <c:pt idx="1386">
                  <c:v>43685</c:v>
                </c:pt>
                <c:pt idx="1387">
                  <c:v>43684</c:v>
                </c:pt>
                <c:pt idx="1388">
                  <c:v>43683</c:v>
                </c:pt>
                <c:pt idx="1389">
                  <c:v>43682</c:v>
                </c:pt>
                <c:pt idx="1390">
                  <c:v>43679</c:v>
                </c:pt>
                <c:pt idx="1391">
                  <c:v>43678</c:v>
                </c:pt>
                <c:pt idx="1392">
                  <c:v>43677</c:v>
                </c:pt>
                <c:pt idx="1393">
                  <c:v>43676</c:v>
                </c:pt>
                <c:pt idx="1394">
                  <c:v>43675</c:v>
                </c:pt>
                <c:pt idx="1395">
                  <c:v>43672</c:v>
                </c:pt>
                <c:pt idx="1396">
                  <c:v>43671</c:v>
                </c:pt>
                <c:pt idx="1397">
                  <c:v>43670</c:v>
                </c:pt>
                <c:pt idx="1398">
                  <c:v>43669</c:v>
                </c:pt>
                <c:pt idx="1399">
                  <c:v>43668</c:v>
                </c:pt>
                <c:pt idx="1400">
                  <c:v>43665</c:v>
                </c:pt>
                <c:pt idx="1401">
                  <c:v>43664</c:v>
                </c:pt>
                <c:pt idx="1402">
                  <c:v>43663</c:v>
                </c:pt>
                <c:pt idx="1403">
                  <c:v>43662</c:v>
                </c:pt>
                <c:pt idx="1404">
                  <c:v>43661</c:v>
                </c:pt>
                <c:pt idx="1405">
                  <c:v>43658</c:v>
                </c:pt>
                <c:pt idx="1406">
                  <c:v>43657</c:v>
                </c:pt>
                <c:pt idx="1407">
                  <c:v>43656</c:v>
                </c:pt>
                <c:pt idx="1408">
                  <c:v>43655</c:v>
                </c:pt>
                <c:pt idx="1409">
                  <c:v>43654</c:v>
                </c:pt>
                <c:pt idx="1410">
                  <c:v>43651</c:v>
                </c:pt>
                <c:pt idx="1411">
                  <c:v>43650</c:v>
                </c:pt>
                <c:pt idx="1412">
                  <c:v>43649</c:v>
                </c:pt>
                <c:pt idx="1413">
                  <c:v>43648</c:v>
                </c:pt>
                <c:pt idx="1414">
                  <c:v>43647</c:v>
                </c:pt>
                <c:pt idx="1415">
                  <c:v>43644</c:v>
                </c:pt>
                <c:pt idx="1416">
                  <c:v>43643</c:v>
                </c:pt>
                <c:pt idx="1417">
                  <c:v>43642</c:v>
                </c:pt>
                <c:pt idx="1418">
                  <c:v>43641</c:v>
                </c:pt>
                <c:pt idx="1419">
                  <c:v>43640</c:v>
                </c:pt>
                <c:pt idx="1420">
                  <c:v>43637</c:v>
                </c:pt>
                <c:pt idx="1421">
                  <c:v>43635</c:v>
                </c:pt>
                <c:pt idx="1422">
                  <c:v>43634</c:v>
                </c:pt>
                <c:pt idx="1423">
                  <c:v>43633</c:v>
                </c:pt>
                <c:pt idx="1424">
                  <c:v>43630</c:v>
                </c:pt>
                <c:pt idx="1425">
                  <c:v>43629</c:v>
                </c:pt>
                <c:pt idx="1426">
                  <c:v>43628</c:v>
                </c:pt>
                <c:pt idx="1427">
                  <c:v>43627</c:v>
                </c:pt>
                <c:pt idx="1428">
                  <c:v>43626</c:v>
                </c:pt>
                <c:pt idx="1429">
                  <c:v>43623</c:v>
                </c:pt>
                <c:pt idx="1430">
                  <c:v>43622</c:v>
                </c:pt>
                <c:pt idx="1431">
                  <c:v>43621</c:v>
                </c:pt>
                <c:pt idx="1432">
                  <c:v>43620</c:v>
                </c:pt>
                <c:pt idx="1433">
                  <c:v>43619</c:v>
                </c:pt>
                <c:pt idx="1434">
                  <c:v>43616</c:v>
                </c:pt>
                <c:pt idx="1435">
                  <c:v>43615</c:v>
                </c:pt>
                <c:pt idx="1436">
                  <c:v>43614</c:v>
                </c:pt>
                <c:pt idx="1437">
                  <c:v>43613</c:v>
                </c:pt>
                <c:pt idx="1438">
                  <c:v>43612</c:v>
                </c:pt>
                <c:pt idx="1439">
                  <c:v>43609</c:v>
                </c:pt>
                <c:pt idx="1440">
                  <c:v>43608</c:v>
                </c:pt>
                <c:pt idx="1441">
                  <c:v>43607</c:v>
                </c:pt>
                <c:pt idx="1442">
                  <c:v>43606</c:v>
                </c:pt>
                <c:pt idx="1443">
                  <c:v>43605</c:v>
                </c:pt>
                <c:pt idx="1444">
                  <c:v>43602</c:v>
                </c:pt>
                <c:pt idx="1445">
                  <c:v>43601</c:v>
                </c:pt>
                <c:pt idx="1446">
                  <c:v>43600</c:v>
                </c:pt>
                <c:pt idx="1447">
                  <c:v>43599</c:v>
                </c:pt>
                <c:pt idx="1448">
                  <c:v>43598</c:v>
                </c:pt>
                <c:pt idx="1449">
                  <c:v>43595</c:v>
                </c:pt>
                <c:pt idx="1450">
                  <c:v>43594</c:v>
                </c:pt>
                <c:pt idx="1451">
                  <c:v>43593</c:v>
                </c:pt>
                <c:pt idx="1452">
                  <c:v>43592</c:v>
                </c:pt>
                <c:pt idx="1453">
                  <c:v>43591</c:v>
                </c:pt>
                <c:pt idx="1454">
                  <c:v>43588</c:v>
                </c:pt>
                <c:pt idx="1455">
                  <c:v>43587</c:v>
                </c:pt>
                <c:pt idx="1456">
                  <c:v>43585</c:v>
                </c:pt>
                <c:pt idx="1457">
                  <c:v>43584</c:v>
                </c:pt>
                <c:pt idx="1458">
                  <c:v>43581</c:v>
                </c:pt>
                <c:pt idx="1459">
                  <c:v>43580</c:v>
                </c:pt>
                <c:pt idx="1460">
                  <c:v>43579</c:v>
                </c:pt>
                <c:pt idx="1461">
                  <c:v>43578</c:v>
                </c:pt>
                <c:pt idx="1462">
                  <c:v>43577</c:v>
                </c:pt>
                <c:pt idx="1463">
                  <c:v>43573</c:v>
                </c:pt>
                <c:pt idx="1464">
                  <c:v>43572</c:v>
                </c:pt>
                <c:pt idx="1465">
                  <c:v>43571</c:v>
                </c:pt>
                <c:pt idx="1466">
                  <c:v>43570</c:v>
                </c:pt>
                <c:pt idx="1467">
                  <c:v>43567</c:v>
                </c:pt>
                <c:pt idx="1468">
                  <c:v>43566</c:v>
                </c:pt>
                <c:pt idx="1469">
                  <c:v>43565</c:v>
                </c:pt>
                <c:pt idx="1470">
                  <c:v>43564</c:v>
                </c:pt>
                <c:pt idx="1471">
                  <c:v>43563</c:v>
                </c:pt>
                <c:pt idx="1472">
                  <c:v>43560</c:v>
                </c:pt>
                <c:pt idx="1473">
                  <c:v>43559</c:v>
                </c:pt>
                <c:pt idx="1474">
                  <c:v>43558</c:v>
                </c:pt>
                <c:pt idx="1475">
                  <c:v>43557</c:v>
                </c:pt>
                <c:pt idx="1476">
                  <c:v>43556</c:v>
                </c:pt>
                <c:pt idx="1477">
                  <c:v>43553</c:v>
                </c:pt>
                <c:pt idx="1478">
                  <c:v>43552</c:v>
                </c:pt>
                <c:pt idx="1479">
                  <c:v>43551</c:v>
                </c:pt>
                <c:pt idx="1480">
                  <c:v>43550</c:v>
                </c:pt>
                <c:pt idx="1481">
                  <c:v>43549</c:v>
                </c:pt>
                <c:pt idx="1482">
                  <c:v>43546</c:v>
                </c:pt>
                <c:pt idx="1483">
                  <c:v>43545</c:v>
                </c:pt>
                <c:pt idx="1484">
                  <c:v>43544</c:v>
                </c:pt>
                <c:pt idx="1485">
                  <c:v>43543</c:v>
                </c:pt>
                <c:pt idx="1486">
                  <c:v>43542</c:v>
                </c:pt>
                <c:pt idx="1487">
                  <c:v>43539</c:v>
                </c:pt>
                <c:pt idx="1488">
                  <c:v>43538</c:v>
                </c:pt>
                <c:pt idx="1489">
                  <c:v>43537</c:v>
                </c:pt>
                <c:pt idx="1490">
                  <c:v>43536</c:v>
                </c:pt>
                <c:pt idx="1491">
                  <c:v>43535</c:v>
                </c:pt>
                <c:pt idx="1492">
                  <c:v>43532</c:v>
                </c:pt>
                <c:pt idx="1493">
                  <c:v>43531</c:v>
                </c:pt>
                <c:pt idx="1494">
                  <c:v>43530</c:v>
                </c:pt>
                <c:pt idx="1495">
                  <c:v>43525</c:v>
                </c:pt>
                <c:pt idx="1496">
                  <c:v>43524</c:v>
                </c:pt>
                <c:pt idx="1497">
                  <c:v>43523</c:v>
                </c:pt>
                <c:pt idx="1498">
                  <c:v>43522</c:v>
                </c:pt>
                <c:pt idx="1499">
                  <c:v>43521</c:v>
                </c:pt>
                <c:pt idx="1500">
                  <c:v>43518</c:v>
                </c:pt>
                <c:pt idx="1501">
                  <c:v>43517</c:v>
                </c:pt>
                <c:pt idx="1502">
                  <c:v>43516</c:v>
                </c:pt>
                <c:pt idx="1503">
                  <c:v>43515</c:v>
                </c:pt>
                <c:pt idx="1504">
                  <c:v>43514</c:v>
                </c:pt>
                <c:pt idx="1505">
                  <c:v>43511</c:v>
                </c:pt>
                <c:pt idx="1506">
                  <c:v>43510</c:v>
                </c:pt>
                <c:pt idx="1507">
                  <c:v>43509</c:v>
                </c:pt>
                <c:pt idx="1508">
                  <c:v>43508</c:v>
                </c:pt>
                <c:pt idx="1509">
                  <c:v>43507</c:v>
                </c:pt>
                <c:pt idx="1510">
                  <c:v>43504</c:v>
                </c:pt>
                <c:pt idx="1511">
                  <c:v>43503</c:v>
                </c:pt>
                <c:pt idx="1512">
                  <c:v>43502</c:v>
                </c:pt>
                <c:pt idx="1513">
                  <c:v>43501</c:v>
                </c:pt>
                <c:pt idx="1514">
                  <c:v>43500</c:v>
                </c:pt>
                <c:pt idx="1515">
                  <c:v>43497</c:v>
                </c:pt>
                <c:pt idx="1516">
                  <c:v>43496</c:v>
                </c:pt>
                <c:pt idx="1517">
                  <c:v>43495</c:v>
                </c:pt>
                <c:pt idx="1518">
                  <c:v>43494</c:v>
                </c:pt>
                <c:pt idx="1519">
                  <c:v>43493</c:v>
                </c:pt>
                <c:pt idx="1520">
                  <c:v>43490</c:v>
                </c:pt>
                <c:pt idx="1521">
                  <c:v>43489</c:v>
                </c:pt>
                <c:pt idx="1522">
                  <c:v>43488</c:v>
                </c:pt>
                <c:pt idx="1523">
                  <c:v>43487</c:v>
                </c:pt>
                <c:pt idx="1524">
                  <c:v>43486</c:v>
                </c:pt>
                <c:pt idx="1525">
                  <c:v>43483</c:v>
                </c:pt>
                <c:pt idx="1526">
                  <c:v>43482</c:v>
                </c:pt>
                <c:pt idx="1527">
                  <c:v>43481</c:v>
                </c:pt>
                <c:pt idx="1528">
                  <c:v>43480</c:v>
                </c:pt>
                <c:pt idx="1529">
                  <c:v>43479</c:v>
                </c:pt>
                <c:pt idx="1530">
                  <c:v>43476</c:v>
                </c:pt>
                <c:pt idx="1531">
                  <c:v>43475</c:v>
                </c:pt>
                <c:pt idx="1532">
                  <c:v>43474</c:v>
                </c:pt>
                <c:pt idx="1533">
                  <c:v>43473</c:v>
                </c:pt>
                <c:pt idx="1534">
                  <c:v>43472</c:v>
                </c:pt>
                <c:pt idx="1535">
                  <c:v>43469</c:v>
                </c:pt>
                <c:pt idx="1536">
                  <c:v>43468</c:v>
                </c:pt>
                <c:pt idx="1537">
                  <c:v>43467</c:v>
                </c:pt>
                <c:pt idx="1538">
                  <c:v>43462</c:v>
                </c:pt>
                <c:pt idx="1539">
                  <c:v>43461</c:v>
                </c:pt>
                <c:pt idx="1540">
                  <c:v>43460</c:v>
                </c:pt>
                <c:pt idx="1541">
                  <c:v>43455</c:v>
                </c:pt>
                <c:pt idx="1542">
                  <c:v>43454</c:v>
                </c:pt>
                <c:pt idx="1543">
                  <c:v>43453</c:v>
                </c:pt>
                <c:pt idx="1544">
                  <c:v>43452</c:v>
                </c:pt>
                <c:pt idx="1545">
                  <c:v>43451</c:v>
                </c:pt>
                <c:pt idx="1546">
                  <c:v>43448</c:v>
                </c:pt>
                <c:pt idx="1547">
                  <c:v>43447</c:v>
                </c:pt>
                <c:pt idx="1548">
                  <c:v>43446</c:v>
                </c:pt>
                <c:pt idx="1549">
                  <c:v>43445</c:v>
                </c:pt>
                <c:pt idx="1550">
                  <c:v>43444</c:v>
                </c:pt>
                <c:pt idx="1551">
                  <c:v>43441</c:v>
                </c:pt>
                <c:pt idx="1552">
                  <c:v>43440</c:v>
                </c:pt>
                <c:pt idx="1553">
                  <c:v>43439</c:v>
                </c:pt>
                <c:pt idx="1554">
                  <c:v>43438</c:v>
                </c:pt>
                <c:pt idx="1555">
                  <c:v>43437</c:v>
                </c:pt>
                <c:pt idx="1556">
                  <c:v>43434</c:v>
                </c:pt>
                <c:pt idx="1557">
                  <c:v>43433</c:v>
                </c:pt>
                <c:pt idx="1558">
                  <c:v>43432</c:v>
                </c:pt>
                <c:pt idx="1559">
                  <c:v>43431</c:v>
                </c:pt>
                <c:pt idx="1560">
                  <c:v>43430</c:v>
                </c:pt>
                <c:pt idx="1561">
                  <c:v>43427</c:v>
                </c:pt>
                <c:pt idx="1562">
                  <c:v>43426</c:v>
                </c:pt>
                <c:pt idx="1563">
                  <c:v>43425</c:v>
                </c:pt>
                <c:pt idx="1564">
                  <c:v>43423</c:v>
                </c:pt>
                <c:pt idx="1565">
                  <c:v>43420</c:v>
                </c:pt>
              </c:numCache>
            </c:numRef>
          </c:cat>
          <c:val>
            <c:numRef>
              <c:f>Performance!$AB$2:$AB$1567</c:f>
              <c:numCache>
                <c:formatCode>#,##0.00</c:formatCode>
                <c:ptCount val="1566"/>
                <c:pt idx="1">
                  <c:v>156.80099999999999</c:v>
                </c:pt>
                <c:pt idx="2">
                  <c:v>157.99100000000001</c:v>
                </c:pt>
                <c:pt idx="3">
                  <c:v>159.005</c:v>
                </c:pt>
                <c:pt idx="4">
                  <c:v>159.279</c:v>
                </c:pt>
                <c:pt idx="5">
                  <c:v>158.39400000000001</c:v>
                </c:pt>
                <c:pt idx="6">
                  <c:v>157.07400000000001</c:v>
                </c:pt>
                <c:pt idx="7">
                  <c:v>149.67400000000001</c:v>
                </c:pt>
                <c:pt idx="8">
                  <c:v>150.02699999999999</c:v>
                </c:pt>
                <c:pt idx="9">
                  <c:v>149.625</c:v>
                </c:pt>
                <c:pt idx="10">
                  <c:v>150.607</c:v>
                </c:pt>
                <c:pt idx="11">
                  <c:v>148.51499999999999</c:v>
                </c:pt>
                <c:pt idx="12">
                  <c:v>146.649</c:v>
                </c:pt>
                <c:pt idx="13">
                  <c:v>145.15299999999999</c:v>
                </c:pt>
                <c:pt idx="14">
                  <c:v>144.89500000000001</c:v>
                </c:pt>
                <c:pt idx="15">
                  <c:v>142.98099999999999</c:v>
                </c:pt>
                <c:pt idx="16">
                  <c:v>145.55500000000001</c:v>
                </c:pt>
                <c:pt idx="17">
                  <c:v>143.125</c:v>
                </c:pt>
                <c:pt idx="18">
                  <c:v>141.58099999999999</c:v>
                </c:pt>
                <c:pt idx="19">
                  <c:v>142.54599999999999</c:v>
                </c:pt>
                <c:pt idx="20">
                  <c:v>144.79900000000001</c:v>
                </c:pt>
                <c:pt idx="21">
                  <c:v>146.297</c:v>
                </c:pt>
                <c:pt idx="22">
                  <c:v>141.626</c:v>
                </c:pt>
                <c:pt idx="23">
                  <c:v>141.339</c:v>
                </c:pt>
                <c:pt idx="24">
                  <c:v>142.678</c:v>
                </c:pt>
                <c:pt idx="25">
                  <c:v>143.15700000000001</c:v>
                </c:pt>
                <c:pt idx="26">
                  <c:v>142.83799999999999</c:v>
                </c:pt>
                <c:pt idx="27">
                  <c:v>144.273</c:v>
                </c:pt>
                <c:pt idx="28">
                  <c:v>145.53200000000001</c:v>
                </c:pt>
                <c:pt idx="29">
                  <c:v>142.583</c:v>
                </c:pt>
                <c:pt idx="30">
                  <c:v>148.49700000000001</c:v>
                </c:pt>
                <c:pt idx="31">
                  <c:v>150.31399999999999</c:v>
                </c:pt>
                <c:pt idx="32">
                  <c:v>150.17099999999999</c:v>
                </c:pt>
                <c:pt idx="33">
                  <c:v>154.268</c:v>
                </c:pt>
                <c:pt idx="34">
                  <c:v>153.136</c:v>
                </c:pt>
                <c:pt idx="35">
                  <c:v>154.38</c:v>
                </c:pt>
                <c:pt idx="36">
                  <c:v>153.041</c:v>
                </c:pt>
                <c:pt idx="37">
                  <c:v>151.78100000000001</c:v>
                </c:pt>
                <c:pt idx="38">
                  <c:v>155.001</c:v>
                </c:pt>
                <c:pt idx="39">
                  <c:v>155.846</c:v>
                </c:pt>
                <c:pt idx="40">
                  <c:v>153.24799999999999</c:v>
                </c:pt>
                <c:pt idx="41">
                  <c:v>154.23599999999999</c:v>
                </c:pt>
                <c:pt idx="42">
                  <c:v>155.27199999999999</c:v>
                </c:pt>
                <c:pt idx="43">
                  <c:v>153.50200000000001</c:v>
                </c:pt>
                <c:pt idx="44">
                  <c:v>153.64400000000001</c:v>
                </c:pt>
                <c:pt idx="45">
                  <c:v>151.43100000000001</c:v>
                </c:pt>
                <c:pt idx="46">
                  <c:v>151.51</c:v>
                </c:pt>
                <c:pt idx="47">
                  <c:v>147.79599999999999</c:v>
                </c:pt>
                <c:pt idx="48">
                  <c:v>140.14500000000001</c:v>
                </c:pt>
                <c:pt idx="49">
                  <c:v>140.05000000000001</c:v>
                </c:pt>
                <c:pt idx="50">
                  <c:v>141.33099999999999</c:v>
                </c:pt>
                <c:pt idx="51">
                  <c:v>143.84399999999999</c:v>
                </c:pt>
                <c:pt idx="52">
                  <c:v>144.53899999999999</c:v>
                </c:pt>
                <c:pt idx="53">
                  <c:v>145.96199999999999</c:v>
                </c:pt>
                <c:pt idx="54">
                  <c:v>144.39699999999999</c:v>
                </c:pt>
                <c:pt idx="55">
                  <c:v>143.923</c:v>
                </c:pt>
                <c:pt idx="56">
                  <c:v>144.61799999999999</c:v>
                </c:pt>
                <c:pt idx="57">
                  <c:v>143.006</c:v>
                </c:pt>
                <c:pt idx="58">
                  <c:v>141.20400000000001</c:v>
                </c:pt>
                <c:pt idx="59">
                  <c:v>144.94999999999999</c:v>
                </c:pt>
                <c:pt idx="60">
                  <c:v>147.227</c:v>
                </c:pt>
                <c:pt idx="61">
                  <c:v>148.91800000000001</c:v>
                </c:pt>
                <c:pt idx="62">
                  <c:v>152.82</c:v>
                </c:pt>
                <c:pt idx="63">
                  <c:v>154.77799999999999</c:v>
                </c:pt>
                <c:pt idx="64">
                  <c:v>156.62700000000001</c:v>
                </c:pt>
                <c:pt idx="65">
                  <c:v>157.489</c:v>
                </c:pt>
                <c:pt idx="66">
                  <c:v>159.667</c:v>
                </c:pt>
                <c:pt idx="67">
                  <c:v>158.22499999999999</c:v>
                </c:pt>
                <c:pt idx="68">
                  <c:v>158.1</c:v>
                </c:pt>
                <c:pt idx="69">
                  <c:v>158.727</c:v>
                </c:pt>
                <c:pt idx="70">
                  <c:v>157.458</c:v>
                </c:pt>
                <c:pt idx="71">
                  <c:v>156.298</c:v>
                </c:pt>
                <c:pt idx="72">
                  <c:v>155.89099999999999</c:v>
                </c:pt>
                <c:pt idx="73">
                  <c:v>155.53</c:v>
                </c:pt>
                <c:pt idx="74">
                  <c:v>155.59299999999999</c:v>
                </c:pt>
                <c:pt idx="75">
                  <c:v>156.92500000000001</c:v>
                </c:pt>
                <c:pt idx="76">
                  <c:v>156.54900000000001</c:v>
                </c:pt>
                <c:pt idx="77">
                  <c:v>156.83099999999999</c:v>
                </c:pt>
                <c:pt idx="78">
                  <c:v>157.03399999999999</c:v>
                </c:pt>
                <c:pt idx="79">
                  <c:v>159.04</c:v>
                </c:pt>
                <c:pt idx="80">
                  <c:v>157.16</c:v>
                </c:pt>
                <c:pt idx="81">
                  <c:v>160.066</c:v>
                </c:pt>
                <c:pt idx="82">
                  <c:v>160.40799999999999</c:v>
                </c:pt>
                <c:pt idx="83">
                  <c:v>160.99799999999999</c:v>
                </c:pt>
                <c:pt idx="84">
                  <c:v>158.37200000000001</c:v>
                </c:pt>
                <c:pt idx="85">
                  <c:v>158.03</c:v>
                </c:pt>
                <c:pt idx="86">
                  <c:v>156.958</c:v>
                </c:pt>
                <c:pt idx="87">
                  <c:v>156.86500000000001</c:v>
                </c:pt>
                <c:pt idx="88">
                  <c:v>158.512</c:v>
                </c:pt>
                <c:pt idx="89">
                  <c:v>161.589</c:v>
                </c:pt>
                <c:pt idx="90">
                  <c:v>163.87299999999999</c:v>
                </c:pt>
                <c:pt idx="91">
                  <c:v>163.68700000000001</c:v>
                </c:pt>
                <c:pt idx="92">
                  <c:v>163.88900000000001</c:v>
                </c:pt>
                <c:pt idx="93">
                  <c:v>164.58799999999999</c:v>
                </c:pt>
                <c:pt idx="94">
                  <c:v>163.71799999999999</c:v>
                </c:pt>
                <c:pt idx="95">
                  <c:v>162.179</c:v>
                </c:pt>
                <c:pt idx="96">
                  <c:v>160.79599999999999</c:v>
                </c:pt>
                <c:pt idx="97">
                  <c:v>162.39699999999999</c:v>
                </c:pt>
                <c:pt idx="98">
                  <c:v>165.054</c:v>
                </c:pt>
                <c:pt idx="99">
                  <c:v>166.20400000000001</c:v>
                </c:pt>
                <c:pt idx="100">
                  <c:v>165.303</c:v>
                </c:pt>
                <c:pt idx="101">
                  <c:v>166.251</c:v>
                </c:pt>
                <c:pt idx="102">
                  <c:v>166.608</c:v>
                </c:pt>
                <c:pt idx="103">
                  <c:v>165.023</c:v>
                </c:pt>
                <c:pt idx="104">
                  <c:v>166.84299999999999</c:v>
                </c:pt>
                <c:pt idx="105">
                  <c:v>166.95099999999999</c:v>
                </c:pt>
                <c:pt idx="106">
                  <c:v>167.15100000000001</c:v>
                </c:pt>
                <c:pt idx="107">
                  <c:v>165.625</c:v>
                </c:pt>
                <c:pt idx="108">
                  <c:v>166.51900000000001</c:v>
                </c:pt>
                <c:pt idx="109">
                  <c:v>166.36500000000001</c:v>
                </c:pt>
                <c:pt idx="110">
                  <c:v>168.23099999999999</c:v>
                </c:pt>
                <c:pt idx="111">
                  <c:v>168.81700000000001</c:v>
                </c:pt>
                <c:pt idx="112">
                  <c:v>168.786</c:v>
                </c:pt>
                <c:pt idx="113">
                  <c:v>169.92699999999999</c:v>
                </c:pt>
                <c:pt idx="114">
                  <c:v>169.78800000000001</c:v>
                </c:pt>
                <c:pt idx="115">
                  <c:v>170.898</c:v>
                </c:pt>
                <c:pt idx="116">
                  <c:v>169.803</c:v>
                </c:pt>
                <c:pt idx="117">
                  <c:v>170.929</c:v>
                </c:pt>
                <c:pt idx="118">
                  <c:v>171.63800000000001</c:v>
                </c:pt>
                <c:pt idx="119">
                  <c:v>169.09399999999999</c:v>
                </c:pt>
                <c:pt idx="120">
                  <c:v>169.881</c:v>
                </c:pt>
                <c:pt idx="121">
                  <c:v>169.51</c:v>
                </c:pt>
                <c:pt idx="122">
                  <c:v>168.98599999999999</c:v>
                </c:pt>
                <c:pt idx="123">
                  <c:v>169.41800000000001</c:v>
                </c:pt>
                <c:pt idx="124">
                  <c:v>168.64699999999999</c:v>
                </c:pt>
                <c:pt idx="125">
                  <c:v>170.666</c:v>
                </c:pt>
                <c:pt idx="126">
                  <c:v>170.773</c:v>
                </c:pt>
                <c:pt idx="127">
                  <c:v>170.60499999999999</c:v>
                </c:pt>
                <c:pt idx="128">
                  <c:v>171.155</c:v>
                </c:pt>
                <c:pt idx="129">
                  <c:v>171.828</c:v>
                </c:pt>
                <c:pt idx="130">
                  <c:v>172.31700000000001</c:v>
                </c:pt>
                <c:pt idx="131">
                  <c:v>172.21</c:v>
                </c:pt>
                <c:pt idx="132">
                  <c:v>172.792</c:v>
                </c:pt>
                <c:pt idx="133">
                  <c:v>172.83699999999999</c:v>
                </c:pt>
                <c:pt idx="134">
                  <c:v>173.48</c:v>
                </c:pt>
                <c:pt idx="135">
                  <c:v>173.465</c:v>
                </c:pt>
                <c:pt idx="136">
                  <c:v>172.47</c:v>
                </c:pt>
                <c:pt idx="137">
                  <c:v>171.96600000000001</c:v>
                </c:pt>
                <c:pt idx="138">
                  <c:v>171.721</c:v>
                </c:pt>
                <c:pt idx="139">
                  <c:v>171.583</c:v>
                </c:pt>
                <c:pt idx="140">
                  <c:v>170.834</c:v>
                </c:pt>
                <c:pt idx="141">
                  <c:v>168.708</c:v>
                </c:pt>
                <c:pt idx="142">
                  <c:v>171.18600000000001</c:v>
                </c:pt>
                <c:pt idx="143">
                  <c:v>170.22200000000001</c:v>
                </c:pt>
                <c:pt idx="144">
                  <c:v>170.52799999999999</c:v>
                </c:pt>
                <c:pt idx="145">
                  <c:v>170.88</c:v>
                </c:pt>
                <c:pt idx="146">
                  <c:v>173.69399999999999</c:v>
                </c:pt>
                <c:pt idx="147">
                  <c:v>174.93799999999999</c:v>
                </c:pt>
                <c:pt idx="148">
                  <c:v>176.59200000000001</c:v>
                </c:pt>
                <c:pt idx="149">
                  <c:v>175.5</c:v>
                </c:pt>
                <c:pt idx="150">
                  <c:v>176.941</c:v>
                </c:pt>
                <c:pt idx="151">
                  <c:v>176.38</c:v>
                </c:pt>
                <c:pt idx="152">
                  <c:v>175.54499999999999</c:v>
                </c:pt>
                <c:pt idx="153">
                  <c:v>175.25700000000001</c:v>
                </c:pt>
                <c:pt idx="154">
                  <c:v>175.30199999999999</c:v>
                </c:pt>
                <c:pt idx="155">
                  <c:v>176.78899999999999</c:v>
                </c:pt>
                <c:pt idx="156">
                  <c:v>175.90899999999999</c:v>
                </c:pt>
                <c:pt idx="157">
                  <c:v>177.09299999999999</c:v>
                </c:pt>
                <c:pt idx="158">
                  <c:v>174.08799999999999</c:v>
                </c:pt>
                <c:pt idx="159">
                  <c:v>168.94499999999999</c:v>
                </c:pt>
                <c:pt idx="160">
                  <c:v>168.06399999999999</c:v>
                </c:pt>
                <c:pt idx="161">
                  <c:v>166.19800000000001</c:v>
                </c:pt>
                <c:pt idx="162">
                  <c:v>164.893</c:v>
                </c:pt>
                <c:pt idx="163">
                  <c:v>162.905</c:v>
                </c:pt>
                <c:pt idx="164">
                  <c:v>162.13200000000001</c:v>
                </c:pt>
                <c:pt idx="165">
                  <c:v>164.51400000000001</c:v>
                </c:pt>
                <c:pt idx="166">
                  <c:v>164.78700000000001</c:v>
                </c:pt>
                <c:pt idx="167">
                  <c:v>161.03899999999999</c:v>
                </c:pt>
                <c:pt idx="168">
                  <c:v>163.43600000000001</c:v>
                </c:pt>
                <c:pt idx="169">
                  <c:v>163.71</c:v>
                </c:pt>
                <c:pt idx="170">
                  <c:v>167.96799999999999</c:v>
                </c:pt>
                <c:pt idx="171">
                  <c:v>170.52600000000001</c:v>
                </c:pt>
                <c:pt idx="172">
                  <c:v>171.685</c:v>
                </c:pt>
                <c:pt idx="173">
                  <c:v>168.54</c:v>
                </c:pt>
                <c:pt idx="174">
                  <c:v>166.524</c:v>
                </c:pt>
                <c:pt idx="175">
                  <c:v>166.749</c:v>
                </c:pt>
                <c:pt idx="176">
                  <c:v>167.93799999999999</c:v>
                </c:pt>
                <c:pt idx="177">
                  <c:v>168.089</c:v>
                </c:pt>
                <c:pt idx="178">
                  <c:v>166.41800000000001</c:v>
                </c:pt>
                <c:pt idx="179">
                  <c:v>166.37299999999999</c:v>
                </c:pt>
                <c:pt idx="180">
                  <c:v>168.28399999999999</c:v>
                </c:pt>
                <c:pt idx="181">
                  <c:v>168.239</c:v>
                </c:pt>
                <c:pt idx="182">
                  <c:v>170.572</c:v>
                </c:pt>
                <c:pt idx="183">
                  <c:v>172.678</c:v>
                </c:pt>
                <c:pt idx="184">
                  <c:v>174.875</c:v>
                </c:pt>
                <c:pt idx="185">
                  <c:v>177.464</c:v>
                </c:pt>
                <c:pt idx="186">
                  <c:v>176.74100000000001</c:v>
                </c:pt>
                <c:pt idx="187">
                  <c:v>174.96600000000001</c:v>
                </c:pt>
                <c:pt idx="188">
                  <c:v>173.476</c:v>
                </c:pt>
                <c:pt idx="189">
                  <c:v>174.18299999999999</c:v>
                </c:pt>
                <c:pt idx="190">
                  <c:v>173.36199999999999</c:v>
                </c:pt>
                <c:pt idx="191">
                  <c:v>171.64500000000001</c:v>
                </c:pt>
                <c:pt idx="192">
                  <c:v>172.09299999999999</c:v>
                </c:pt>
                <c:pt idx="193">
                  <c:v>173.36199999999999</c:v>
                </c:pt>
                <c:pt idx="194">
                  <c:v>174.70599999999999</c:v>
                </c:pt>
                <c:pt idx="195">
                  <c:v>171.988</c:v>
                </c:pt>
                <c:pt idx="196">
                  <c:v>174.15299999999999</c:v>
                </c:pt>
                <c:pt idx="197">
                  <c:v>174.85499999999999</c:v>
                </c:pt>
                <c:pt idx="198">
                  <c:v>175.452</c:v>
                </c:pt>
                <c:pt idx="199">
                  <c:v>173.929</c:v>
                </c:pt>
                <c:pt idx="200">
                  <c:v>172.91399999999999</c:v>
                </c:pt>
                <c:pt idx="201">
                  <c:v>174.22800000000001</c:v>
                </c:pt>
                <c:pt idx="202">
                  <c:v>173.94399999999999</c:v>
                </c:pt>
                <c:pt idx="203">
                  <c:v>174.94499999999999</c:v>
                </c:pt>
                <c:pt idx="204">
                  <c:v>175.124</c:v>
                </c:pt>
                <c:pt idx="205">
                  <c:v>173.81</c:v>
                </c:pt>
                <c:pt idx="206">
                  <c:v>173.48099999999999</c:v>
                </c:pt>
                <c:pt idx="207">
                  <c:v>172.24199999999999</c:v>
                </c:pt>
                <c:pt idx="208">
                  <c:v>172.46600000000001</c:v>
                </c:pt>
                <c:pt idx="209">
                  <c:v>172.6</c:v>
                </c:pt>
                <c:pt idx="210">
                  <c:v>170.73400000000001</c:v>
                </c:pt>
                <c:pt idx="211">
                  <c:v>171.608</c:v>
                </c:pt>
                <c:pt idx="212">
                  <c:v>170.98599999999999</c:v>
                </c:pt>
                <c:pt idx="213">
                  <c:v>169.608</c:v>
                </c:pt>
                <c:pt idx="214">
                  <c:v>168.37799999999999</c:v>
                </c:pt>
                <c:pt idx="215">
                  <c:v>169.71199999999999</c:v>
                </c:pt>
                <c:pt idx="216">
                  <c:v>170.52600000000001</c:v>
                </c:pt>
                <c:pt idx="217">
                  <c:v>170.80799999999999</c:v>
                </c:pt>
                <c:pt idx="218">
                  <c:v>173.19300000000001</c:v>
                </c:pt>
                <c:pt idx="219">
                  <c:v>173.327</c:v>
                </c:pt>
                <c:pt idx="220">
                  <c:v>174.334</c:v>
                </c:pt>
                <c:pt idx="221">
                  <c:v>175.238</c:v>
                </c:pt>
                <c:pt idx="222">
                  <c:v>175.119</c:v>
                </c:pt>
                <c:pt idx="223">
                  <c:v>176.512</c:v>
                </c:pt>
                <c:pt idx="224">
                  <c:v>175.86</c:v>
                </c:pt>
                <c:pt idx="225">
                  <c:v>175.727</c:v>
                </c:pt>
                <c:pt idx="226">
                  <c:v>175.16399999999999</c:v>
                </c:pt>
                <c:pt idx="227">
                  <c:v>175.934</c:v>
                </c:pt>
                <c:pt idx="228">
                  <c:v>175.119</c:v>
                </c:pt>
                <c:pt idx="229">
                  <c:v>175.35599999999999</c:v>
                </c:pt>
                <c:pt idx="230">
                  <c:v>176.08199999999999</c:v>
                </c:pt>
                <c:pt idx="231">
                  <c:v>173.80099999999999</c:v>
                </c:pt>
                <c:pt idx="232">
                  <c:v>175.10400000000001</c:v>
                </c:pt>
                <c:pt idx="233">
                  <c:v>175.26599999999999</c:v>
                </c:pt>
                <c:pt idx="234">
                  <c:v>173.84</c:v>
                </c:pt>
                <c:pt idx="235">
                  <c:v>173.50200000000001</c:v>
                </c:pt>
                <c:pt idx="236">
                  <c:v>172.73699999999999</c:v>
                </c:pt>
                <c:pt idx="237">
                  <c:v>172.678</c:v>
                </c:pt>
                <c:pt idx="238">
                  <c:v>171.28200000000001</c:v>
                </c:pt>
                <c:pt idx="239">
                  <c:v>173.44300000000001</c:v>
                </c:pt>
                <c:pt idx="240">
                  <c:v>173.928</c:v>
                </c:pt>
                <c:pt idx="241">
                  <c:v>174.00200000000001</c:v>
                </c:pt>
                <c:pt idx="242">
                  <c:v>174.63399999999999</c:v>
                </c:pt>
                <c:pt idx="243">
                  <c:v>173.649</c:v>
                </c:pt>
                <c:pt idx="244">
                  <c:v>173.94300000000001</c:v>
                </c:pt>
                <c:pt idx="245">
                  <c:v>173.50200000000001</c:v>
                </c:pt>
                <c:pt idx="246">
                  <c:v>174.29599999999999</c:v>
                </c:pt>
                <c:pt idx="247">
                  <c:v>174.95699999999999</c:v>
                </c:pt>
                <c:pt idx="248">
                  <c:v>174.23699999999999</c:v>
                </c:pt>
                <c:pt idx="249">
                  <c:v>174.04599999999999</c:v>
                </c:pt>
                <c:pt idx="250">
                  <c:v>174.39599999999999</c:v>
                </c:pt>
                <c:pt idx="251">
                  <c:v>173.648</c:v>
                </c:pt>
                <c:pt idx="252">
                  <c:v>172.41399999999999</c:v>
                </c:pt>
                <c:pt idx="253">
                  <c:v>171.70099999999999</c:v>
                </c:pt>
                <c:pt idx="254">
                  <c:v>170.46199999999999</c:v>
                </c:pt>
                <c:pt idx="255">
                  <c:v>171.511</c:v>
                </c:pt>
                <c:pt idx="256">
                  <c:v>171.38</c:v>
                </c:pt>
                <c:pt idx="257">
                  <c:v>171.91900000000001</c:v>
                </c:pt>
                <c:pt idx="258">
                  <c:v>173.23</c:v>
                </c:pt>
                <c:pt idx="259">
                  <c:v>173.23</c:v>
                </c:pt>
                <c:pt idx="260">
                  <c:v>172.4</c:v>
                </c:pt>
                <c:pt idx="261">
                  <c:v>172.63300000000001</c:v>
                </c:pt>
                <c:pt idx="262">
                  <c:v>173.05600000000001</c:v>
                </c:pt>
                <c:pt idx="263">
                  <c:v>173.81299999999999</c:v>
                </c:pt>
                <c:pt idx="264">
                  <c:v>173.376</c:v>
                </c:pt>
                <c:pt idx="265">
                  <c:v>173.405</c:v>
                </c:pt>
                <c:pt idx="266">
                  <c:v>172.822</c:v>
                </c:pt>
                <c:pt idx="267">
                  <c:v>173.376</c:v>
                </c:pt>
                <c:pt idx="268">
                  <c:v>173.52199999999999</c:v>
                </c:pt>
                <c:pt idx="269">
                  <c:v>173.405</c:v>
                </c:pt>
                <c:pt idx="270">
                  <c:v>173.07</c:v>
                </c:pt>
                <c:pt idx="271">
                  <c:v>170.06899999999999</c:v>
                </c:pt>
                <c:pt idx="272">
                  <c:v>171.72900000000001</c:v>
                </c:pt>
                <c:pt idx="273">
                  <c:v>172.148</c:v>
                </c:pt>
                <c:pt idx="274">
                  <c:v>172.119</c:v>
                </c:pt>
                <c:pt idx="275">
                  <c:v>171.83</c:v>
                </c:pt>
                <c:pt idx="276">
                  <c:v>171.339</c:v>
                </c:pt>
                <c:pt idx="277">
                  <c:v>171.917</c:v>
                </c:pt>
                <c:pt idx="278">
                  <c:v>171.68600000000001</c:v>
                </c:pt>
                <c:pt idx="279">
                  <c:v>171.614</c:v>
                </c:pt>
                <c:pt idx="280">
                  <c:v>172.018</c:v>
                </c:pt>
                <c:pt idx="281">
                  <c:v>172.26400000000001</c:v>
                </c:pt>
                <c:pt idx="282">
                  <c:v>171.49799999999999</c:v>
                </c:pt>
                <c:pt idx="283">
                  <c:v>171.542</c:v>
                </c:pt>
                <c:pt idx="284">
                  <c:v>171.68600000000001</c:v>
                </c:pt>
                <c:pt idx="285">
                  <c:v>171.108</c:v>
                </c:pt>
                <c:pt idx="286">
                  <c:v>170.964</c:v>
                </c:pt>
                <c:pt idx="287">
                  <c:v>171.19499999999999</c:v>
                </c:pt>
                <c:pt idx="288">
                  <c:v>171.51300000000001</c:v>
                </c:pt>
                <c:pt idx="289">
                  <c:v>171.39699999999999</c:v>
                </c:pt>
                <c:pt idx="290">
                  <c:v>172.36500000000001</c:v>
                </c:pt>
                <c:pt idx="291">
                  <c:v>171.02199999999999</c:v>
                </c:pt>
                <c:pt idx="292">
                  <c:v>172.047</c:v>
                </c:pt>
                <c:pt idx="293">
                  <c:v>169.607</c:v>
                </c:pt>
                <c:pt idx="294">
                  <c:v>168.905</c:v>
                </c:pt>
                <c:pt idx="295">
                  <c:v>165.98099999999999</c:v>
                </c:pt>
                <c:pt idx="296">
                  <c:v>169.90799999999999</c:v>
                </c:pt>
                <c:pt idx="297">
                  <c:v>168.21700000000001</c:v>
                </c:pt>
                <c:pt idx="298">
                  <c:v>164.935</c:v>
                </c:pt>
                <c:pt idx="299">
                  <c:v>163.14400000000001</c:v>
                </c:pt>
                <c:pt idx="300">
                  <c:v>162.9</c:v>
                </c:pt>
                <c:pt idx="301">
                  <c:v>164.72</c:v>
                </c:pt>
                <c:pt idx="302">
                  <c:v>160.49299999999999</c:v>
                </c:pt>
                <c:pt idx="303">
                  <c:v>159.63300000000001</c:v>
                </c:pt>
                <c:pt idx="304">
                  <c:v>161.63900000000001</c:v>
                </c:pt>
                <c:pt idx="305">
                  <c:v>161.238</c:v>
                </c:pt>
                <c:pt idx="306">
                  <c:v>163.072</c:v>
                </c:pt>
                <c:pt idx="307">
                  <c:v>164.06100000000001</c:v>
                </c:pt>
                <c:pt idx="308">
                  <c:v>160.47900000000001</c:v>
                </c:pt>
                <c:pt idx="309">
                  <c:v>161.453</c:v>
                </c:pt>
                <c:pt idx="310">
                  <c:v>161.095</c:v>
                </c:pt>
                <c:pt idx="311">
                  <c:v>160.995</c:v>
                </c:pt>
                <c:pt idx="312">
                  <c:v>160.43600000000001</c:v>
                </c:pt>
                <c:pt idx="313">
                  <c:v>161.40199999999999</c:v>
                </c:pt>
                <c:pt idx="314">
                  <c:v>161.00399999999999</c:v>
                </c:pt>
                <c:pt idx="315">
                  <c:v>161.21799999999999</c:v>
                </c:pt>
                <c:pt idx="316">
                  <c:v>161.971</c:v>
                </c:pt>
                <c:pt idx="317">
                  <c:v>163.26499999999999</c:v>
                </c:pt>
                <c:pt idx="318">
                  <c:v>163.33600000000001</c:v>
                </c:pt>
                <c:pt idx="319">
                  <c:v>164.31700000000001</c:v>
                </c:pt>
                <c:pt idx="320">
                  <c:v>164.459</c:v>
                </c:pt>
                <c:pt idx="321">
                  <c:v>164.94200000000001</c:v>
                </c:pt>
                <c:pt idx="322">
                  <c:v>165.45400000000001</c:v>
                </c:pt>
                <c:pt idx="323">
                  <c:v>165.61</c:v>
                </c:pt>
                <c:pt idx="324">
                  <c:v>166.05099999999999</c:v>
                </c:pt>
                <c:pt idx="325">
                  <c:v>166.30699999999999</c:v>
                </c:pt>
                <c:pt idx="326">
                  <c:v>165.26900000000001</c:v>
                </c:pt>
                <c:pt idx="327">
                  <c:v>164.928</c:v>
                </c:pt>
                <c:pt idx="328">
                  <c:v>166.16499999999999</c:v>
                </c:pt>
                <c:pt idx="329">
                  <c:v>166.86099999999999</c:v>
                </c:pt>
                <c:pt idx="330">
                  <c:v>167.58600000000001</c:v>
                </c:pt>
                <c:pt idx="331">
                  <c:v>166.53399999999999</c:v>
                </c:pt>
                <c:pt idx="332">
                  <c:v>164.899</c:v>
                </c:pt>
                <c:pt idx="333">
                  <c:v>165.49199999999999</c:v>
                </c:pt>
                <c:pt idx="334">
                  <c:v>163.54499999999999</c:v>
                </c:pt>
                <c:pt idx="335">
                  <c:v>163.05099999999999</c:v>
                </c:pt>
                <c:pt idx="336">
                  <c:v>162.458</c:v>
                </c:pt>
                <c:pt idx="337">
                  <c:v>164.815</c:v>
                </c:pt>
                <c:pt idx="338">
                  <c:v>165.32300000000001</c:v>
                </c:pt>
                <c:pt idx="339">
                  <c:v>166.14099999999999</c:v>
                </c:pt>
                <c:pt idx="340">
                  <c:v>166.578</c:v>
                </c:pt>
                <c:pt idx="341">
                  <c:v>164.68799999999999</c:v>
                </c:pt>
                <c:pt idx="342">
                  <c:v>166.09899999999999</c:v>
                </c:pt>
                <c:pt idx="343">
                  <c:v>166.59299999999999</c:v>
                </c:pt>
                <c:pt idx="344">
                  <c:v>166.494</c:v>
                </c:pt>
                <c:pt idx="345">
                  <c:v>166.55</c:v>
                </c:pt>
                <c:pt idx="346">
                  <c:v>166.43700000000001</c:v>
                </c:pt>
                <c:pt idx="347">
                  <c:v>163.827</c:v>
                </c:pt>
                <c:pt idx="348">
                  <c:v>164.91300000000001</c:v>
                </c:pt>
                <c:pt idx="349">
                  <c:v>166.494</c:v>
                </c:pt>
                <c:pt idx="350">
                  <c:v>165.774</c:v>
                </c:pt>
                <c:pt idx="351">
                  <c:v>165.167</c:v>
                </c:pt>
                <c:pt idx="352">
                  <c:v>167.58</c:v>
                </c:pt>
                <c:pt idx="353">
                  <c:v>167.03</c:v>
                </c:pt>
                <c:pt idx="354">
                  <c:v>166.357</c:v>
                </c:pt>
                <c:pt idx="355">
                  <c:v>164.32499999999999</c:v>
                </c:pt>
                <c:pt idx="356">
                  <c:v>164.82900000000001</c:v>
                </c:pt>
                <c:pt idx="357">
                  <c:v>164.661</c:v>
                </c:pt>
                <c:pt idx="358">
                  <c:v>164.661</c:v>
                </c:pt>
                <c:pt idx="359">
                  <c:v>165.096</c:v>
                </c:pt>
                <c:pt idx="360">
                  <c:v>164.73099999999999</c:v>
                </c:pt>
                <c:pt idx="361">
                  <c:v>164.465</c:v>
                </c:pt>
                <c:pt idx="362">
                  <c:v>164.40899999999999</c:v>
                </c:pt>
                <c:pt idx="363">
                  <c:v>164.40899999999999</c:v>
                </c:pt>
                <c:pt idx="364">
                  <c:v>165.39</c:v>
                </c:pt>
                <c:pt idx="365">
                  <c:v>164.36699999999999</c:v>
                </c:pt>
                <c:pt idx="366">
                  <c:v>164.26900000000001</c:v>
                </c:pt>
                <c:pt idx="367">
                  <c:v>163.77799999999999</c:v>
                </c:pt>
                <c:pt idx="368">
                  <c:v>163.89</c:v>
                </c:pt>
                <c:pt idx="369">
                  <c:v>165.768</c:v>
                </c:pt>
                <c:pt idx="370">
                  <c:v>164.773</c:v>
                </c:pt>
                <c:pt idx="371">
                  <c:v>164.619</c:v>
                </c:pt>
                <c:pt idx="372">
                  <c:v>164.185</c:v>
                </c:pt>
                <c:pt idx="373">
                  <c:v>163.14699999999999</c:v>
                </c:pt>
                <c:pt idx="374">
                  <c:v>162.465</c:v>
                </c:pt>
                <c:pt idx="375">
                  <c:v>166.14099999999999</c:v>
                </c:pt>
                <c:pt idx="376">
                  <c:v>165.083</c:v>
                </c:pt>
                <c:pt idx="377">
                  <c:v>163.774</c:v>
                </c:pt>
                <c:pt idx="378">
                  <c:v>163.983</c:v>
                </c:pt>
                <c:pt idx="379">
                  <c:v>161.40700000000001</c:v>
                </c:pt>
                <c:pt idx="380">
                  <c:v>160.363</c:v>
                </c:pt>
                <c:pt idx="381">
                  <c:v>161.42099999999999</c:v>
                </c:pt>
                <c:pt idx="382">
                  <c:v>164.02500000000001</c:v>
                </c:pt>
                <c:pt idx="383">
                  <c:v>164.56700000000001</c:v>
                </c:pt>
                <c:pt idx="384">
                  <c:v>163.46799999999999</c:v>
                </c:pt>
                <c:pt idx="385">
                  <c:v>160.30699999999999</c:v>
                </c:pt>
                <c:pt idx="386">
                  <c:v>164.69300000000001</c:v>
                </c:pt>
                <c:pt idx="387">
                  <c:v>164.74799999999999</c:v>
                </c:pt>
                <c:pt idx="388">
                  <c:v>165.73699999999999</c:v>
                </c:pt>
                <c:pt idx="389">
                  <c:v>164.916</c:v>
                </c:pt>
                <c:pt idx="390">
                  <c:v>166.50299999999999</c:v>
                </c:pt>
                <c:pt idx="391">
                  <c:v>165.80600000000001</c:v>
                </c:pt>
                <c:pt idx="392">
                  <c:v>165.667</c:v>
                </c:pt>
                <c:pt idx="393">
                  <c:v>165.124</c:v>
                </c:pt>
                <c:pt idx="394">
                  <c:v>164.95699999999999</c:v>
                </c:pt>
                <c:pt idx="395">
                  <c:v>164.136</c:v>
                </c:pt>
                <c:pt idx="396">
                  <c:v>162.18700000000001</c:v>
                </c:pt>
                <c:pt idx="397">
                  <c:v>162.339</c:v>
                </c:pt>
                <c:pt idx="398">
                  <c:v>163.017</c:v>
                </c:pt>
                <c:pt idx="399">
                  <c:v>162.40799999999999</c:v>
                </c:pt>
                <c:pt idx="400">
                  <c:v>162.477</c:v>
                </c:pt>
                <c:pt idx="401">
                  <c:v>160.43100000000001</c:v>
                </c:pt>
                <c:pt idx="402">
                  <c:v>161.482</c:v>
                </c:pt>
                <c:pt idx="403">
                  <c:v>161.786</c:v>
                </c:pt>
                <c:pt idx="404">
                  <c:v>159.91900000000001</c:v>
                </c:pt>
                <c:pt idx="405">
                  <c:v>158.59200000000001</c:v>
                </c:pt>
                <c:pt idx="406">
                  <c:v>158.50899999999999</c:v>
                </c:pt>
                <c:pt idx="407">
                  <c:v>158.52199999999999</c:v>
                </c:pt>
                <c:pt idx="408">
                  <c:v>158.85400000000001</c:v>
                </c:pt>
                <c:pt idx="409">
                  <c:v>157.94200000000001</c:v>
                </c:pt>
                <c:pt idx="410">
                  <c:v>159.03399999999999</c:v>
                </c:pt>
                <c:pt idx="411">
                  <c:v>160.08500000000001</c:v>
                </c:pt>
                <c:pt idx="412">
                  <c:v>160.81800000000001</c:v>
                </c:pt>
                <c:pt idx="413">
                  <c:v>163.72200000000001</c:v>
                </c:pt>
                <c:pt idx="414">
                  <c:v>161.42599999999999</c:v>
                </c:pt>
                <c:pt idx="415">
                  <c:v>161.786</c:v>
                </c:pt>
                <c:pt idx="416">
                  <c:v>163.16900000000001</c:v>
                </c:pt>
                <c:pt idx="417">
                  <c:v>161.97900000000001</c:v>
                </c:pt>
                <c:pt idx="418">
                  <c:v>161.58099999999999</c:v>
                </c:pt>
                <c:pt idx="419">
                  <c:v>160.345</c:v>
                </c:pt>
                <c:pt idx="420">
                  <c:v>159.20500000000001</c:v>
                </c:pt>
                <c:pt idx="421">
                  <c:v>159.892</c:v>
                </c:pt>
                <c:pt idx="422">
                  <c:v>159.53399999999999</c:v>
                </c:pt>
                <c:pt idx="423">
                  <c:v>157.96799999999999</c:v>
                </c:pt>
                <c:pt idx="424">
                  <c:v>157.227</c:v>
                </c:pt>
                <c:pt idx="425">
                  <c:v>155.49600000000001</c:v>
                </c:pt>
                <c:pt idx="426">
                  <c:v>153.64099999999999</c:v>
                </c:pt>
                <c:pt idx="427">
                  <c:v>153.84800000000001</c:v>
                </c:pt>
                <c:pt idx="428">
                  <c:v>153.22900000000001</c:v>
                </c:pt>
                <c:pt idx="429">
                  <c:v>152.95500000000001</c:v>
                </c:pt>
                <c:pt idx="430">
                  <c:v>153.36699999999999</c:v>
                </c:pt>
                <c:pt idx="431">
                  <c:v>153.161</c:v>
                </c:pt>
                <c:pt idx="432">
                  <c:v>153.25700000000001</c:v>
                </c:pt>
                <c:pt idx="433">
                  <c:v>153.161</c:v>
                </c:pt>
                <c:pt idx="434">
                  <c:v>153.80600000000001</c:v>
                </c:pt>
                <c:pt idx="435">
                  <c:v>154.10900000000001</c:v>
                </c:pt>
                <c:pt idx="436">
                  <c:v>154.53399999999999</c:v>
                </c:pt>
                <c:pt idx="437">
                  <c:v>153.84800000000001</c:v>
                </c:pt>
                <c:pt idx="438">
                  <c:v>145.46799999999999</c:v>
                </c:pt>
                <c:pt idx="439">
                  <c:v>144.29499999999999</c:v>
                </c:pt>
                <c:pt idx="440">
                  <c:v>141.15899999999999</c:v>
                </c:pt>
                <c:pt idx="441">
                  <c:v>142.23599999999999</c:v>
                </c:pt>
                <c:pt idx="442">
                  <c:v>141.43100000000001</c:v>
                </c:pt>
                <c:pt idx="443">
                  <c:v>140.06700000000001</c:v>
                </c:pt>
                <c:pt idx="444">
                  <c:v>138.976</c:v>
                </c:pt>
                <c:pt idx="445">
                  <c:v>140.995</c:v>
                </c:pt>
                <c:pt idx="446">
                  <c:v>141.5</c:v>
                </c:pt>
                <c:pt idx="447">
                  <c:v>142.79499999999999</c:v>
                </c:pt>
                <c:pt idx="448">
                  <c:v>144.47300000000001</c:v>
                </c:pt>
                <c:pt idx="449">
                  <c:v>143.791</c:v>
                </c:pt>
                <c:pt idx="450">
                  <c:v>143.34100000000001</c:v>
                </c:pt>
                <c:pt idx="451">
                  <c:v>142.89099999999999</c:v>
                </c:pt>
                <c:pt idx="452">
                  <c:v>143.75</c:v>
                </c:pt>
                <c:pt idx="453">
                  <c:v>145.27699999999999</c:v>
                </c:pt>
                <c:pt idx="454">
                  <c:v>143.613</c:v>
                </c:pt>
                <c:pt idx="455">
                  <c:v>143.06800000000001</c:v>
                </c:pt>
                <c:pt idx="456">
                  <c:v>141.06299999999999</c:v>
                </c:pt>
                <c:pt idx="457">
                  <c:v>141.404</c:v>
                </c:pt>
                <c:pt idx="458">
                  <c:v>144.964</c:v>
                </c:pt>
                <c:pt idx="459">
                  <c:v>139.167</c:v>
                </c:pt>
                <c:pt idx="460">
                  <c:v>135.321</c:v>
                </c:pt>
                <c:pt idx="461">
                  <c:v>138.55600000000001</c:v>
                </c:pt>
                <c:pt idx="462">
                  <c:v>136.83699999999999</c:v>
                </c:pt>
                <c:pt idx="463">
                  <c:v>137.18899999999999</c:v>
                </c:pt>
                <c:pt idx="464">
                  <c:v>136.02500000000001</c:v>
                </c:pt>
                <c:pt idx="465">
                  <c:v>137.947</c:v>
                </c:pt>
                <c:pt idx="466">
                  <c:v>134.46899999999999</c:v>
                </c:pt>
                <c:pt idx="467">
                  <c:v>134.90199999999999</c:v>
                </c:pt>
                <c:pt idx="468">
                  <c:v>135.227</c:v>
                </c:pt>
                <c:pt idx="469">
                  <c:v>132.03200000000001</c:v>
                </c:pt>
                <c:pt idx="470">
                  <c:v>130.84100000000001</c:v>
                </c:pt>
                <c:pt idx="471">
                  <c:v>129.934</c:v>
                </c:pt>
                <c:pt idx="472">
                  <c:v>128.97300000000001</c:v>
                </c:pt>
                <c:pt idx="473">
                  <c:v>129.90700000000001</c:v>
                </c:pt>
                <c:pt idx="474">
                  <c:v>129.12200000000001</c:v>
                </c:pt>
                <c:pt idx="475">
                  <c:v>128.852</c:v>
                </c:pt>
                <c:pt idx="476">
                  <c:v>128.91900000000001</c:v>
                </c:pt>
                <c:pt idx="477">
                  <c:v>127.539</c:v>
                </c:pt>
                <c:pt idx="478">
                  <c:v>126.239</c:v>
                </c:pt>
                <c:pt idx="479">
                  <c:v>127.233</c:v>
                </c:pt>
                <c:pt idx="480">
                  <c:v>125.32599999999999</c:v>
                </c:pt>
                <c:pt idx="481">
                  <c:v>125.11199999999999</c:v>
                </c:pt>
                <c:pt idx="482">
                  <c:v>124.87</c:v>
                </c:pt>
                <c:pt idx="483">
                  <c:v>124.386</c:v>
                </c:pt>
                <c:pt idx="484">
                  <c:v>124.574</c:v>
                </c:pt>
                <c:pt idx="485">
                  <c:v>124.4</c:v>
                </c:pt>
                <c:pt idx="486">
                  <c:v>124.883</c:v>
                </c:pt>
                <c:pt idx="487">
                  <c:v>124.306</c:v>
                </c:pt>
                <c:pt idx="488">
                  <c:v>124.467</c:v>
                </c:pt>
                <c:pt idx="489">
                  <c:v>126.803</c:v>
                </c:pt>
                <c:pt idx="490">
                  <c:v>128.88399999999999</c:v>
                </c:pt>
                <c:pt idx="491">
                  <c:v>126.61499999999999</c:v>
                </c:pt>
                <c:pt idx="492">
                  <c:v>126.884</c:v>
                </c:pt>
                <c:pt idx="493">
                  <c:v>125.541</c:v>
                </c:pt>
                <c:pt idx="494">
                  <c:v>125.541</c:v>
                </c:pt>
                <c:pt idx="495">
                  <c:v>125.74299999999999</c:v>
                </c:pt>
                <c:pt idx="496">
                  <c:v>125.004</c:v>
                </c:pt>
                <c:pt idx="497">
                  <c:v>124.87</c:v>
                </c:pt>
                <c:pt idx="498">
                  <c:v>124.58799999999999</c:v>
                </c:pt>
                <c:pt idx="499">
                  <c:v>126.629</c:v>
                </c:pt>
                <c:pt idx="500">
                  <c:v>127.273</c:v>
                </c:pt>
                <c:pt idx="501">
                  <c:v>128.88399999999999</c:v>
                </c:pt>
                <c:pt idx="502">
                  <c:v>125.726</c:v>
                </c:pt>
                <c:pt idx="503">
                  <c:v>124.51300000000001</c:v>
                </c:pt>
                <c:pt idx="504">
                  <c:v>124.54</c:v>
                </c:pt>
                <c:pt idx="505">
                  <c:v>125.286</c:v>
                </c:pt>
                <c:pt idx="506">
                  <c:v>123.261</c:v>
                </c:pt>
                <c:pt idx="507">
                  <c:v>123.03400000000001</c:v>
                </c:pt>
                <c:pt idx="508">
                  <c:v>123.42</c:v>
                </c:pt>
                <c:pt idx="509">
                  <c:v>124.22</c:v>
                </c:pt>
                <c:pt idx="510">
                  <c:v>124.38</c:v>
                </c:pt>
                <c:pt idx="511">
                  <c:v>124.66</c:v>
                </c:pt>
                <c:pt idx="512">
                  <c:v>125.206</c:v>
                </c:pt>
                <c:pt idx="513">
                  <c:v>126.11199999999999</c:v>
                </c:pt>
                <c:pt idx="514">
                  <c:v>126.965</c:v>
                </c:pt>
                <c:pt idx="515">
                  <c:v>128.15199999999999</c:v>
                </c:pt>
                <c:pt idx="516">
                  <c:v>129.20400000000001</c:v>
                </c:pt>
                <c:pt idx="517">
                  <c:v>129.56399999999999</c:v>
                </c:pt>
                <c:pt idx="518">
                  <c:v>129.89699999999999</c:v>
                </c:pt>
                <c:pt idx="519">
                  <c:v>128.44499999999999</c:v>
                </c:pt>
                <c:pt idx="520">
                  <c:v>128.14099999999999</c:v>
                </c:pt>
                <c:pt idx="521">
                  <c:v>125.125</c:v>
                </c:pt>
                <c:pt idx="522">
                  <c:v>123.64400000000001</c:v>
                </c:pt>
                <c:pt idx="523">
                  <c:v>122.6</c:v>
                </c:pt>
                <c:pt idx="524">
                  <c:v>124.054</c:v>
                </c:pt>
                <c:pt idx="525">
                  <c:v>124.319</c:v>
                </c:pt>
                <c:pt idx="526">
                  <c:v>125.02</c:v>
                </c:pt>
                <c:pt idx="527">
                  <c:v>124.306</c:v>
                </c:pt>
                <c:pt idx="528">
                  <c:v>124.702</c:v>
                </c:pt>
                <c:pt idx="529">
                  <c:v>126.42100000000001</c:v>
                </c:pt>
                <c:pt idx="530">
                  <c:v>127.876</c:v>
                </c:pt>
                <c:pt idx="531">
                  <c:v>128.273</c:v>
                </c:pt>
                <c:pt idx="532">
                  <c:v>128.273</c:v>
                </c:pt>
                <c:pt idx="533">
                  <c:v>130.38900000000001</c:v>
                </c:pt>
                <c:pt idx="534">
                  <c:v>132.637</c:v>
                </c:pt>
                <c:pt idx="535">
                  <c:v>132.49100000000001</c:v>
                </c:pt>
                <c:pt idx="536">
                  <c:v>128.934</c:v>
                </c:pt>
                <c:pt idx="537">
                  <c:v>127.36</c:v>
                </c:pt>
                <c:pt idx="538">
                  <c:v>129.238</c:v>
                </c:pt>
                <c:pt idx="539">
                  <c:v>129.727</c:v>
                </c:pt>
                <c:pt idx="540">
                  <c:v>129.185</c:v>
                </c:pt>
                <c:pt idx="541">
                  <c:v>131.01</c:v>
                </c:pt>
                <c:pt idx="542">
                  <c:v>135.22300000000001</c:v>
                </c:pt>
                <c:pt idx="543">
                  <c:v>133.215</c:v>
                </c:pt>
                <c:pt idx="544">
                  <c:v>130.065</c:v>
                </c:pt>
                <c:pt idx="545">
                  <c:v>129.01499999999999</c:v>
                </c:pt>
                <c:pt idx="546">
                  <c:v>130.328</c:v>
                </c:pt>
                <c:pt idx="547">
                  <c:v>130.91800000000001</c:v>
                </c:pt>
                <c:pt idx="548">
                  <c:v>135.03899999999999</c:v>
                </c:pt>
                <c:pt idx="549">
                  <c:v>128.30600000000001</c:v>
                </c:pt>
                <c:pt idx="550">
                  <c:v>127.637</c:v>
                </c:pt>
                <c:pt idx="551">
                  <c:v>128.62100000000001</c:v>
                </c:pt>
                <c:pt idx="552">
                  <c:v>127.965</c:v>
                </c:pt>
                <c:pt idx="553">
                  <c:v>128.62100000000001</c:v>
                </c:pt>
                <c:pt idx="554">
                  <c:v>130.328</c:v>
                </c:pt>
                <c:pt idx="555">
                  <c:v>131.83699999999999</c:v>
                </c:pt>
                <c:pt idx="556">
                  <c:v>132.887</c:v>
                </c:pt>
                <c:pt idx="557">
                  <c:v>131.50899999999999</c:v>
                </c:pt>
                <c:pt idx="558">
                  <c:v>133.202</c:v>
                </c:pt>
                <c:pt idx="559">
                  <c:v>131.90299999999999</c:v>
                </c:pt>
                <c:pt idx="560">
                  <c:v>135.184</c:v>
                </c:pt>
                <c:pt idx="561">
                  <c:v>138.22900000000001</c:v>
                </c:pt>
                <c:pt idx="562">
                  <c:v>137.559</c:v>
                </c:pt>
                <c:pt idx="563">
                  <c:v>133.898</c:v>
                </c:pt>
                <c:pt idx="564">
                  <c:v>132.542</c:v>
                </c:pt>
                <c:pt idx="565">
                  <c:v>131.35599999999999</c:v>
                </c:pt>
                <c:pt idx="566">
                  <c:v>131.53899999999999</c:v>
                </c:pt>
                <c:pt idx="567">
                  <c:v>132.125</c:v>
                </c:pt>
                <c:pt idx="568">
                  <c:v>132.84200000000001</c:v>
                </c:pt>
                <c:pt idx="569">
                  <c:v>135.136</c:v>
                </c:pt>
                <c:pt idx="570">
                  <c:v>133.03700000000001</c:v>
                </c:pt>
                <c:pt idx="571">
                  <c:v>132.91999999999999</c:v>
                </c:pt>
                <c:pt idx="572">
                  <c:v>132.91999999999999</c:v>
                </c:pt>
                <c:pt idx="573">
                  <c:v>135.05699999999999</c:v>
                </c:pt>
                <c:pt idx="574">
                  <c:v>135.096</c:v>
                </c:pt>
                <c:pt idx="575">
                  <c:v>135.44800000000001</c:v>
                </c:pt>
                <c:pt idx="576">
                  <c:v>136.608</c:v>
                </c:pt>
                <c:pt idx="577">
                  <c:v>138.15899999999999</c:v>
                </c:pt>
                <c:pt idx="578">
                  <c:v>137.755</c:v>
                </c:pt>
                <c:pt idx="579">
                  <c:v>138.524</c:v>
                </c:pt>
                <c:pt idx="580">
                  <c:v>139.423</c:v>
                </c:pt>
                <c:pt idx="581">
                  <c:v>140.739</c:v>
                </c:pt>
                <c:pt idx="582">
                  <c:v>140.98699999999999</c:v>
                </c:pt>
                <c:pt idx="583">
                  <c:v>143.39400000000001</c:v>
                </c:pt>
                <c:pt idx="584">
                  <c:v>143.989</c:v>
                </c:pt>
                <c:pt idx="585">
                  <c:v>142.83699999999999</c:v>
                </c:pt>
                <c:pt idx="586">
                  <c:v>142.553</c:v>
                </c:pt>
                <c:pt idx="587">
                  <c:v>144.649</c:v>
                </c:pt>
                <c:pt idx="588">
                  <c:v>146.24100000000001</c:v>
                </c:pt>
                <c:pt idx="589">
                  <c:v>146.88800000000001</c:v>
                </c:pt>
                <c:pt idx="590">
                  <c:v>146.92699999999999</c:v>
                </c:pt>
                <c:pt idx="591">
                  <c:v>147.535</c:v>
                </c:pt>
                <c:pt idx="592">
                  <c:v>148.02699999999999</c:v>
                </c:pt>
                <c:pt idx="593">
                  <c:v>147.34100000000001</c:v>
                </c:pt>
                <c:pt idx="594">
                  <c:v>148.90700000000001</c:v>
                </c:pt>
                <c:pt idx="595">
                  <c:v>149.73500000000001</c:v>
                </c:pt>
                <c:pt idx="596">
                  <c:v>152.54400000000001</c:v>
                </c:pt>
                <c:pt idx="597">
                  <c:v>149.399</c:v>
                </c:pt>
                <c:pt idx="598">
                  <c:v>149.41200000000001</c:v>
                </c:pt>
                <c:pt idx="599">
                  <c:v>147.57400000000001</c:v>
                </c:pt>
                <c:pt idx="600">
                  <c:v>146.94</c:v>
                </c:pt>
                <c:pt idx="601">
                  <c:v>147.017</c:v>
                </c:pt>
                <c:pt idx="602">
                  <c:v>146.51300000000001</c:v>
                </c:pt>
                <c:pt idx="603">
                  <c:v>149.13499999999999</c:v>
                </c:pt>
                <c:pt idx="604">
                  <c:v>143.286</c:v>
                </c:pt>
                <c:pt idx="605">
                  <c:v>144.91800000000001</c:v>
                </c:pt>
                <c:pt idx="606">
                  <c:v>144.083</c:v>
                </c:pt>
                <c:pt idx="607">
                  <c:v>143.35</c:v>
                </c:pt>
                <c:pt idx="608">
                  <c:v>144.54599999999999</c:v>
                </c:pt>
                <c:pt idx="609">
                  <c:v>143.273</c:v>
                </c:pt>
                <c:pt idx="610">
                  <c:v>142.70699999999999</c:v>
                </c:pt>
                <c:pt idx="611">
                  <c:v>143.376</c:v>
                </c:pt>
                <c:pt idx="612">
                  <c:v>143.08000000000001</c:v>
                </c:pt>
                <c:pt idx="613">
                  <c:v>143.65899999999999</c:v>
                </c:pt>
                <c:pt idx="614">
                  <c:v>145.536</c:v>
                </c:pt>
                <c:pt idx="615">
                  <c:v>144.16</c:v>
                </c:pt>
                <c:pt idx="616">
                  <c:v>143.29900000000001</c:v>
                </c:pt>
                <c:pt idx="617">
                  <c:v>142.28299999999999</c:v>
                </c:pt>
                <c:pt idx="618">
                  <c:v>145.27799999999999</c:v>
                </c:pt>
                <c:pt idx="619">
                  <c:v>143.64599999999999</c:v>
                </c:pt>
                <c:pt idx="620">
                  <c:v>143.49100000000001</c:v>
                </c:pt>
                <c:pt idx="621">
                  <c:v>142.14099999999999</c:v>
                </c:pt>
                <c:pt idx="622">
                  <c:v>146.178</c:v>
                </c:pt>
                <c:pt idx="623">
                  <c:v>144.983</c:v>
                </c:pt>
                <c:pt idx="624">
                  <c:v>144.881</c:v>
                </c:pt>
                <c:pt idx="625">
                  <c:v>140.35900000000001</c:v>
                </c:pt>
                <c:pt idx="626">
                  <c:v>138.559</c:v>
                </c:pt>
                <c:pt idx="627">
                  <c:v>137.29400000000001</c:v>
                </c:pt>
                <c:pt idx="628">
                  <c:v>136.43899999999999</c:v>
                </c:pt>
                <c:pt idx="629">
                  <c:v>137.29400000000001</c:v>
                </c:pt>
                <c:pt idx="630">
                  <c:v>137.29400000000001</c:v>
                </c:pt>
                <c:pt idx="631">
                  <c:v>135.774</c:v>
                </c:pt>
                <c:pt idx="632">
                  <c:v>136.78299999999999</c:v>
                </c:pt>
                <c:pt idx="633">
                  <c:v>135.161</c:v>
                </c:pt>
                <c:pt idx="634">
                  <c:v>135.404</c:v>
                </c:pt>
                <c:pt idx="635">
                  <c:v>135.39099999999999</c:v>
                </c:pt>
                <c:pt idx="636">
                  <c:v>134.804</c:v>
                </c:pt>
                <c:pt idx="637">
                  <c:v>135.30199999999999</c:v>
                </c:pt>
                <c:pt idx="638">
                  <c:v>135.62100000000001</c:v>
                </c:pt>
                <c:pt idx="639">
                  <c:v>131.84100000000001</c:v>
                </c:pt>
                <c:pt idx="640">
                  <c:v>134.22900000000001</c:v>
                </c:pt>
                <c:pt idx="641">
                  <c:v>132.505</c:v>
                </c:pt>
                <c:pt idx="642">
                  <c:v>129.631</c:v>
                </c:pt>
                <c:pt idx="643">
                  <c:v>129.22300000000001</c:v>
                </c:pt>
                <c:pt idx="644">
                  <c:v>128.99299999999999</c:v>
                </c:pt>
                <c:pt idx="645">
                  <c:v>129.376</c:v>
                </c:pt>
                <c:pt idx="646">
                  <c:v>127.69</c:v>
                </c:pt>
                <c:pt idx="647">
                  <c:v>126.752</c:v>
                </c:pt>
                <c:pt idx="648">
                  <c:v>124.812</c:v>
                </c:pt>
                <c:pt idx="649">
                  <c:v>126.131</c:v>
                </c:pt>
                <c:pt idx="650">
                  <c:v>126.232</c:v>
                </c:pt>
                <c:pt idx="651">
                  <c:v>125.167</c:v>
                </c:pt>
                <c:pt idx="652">
                  <c:v>124.242</c:v>
                </c:pt>
                <c:pt idx="653">
                  <c:v>123.557</c:v>
                </c:pt>
                <c:pt idx="654">
                  <c:v>122.746</c:v>
                </c:pt>
                <c:pt idx="655">
                  <c:v>123.03700000000001</c:v>
                </c:pt>
                <c:pt idx="656">
                  <c:v>123.367</c:v>
                </c:pt>
                <c:pt idx="657">
                  <c:v>124.039</c:v>
                </c:pt>
                <c:pt idx="658">
                  <c:v>122.84699999999999</c:v>
                </c:pt>
                <c:pt idx="659">
                  <c:v>124.077</c:v>
                </c:pt>
                <c:pt idx="660">
                  <c:v>124.178</c:v>
                </c:pt>
                <c:pt idx="661">
                  <c:v>125.205</c:v>
                </c:pt>
                <c:pt idx="662">
                  <c:v>124.21599999999999</c:v>
                </c:pt>
                <c:pt idx="663">
                  <c:v>124.483</c:v>
                </c:pt>
                <c:pt idx="664">
                  <c:v>124.926</c:v>
                </c:pt>
                <c:pt idx="665">
                  <c:v>123.887</c:v>
                </c:pt>
                <c:pt idx="666">
                  <c:v>126.524</c:v>
                </c:pt>
                <c:pt idx="667">
                  <c:v>128.983</c:v>
                </c:pt>
                <c:pt idx="668">
                  <c:v>123.93600000000001</c:v>
                </c:pt>
                <c:pt idx="669">
                  <c:v>123.697</c:v>
                </c:pt>
                <c:pt idx="670">
                  <c:v>123.634</c:v>
                </c:pt>
                <c:pt idx="671">
                  <c:v>122.803</c:v>
                </c:pt>
                <c:pt idx="672">
                  <c:v>123.47</c:v>
                </c:pt>
                <c:pt idx="673">
                  <c:v>125.358</c:v>
                </c:pt>
                <c:pt idx="674">
                  <c:v>125.295</c:v>
                </c:pt>
                <c:pt idx="675">
                  <c:v>125.17</c:v>
                </c:pt>
                <c:pt idx="676">
                  <c:v>125.358</c:v>
                </c:pt>
                <c:pt idx="677">
                  <c:v>125.245</c:v>
                </c:pt>
                <c:pt idx="678">
                  <c:v>125.069</c:v>
                </c:pt>
                <c:pt idx="679">
                  <c:v>123.974</c:v>
                </c:pt>
                <c:pt idx="680">
                  <c:v>125.069</c:v>
                </c:pt>
                <c:pt idx="681">
                  <c:v>125.233</c:v>
                </c:pt>
                <c:pt idx="682">
                  <c:v>125.233</c:v>
                </c:pt>
                <c:pt idx="683">
                  <c:v>127.045</c:v>
                </c:pt>
                <c:pt idx="684">
                  <c:v>126.176</c:v>
                </c:pt>
                <c:pt idx="685">
                  <c:v>124.389</c:v>
                </c:pt>
                <c:pt idx="686">
                  <c:v>125.09399999999999</c:v>
                </c:pt>
                <c:pt idx="687">
                  <c:v>125.96299999999999</c:v>
                </c:pt>
                <c:pt idx="688">
                  <c:v>125.86199999999999</c:v>
                </c:pt>
                <c:pt idx="689">
                  <c:v>127.68600000000001</c:v>
                </c:pt>
                <c:pt idx="690">
                  <c:v>125.837</c:v>
                </c:pt>
                <c:pt idx="691">
                  <c:v>125.86199999999999</c:v>
                </c:pt>
                <c:pt idx="692">
                  <c:v>125.86199999999999</c:v>
                </c:pt>
                <c:pt idx="693">
                  <c:v>125.012</c:v>
                </c:pt>
                <c:pt idx="694">
                  <c:v>124.86199999999999</c:v>
                </c:pt>
                <c:pt idx="695">
                  <c:v>124.95</c:v>
                </c:pt>
                <c:pt idx="696">
                  <c:v>124.937</c:v>
                </c:pt>
                <c:pt idx="697">
                  <c:v>123.55</c:v>
                </c:pt>
                <c:pt idx="698">
                  <c:v>122.039</c:v>
                </c:pt>
                <c:pt idx="699">
                  <c:v>122.82599999999999</c:v>
                </c:pt>
                <c:pt idx="700">
                  <c:v>122.813</c:v>
                </c:pt>
                <c:pt idx="701">
                  <c:v>122.726</c:v>
                </c:pt>
                <c:pt idx="702">
                  <c:v>121.926</c:v>
                </c:pt>
                <c:pt idx="703">
                  <c:v>122.151</c:v>
                </c:pt>
                <c:pt idx="704">
                  <c:v>121.56399999999999</c:v>
                </c:pt>
                <c:pt idx="705">
                  <c:v>120.864</c:v>
                </c:pt>
                <c:pt idx="706">
                  <c:v>121.339</c:v>
                </c:pt>
                <c:pt idx="707">
                  <c:v>122.339</c:v>
                </c:pt>
                <c:pt idx="708">
                  <c:v>123.126</c:v>
                </c:pt>
                <c:pt idx="709">
                  <c:v>123.46299999999999</c:v>
                </c:pt>
                <c:pt idx="710">
                  <c:v>123.675</c:v>
                </c:pt>
                <c:pt idx="711">
                  <c:v>123.651</c:v>
                </c:pt>
                <c:pt idx="712">
                  <c:v>124.01</c:v>
                </c:pt>
                <c:pt idx="713">
                  <c:v>123.328</c:v>
                </c:pt>
                <c:pt idx="714">
                  <c:v>123.254</c:v>
                </c:pt>
                <c:pt idx="715">
                  <c:v>122.83199999999999</c:v>
                </c:pt>
                <c:pt idx="716">
                  <c:v>123.279</c:v>
                </c:pt>
                <c:pt idx="717">
                  <c:v>124.01</c:v>
                </c:pt>
                <c:pt idx="718">
                  <c:v>124.01</c:v>
                </c:pt>
                <c:pt idx="719">
                  <c:v>124.01</c:v>
                </c:pt>
                <c:pt idx="720">
                  <c:v>122.435</c:v>
                </c:pt>
                <c:pt idx="721">
                  <c:v>123.068</c:v>
                </c:pt>
                <c:pt idx="722">
                  <c:v>122.919</c:v>
                </c:pt>
                <c:pt idx="723">
                  <c:v>122.83199999999999</c:v>
                </c:pt>
                <c:pt idx="724">
                  <c:v>122.708</c:v>
                </c:pt>
                <c:pt idx="725">
                  <c:v>123.36499999999999</c:v>
                </c:pt>
                <c:pt idx="726">
                  <c:v>122.77</c:v>
                </c:pt>
                <c:pt idx="727">
                  <c:v>123.19199999999999</c:v>
                </c:pt>
                <c:pt idx="728">
                  <c:v>124.01</c:v>
                </c:pt>
                <c:pt idx="729">
                  <c:v>124.68</c:v>
                </c:pt>
                <c:pt idx="730">
                  <c:v>123.33799999999999</c:v>
                </c:pt>
                <c:pt idx="731">
                  <c:v>124.39700000000001</c:v>
                </c:pt>
                <c:pt idx="732">
                  <c:v>123.99</c:v>
                </c:pt>
                <c:pt idx="733">
                  <c:v>121.7</c:v>
                </c:pt>
                <c:pt idx="734">
                  <c:v>122.39</c:v>
                </c:pt>
                <c:pt idx="735">
                  <c:v>120.789</c:v>
                </c:pt>
                <c:pt idx="736">
                  <c:v>121.158</c:v>
                </c:pt>
                <c:pt idx="737">
                  <c:v>122.39</c:v>
                </c:pt>
                <c:pt idx="738">
                  <c:v>121.7</c:v>
                </c:pt>
                <c:pt idx="739">
                  <c:v>120.678</c:v>
                </c:pt>
                <c:pt idx="740">
                  <c:v>121.355</c:v>
                </c:pt>
                <c:pt idx="741">
                  <c:v>120.986</c:v>
                </c:pt>
                <c:pt idx="742">
                  <c:v>119.816</c:v>
                </c:pt>
                <c:pt idx="743">
                  <c:v>121.023</c:v>
                </c:pt>
                <c:pt idx="744">
                  <c:v>119.964</c:v>
                </c:pt>
                <c:pt idx="745">
                  <c:v>120.05</c:v>
                </c:pt>
                <c:pt idx="746">
                  <c:v>120.001</c:v>
                </c:pt>
                <c:pt idx="747">
                  <c:v>120.432</c:v>
                </c:pt>
                <c:pt idx="748">
                  <c:v>121.89700000000001</c:v>
                </c:pt>
                <c:pt idx="749">
                  <c:v>122.858</c:v>
                </c:pt>
                <c:pt idx="750">
                  <c:v>121.491</c:v>
                </c:pt>
                <c:pt idx="751">
                  <c:v>120.666</c:v>
                </c:pt>
                <c:pt idx="752">
                  <c:v>120.751</c:v>
                </c:pt>
                <c:pt idx="753">
                  <c:v>118.57599999999999</c:v>
                </c:pt>
                <c:pt idx="754">
                  <c:v>121.10599999999999</c:v>
                </c:pt>
                <c:pt idx="755">
                  <c:v>121.09399999999999</c:v>
                </c:pt>
                <c:pt idx="756">
                  <c:v>122.36499999999999</c:v>
                </c:pt>
                <c:pt idx="757">
                  <c:v>124.13800000000001</c:v>
                </c:pt>
                <c:pt idx="758">
                  <c:v>124.602</c:v>
                </c:pt>
                <c:pt idx="759">
                  <c:v>124.95699999999999</c:v>
                </c:pt>
                <c:pt idx="760">
                  <c:v>124.431</c:v>
                </c:pt>
                <c:pt idx="761">
                  <c:v>124.724</c:v>
                </c:pt>
                <c:pt idx="762">
                  <c:v>123.465</c:v>
                </c:pt>
                <c:pt idx="763">
                  <c:v>121.913</c:v>
                </c:pt>
                <c:pt idx="764">
                  <c:v>122.879</c:v>
                </c:pt>
                <c:pt idx="765">
                  <c:v>122.023</c:v>
                </c:pt>
                <c:pt idx="766">
                  <c:v>121.998</c:v>
                </c:pt>
                <c:pt idx="767">
                  <c:v>122.084</c:v>
                </c:pt>
                <c:pt idx="768">
                  <c:v>121.253</c:v>
                </c:pt>
                <c:pt idx="769">
                  <c:v>121.44799999999999</c:v>
                </c:pt>
                <c:pt idx="770">
                  <c:v>121.705</c:v>
                </c:pt>
                <c:pt idx="771">
                  <c:v>121.104</c:v>
                </c:pt>
                <c:pt idx="772">
                  <c:v>123.41</c:v>
                </c:pt>
                <c:pt idx="773">
                  <c:v>124.527</c:v>
                </c:pt>
                <c:pt idx="774">
                  <c:v>123.702</c:v>
                </c:pt>
                <c:pt idx="775">
                  <c:v>124.77</c:v>
                </c:pt>
                <c:pt idx="776">
                  <c:v>124.648</c:v>
                </c:pt>
                <c:pt idx="777">
                  <c:v>123.03400000000001</c:v>
                </c:pt>
                <c:pt idx="778">
                  <c:v>123.92</c:v>
                </c:pt>
                <c:pt idx="779">
                  <c:v>124.976</c:v>
                </c:pt>
                <c:pt idx="780">
                  <c:v>125.741</c:v>
                </c:pt>
                <c:pt idx="781">
                  <c:v>124.40600000000001</c:v>
                </c:pt>
                <c:pt idx="782">
                  <c:v>123.629</c:v>
                </c:pt>
                <c:pt idx="783">
                  <c:v>122.367</c:v>
                </c:pt>
                <c:pt idx="784">
                  <c:v>123.36199999999999</c:v>
                </c:pt>
                <c:pt idx="785">
                  <c:v>122.60899999999999</c:v>
                </c:pt>
                <c:pt idx="786">
                  <c:v>125.98399999999999</c:v>
                </c:pt>
                <c:pt idx="787">
                  <c:v>123.79900000000001</c:v>
                </c:pt>
                <c:pt idx="788">
                  <c:v>121.91800000000001</c:v>
                </c:pt>
                <c:pt idx="789">
                  <c:v>123.544</c:v>
                </c:pt>
                <c:pt idx="790">
                  <c:v>125.619</c:v>
                </c:pt>
                <c:pt idx="791">
                  <c:v>128.36199999999999</c:v>
                </c:pt>
                <c:pt idx="792">
                  <c:v>124.28700000000001</c:v>
                </c:pt>
                <c:pt idx="793">
                  <c:v>123.11799999999999</c:v>
                </c:pt>
                <c:pt idx="794">
                  <c:v>123.57599999999999</c:v>
                </c:pt>
                <c:pt idx="795">
                  <c:v>120.526</c:v>
                </c:pt>
                <c:pt idx="796">
                  <c:v>120.526</c:v>
                </c:pt>
                <c:pt idx="797">
                  <c:v>120.441</c:v>
                </c:pt>
                <c:pt idx="798">
                  <c:v>120.381</c:v>
                </c:pt>
                <c:pt idx="799">
                  <c:v>118.428</c:v>
                </c:pt>
                <c:pt idx="800">
                  <c:v>118.151</c:v>
                </c:pt>
                <c:pt idx="801">
                  <c:v>116.47499999999999</c:v>
                </c:pt>
                <c:pt idx="802">
                  <c:v>120.417</c:v>
                </c:pt>
                <c:pt idx="803">
                  <c:v>118.066</c:v>
                </c:pt>
                <c:pt idx="804">
                  <c:v>117.09</c:v>
                </c:pt>
                <c:pt idx="805">
                  <c:v>117.97</c:v>
                </c:pt>
                <c:pt idx="806">
                  <c:v>115.01600000000001</c:v>
                </c:pt>
                <c:pt idx="807">
                  <c:v>118.151</c:v>
                </c:pt>
                <c:pt idx="808">
                  <c:v>114.53400000000001</c:v>
                </c:pt>
                <c:pt idx="809">
                  <c:v>112.19499999999999</c:v>
                </c:pt>
                <c:pt idx="810">
                  <c:v>110.953</c:v>
                </c:pt>
                <c:pt idx="811">
                  <c:v>109.687</c:v>
                </c:pt>
                <c:pt idx="812">
                  <c:v>108.40900000000001</c:v>
                </c:pt>
                <c:pt idx="813">
                  <c:v>103.995</c:v>
                </c:pt>
                <c:pt idx="814">
                  <c:v>102.90600000000001</c:v>
                </c:pt>
                <c:pt idx="815">
                  <c:v>102.18899999999999</c:v>
                </c:pt>
                <c:pt idx="816">
                  <c:v>102.17700000000001</c:v>
                </c:pt>
                <c:pt idx="817">
                  <c:v>102.691</c:v>
                </c:pt>
                <c:pt idx="818">
                  <c:v>104.85599999999999</c:v>
                </c:pt>
                <c:pt idx="819">
                  <c:v>105.873</c:v>
                </c:pt>
                <c:pt idx="820">
                  <c:v>105.155</c:v>
                </c:pt>
                <c:pt idx="821">
                  <c:v>106.639</c:v>
                </c:pt>
                <c:pt idx="822">
                  <c:v>108.158</c:v>
                </c:pt>
                <c:pt idx="823">
                  <c:v>108.98399999999999</c:v>
                </c:pt>
                <c:pt idx="824">
                  <c:v>110.419</c:v>
                </c:pt>
                <c:pt idx="825">
                  <c:v>113.13500000000001</c:v>
                </c:pt>
                <c:pt idx="826">
                  <c:v>113.13500000000001</c:v>
                </c:pt>
                <c:pt idx="827">
                  <c:v>114.355</c:v>
                </c:pt>
                <c:pt idx="828">
                  <c:v>115.456</c:v>
                </c:pt>
                <c:pt idx="829">
                  <c:v>116.64</c:v>
                </c:pt>
                <c:pt idx="830">
                  <c:v>117.58499999999999</c:v>
                </c:pt>
                <c:pt idx="831">
                  <c:v>116.042</c:v>
                </c:pt>
                <c:pt idx="832">
                  <c:v>116.652</c:v>
                </c:pt>
                <c:pt idx="833">
                  <c:v>116.438</c:v>
                </c:pt>
                <c:pt idx="834">
                  <c:v>115.131</c:v>
                </c:pt>
                <c:pt idx="835">
                  <c:v>116.438</c:v>
                </c:pt>
                <c:pt idx="836">
                  <c:v>116.28400000000001</c:v>
                </c:pt>
                <c:pt idx="837">
                  <c:v>116.616</c:v>
                </c:pt>
                <c:pt idx="838">
                  <c:v>118.22</c:v>
                </c:pt>
                <c:pt idx="839">
                  <c:v>118.83799999999999</c:v>
                </c:pt>
                <c:pt idx="840">
                  <c:v>119.896</c:v>
                </c:pt>
                <c:pt idx="841">
                  <c:v>119.967</c:v>
                </c:pt>
                <c:pt idx="842">
                  <c:v>120.395</c:v>
                </c:pt>
                <c:pt idx="843">
                  <c:v>120.003</c:v>
                </c:pt>
                <c:pt idx="844">
                  <c:v>119.753</c:v>
                </c:pt>
                <c:pt idx="845">
                  <c:v>120.252</c:v>
                </c:pt>
                <c:pt idx="846">
                  <c:v>119.991</c:v>
                </c:pt>
                <c:pt idx="847">
                  <c:v>119.991</c:v>
                </c:pt>
                <c:pt idx="848">
                  <c:v>119.325</c:v>
                </c:pt>
                <c:pt idx="849">
                  <c:v>118.81399999999999</c:v>
                </c:pt>
                <c:pt idx="850">
                  <c:v>119.705</c:v>
                </c:pt>
                <c:pt idx="851">
                  <c:v>117.84</c:v>
                </c:pt>
                <c:pt idx="852">
                  <c:v>119.19499999999999</c:v>
                </c:pt>
                <c:pt idx="853">
                  <c:v>119.797</c:v>
                </c:pt>
                <c:pt idx="854">
                  <c:v>119.84399999999999</c:v>
                </c:pt>
                <c:pt idx="855">
                  <c:v>119.974</c:v>
                </c:pt>
                <c:pt idx="856">
                  <c:v>120.55200000000001</c:v>
                </c:pt>
                <c:pt idx="857">
                  <c:v>120.304</c:v>
                </c:pt>
                <c:pt idx="858">
                  <c:v>120.399</c:v>
                </c:pt>
                <c:pt idx="859">
                  <c:v>120.599</c:v>
                </c:pt>
                <c:pt idx="860">
                  <c:v>120.529</c:v>
                </c:pt>
                <c:pt idx="861">
                  <c:v>120.41</c:v>
                </c:pt>
                <c:pt idx="862">
                  <c:v>121.768</c:v>
                </c:pt>
                <c:pt idx="863">
                  <c:v>120.021</c:v>
                </c:pt>
                <c:pt idx="864">
                  <c:v>120.292</c:v>
                </c:pt>
                <c:pt idx="865">
                  <c:v>120.41</c:v>
                </c:pt>
                <c:pt idx="866">
                  <c:v>120.446</c:v>
                </c:pt>
                <c:pt idx="867">
                  <c:v>120.812</c:v>
                </c:pt>
                <c:pt idx="868">
                  <c:v>119.938</c:v>
                </c:pt>
                <c:pt idx="869">
                  <c:v>119.82</c:v>
                </c:pt>
                <c:pt idx="870">
                  <c:v>119.407</c:v>
                </c:pt>
                <c:pt idx="871">
                  <c:v>120.233</c:v>
                </c:pt>
                <c:pt idx="872">
                  <c:v>120.64700000000001</c:v>
                </c:pt>
                <c:pt idx="873">
                  <c:v>120.64700000000001</c:v>
                </c:pt>
                <c:pt idx="874">
                  <c:v>119.239</c:v>
                </c:pt>
                <c:pt idx="875">
                  <c:v>117.53700000000001</c:v>
                </c:pt>
                <c:pt idx="876">
                  <c:v>117.76</c:v>
                </c:pt>
                <c:pt idx="877">
                  <c:v>117.127</c:v>
                </c:pt>
                <c:pt idx="878">
                  <c:v>117.702</c:v>
                </c:pt>
                <c:pt idx="879">
                  <c:v>117.678</c:v>
                </c:pt>
                <c:pt idx="880">
                  <c:v>118.206</c:v>
                </c:pt>
                <c:pt idx="881">
                  <c:v>118.699</c:v>
                </c:pt>
                <c:pt idx="882">
                  <c:v>118.265</c:v>
                </c:pt>
                <c:pt idx="883">
                  <c:v>118.464</c:v>
                </c:pt>
                <c:pt idx="884">
                  <c:v>118.042</c:v>
                </c:pt>
                <c:pt idx="885">
                  <c:v>118.15900000000001</c:v>
                </c:pt>
                <c:pt idx="886">
                  <c:v>118.96899999999999</c:v>
                </c:pt>
                <c:pt idx="887">
                  <c:v>119.027</c:v>
                </c:pt>
                <c:pt idx="888">
                  <c:v>119.77800000000001</c:v>
                </c:pt>
                <c:pt idx="889">
                  <c:v>120.834</c:v>
                </c:pt>
                <c:pt idx="890">
                  <c:v>121.444</c:v>
                </c:pt>
                <c:pt idx="891">
                  <c:v>119.77800000000001</c:v>
                </c:pt>
                <c:pt idx="892">
                  <c:v>119.919</c:v>
                </c:pt>
                <c:pt idx="893">
                  <c:v>118.98099999999999</c:v>
                </c:pt>
                <c:pt idx="894">
                  <c:v>120.506</c:v>
                </c:pt>
                <c:pt idx="895">
                  <c:v>122.078</c:v>
                </c:pt>
                <c:pt idx="896">
                  <c:v>122.46</c:v>
                </c:pt>
                <c:pt idx="897">
                  <c:v>122.437</c:v>
                </c:pt>
                <c:pt idx="898">
                  <c:v>121.842</c:v>
                </c:pt>
                <c:pt idx="899">
                  <c:v>121.586</c:v>
                </c:pt>
                <c:pt idx="900">
                  <c:v>122.834</c:v>
                </c:pt>
                <c:pt idx="901">
                  <c:v>122.91500000000001</c:v>
                </c:pt>
                <c:pt idx="902">
                  <c:v>122.64700000000001</c:v>
                </c:pt>
                <c:pt idx="903">
                  <c:v>122.705</c:v>
                </c:pt>
                <c:pt idx="904">
                  <c:v>122.46</c:v>
                </c:pt>
                <c:pt idx="905">
                  <c:v>124.21</c:v>
                </c:pt>
                <c:pt idx="906">
                  <c:v>124.38500000000001</c:v>
                </c:pt>
                <c:pt idx="907">
                  <c:v>124.21</c:v>
                </c:pt>
                <c:pt idx="908">
                  <c:v>122.705</c:v>
                </c:pt>
                <c:pt idx="909">
                  <c:v>123.74299999999999</c:v>
                </c:pt>
                <c:pt idx="910">
                  <c:v>123.627</c:v>
                </c:pt>
                <c:pt idx="911">
                  <c:v>121.154</c:v>
                </c:pt>
                <c:pt idx="912">
                  <c:v>119.008</c:v>
                </c:pt>
                <c:pt idx="913">
                  <c:v>120.035</c:v>
                </c:pt>
                <c:pt idx="914">
                  <c:v>120.151</c:v>
                </c:pt>
                <c:pt idx="915">
                  <c:v>120.828</c:v>
                </c:pt>
                <c:pt idx="916">
                  <c:v>121.20099999999999</c:v>
                </c:pt>
                <c:pt idx="917">
                  <c:v>122.836</c:v>
                </c:pt>
                <c:pt idx="918">
                  <c:v>122.361</c:v>
                </c:pt>
                <c:pt idx="919">
                  <c:v>121.259</c:v>
                </c:pt>
                <c:pt idx="920">
                  <c:v>122.825</c:v>
                </c:pt>
                <c:pt idx="921">
                  <c:v>126.42</c:v>
                </c:pt>
                <c:pt idx="922">
                  <c:v>123.81</c:v>
                </c:pt>
                <c:pt idx="923">
                  <c:v>126.408</c:v>
                </c:pt>
                <c:pt idx="924">
                  <c:v>128.77500000000001</c:v>
                </c:pt>
                <c:pt idx="925">
                  <c:v>129.12200000000001</c:v>
                </c:pt>
                <c:pt idx="926">
                  <c:v>129.66800000000001</c:v>
                </c:pt>
                <c:pt idx="927">
                  <c:v>130.30500000000001</c:v>
                </c:pt>
                <c:pt idx="928">
                  <c:v>129.98099999999999</c:v>
                </c:pt>
                <c:pt idx="929">
                  <c:v>132.56700000000001</c:v>
                </c:pt>
                <c:pt idx="930">
                  <c:v>132.648</c:v>
                </c:pt>
                <c:pt idx="931">
                  <c:v>133.13499999999999</c:v>
                </c:pt>
                <c:pt idx="932">
                  <c:v>129.88800000000001</c:v>
                </c:pt>
                <c:pt idx="933">
                  <c:v>127.928</c:v>
                </c:pt>
                <c:pt idx="934">
                  <c:v>122.89400000000001</c:v>
                </c:pt>
                <c:pt idx="935">
                  <c:v>122.825</c:v>
                </c:pt>
                <c:pt idx="936">
                  <c:v>122.117</c:v>
                </c:pt>
                <c:pt idx="937">
                  <c:v>120.876</c:v>
                </c:pt>
                <c:pt idx="938">
                  <c:v>121.649</c:v>
                </c:pt>
                <c:pt idx="939">
                  <c:v>121.003</c:v>
                </c:pt>
                <c:pt idx="940">
                  <c:v>120.322</c:v>
                </c:pt>
                <c:pt idx="941">
                  <c:v>120.449</c:v>
                </c:pt>
                <c:pt idx="942">
                  <c:v>123.437</c:v>
                </c:pt>
                <c:pt idx="943">
                  <c:v>123.956</c:v>
                </c:pt>
                <c:pt idx="944">
                  <c:v>123.991</c:v>
                </c:pt>
                <c:pt idx="945">
                  <c:v>124.52200000000001</c:v>
                </c:pt>
                <c:pt idx="946">
                  <c:v>124.072</c:v>
                </c:pt>
                <c:pt idx="947">
                  <c:v>125.744</c:v>
                </c:pt>
                <c:pt idx="948">
                  <c:v>123.783</c:v>
                </c:pt>
                <c:pt idx="949">
                  <c:v>125.791</c:v>
                </c:pt>
                <c:pt idx="950">
                  <c:v>124.59099999999999</c:v>
                </c:pt>
                <c:pt idx="951">
                  <c:v>124.083</c:v>
                </c:pt>
                <c:pt idx="952">
                  <c:v>125.733</c:v>
                </c:pt>
                <c:pt idx="953">
                  <c:v>125.733</c:v>
                </c:pt>
                <c:pt idx="954">
                  <c:v>127.717</c:v>
                </c:pt>
                <c:pt idx="955">
                  <c:v>128.732</c:v>
                </c:pt>
                <c:pt idx="956">
                  <c:v>127.267</c:v>
                </c:pt>
                <c:pt idx="957">
                  <c:v>126.667</c:v>
                </c:pt>
                <c:pt idx="958">
                  <c:v>128.52500000000001</c:v>
                </c:pt>
                <c:pt idx="959">
                  <c:v>128.375</c:v>
                </c:pt>
                <c:pt idx="960">
                  <c:v>127.14700000000001</c:v>
                </c:pt>
                <c:pt idx="961">
                  <c:v>125.85</c:v>
                </c:pt>
                <c:pt idx="962">
                  <c:v>125.529</c:v>
                </c:pt>
                <c:pt idx="963">
                  <c:v>125.116</c:v>
                </c:pt>
                <c:pt idx="964">
                  <c:v>123.84099999999999</c:v>
                </c:pt>
                <c:pt idx="965">
                  <c:v>122.59</c:v>
                </c:pt>
                <c:pt idx="966">
                  <c:v>122.958</c:v>
                </c:pt>
                <c:pt idx="967">
                  <c:v>122.992</c:v>
                </c:pt>
                <c:pt idx="968">
                  <c:v>125.345</c:v>
                </c:pt>
                <c:pt idx="969">
                  <c:v>125.253</c:v>
                </c:pt>
                <c:pt idx="970">
                  <c:v>125.621</c:v>
                </c:pt>
                <c:pt idx="971">
                  <c:v>126.08</c:v>
                </c:pt>
                <c:pt idx="972">
                  <c:v>126.217</c:v>
                </c:pt>
                <c:pt idx="973">
                  <c:v>125.873</c:v>
                </c:pt>
                <c:pt idx="974">
                  <c:v>127.136</c:v>
                </c:pt>
                <c:pt idx="975">
                  <c:v>127.29600000000001</c:v>
                </c:pt>
                <c:pt idx="976">
                  <c:v>126.596</c:v>
                </c:pt>
                <c:pt idx="977">
                  <c:v>126.03400000000001</c:v>
                </c:pt>
                <c:pt idx="978">
                  <c:v>127.652</c:v>
                </c:pt>
                <c:pt idx="979">
                  <c:v>130.24600000000001</c:v>
                </c:pt>
                <c:pt idx="980">
                  <c:v>127.675</c:v>
                </c:pt>
                <c:pt idx="981">
                  <c:v>125.43600000000001</c:v>
                </c:pt>
                <c:pt idx="982">
                  <c:v>125.881</c:v>
                </c:pt>
                <c:pt idx="983">
                  <c:v>127.401</c:v>
                </c:pt>
                <c:pt idx="984">
                  <c:v>129.732</c:v>
                </c:pt>
                <c:pt idx="985">
                  <c:v>130.24600000000001</c:v>
                </c:pt>
                <c:pt idx="986">
                  <c:v>129.77699999999999</c:v>
                </c:pt>
                <c:pt idx="987">
                  <c:v>130.24600000000001</c:v>
                </c:pt>
                <c:pt idx="988">
                  <c:v>128.304</c:v>
                </c:pt>
                <c:pt idx="989">
                  <c:v>128.53200000000001</c:v>
                </c:pt>
                <c:pt idx="990">
                  <c:v>130.81700000000001</c:v>
                </c:pt>
                <c:pt idx="991">
                  <c:v>132.542</c:v>
                </c:pt>
                <c:pt idx="992">
                  <c:v>133.833</c:v>
                </c:pt>
                <c:pt idx="993">
                  <c:v>133.90199999999999</c:v>
                </c:pt>
                <c:pt idx="994">
                  <c:v>133.90199999999999</c:v>
                </c:pt>
                <c:pt idx="995">
                  <c:v>134.13</c:v>
                </c:pt>
                <c:pt idx="996">
                  <c:v>134.816</c:v>
                </c:pt>
                <c:pt idx="997">
                  <c:v>130.61099999999999</c:v>
                </c:pt>
                <c:pt idx="998">
                  <c:v>129.56</c:v>
                </c:pt>
                <c:pt idx="999">
                  <c:v>130.81700000000001</c:v>
                </c:pt>
                <c:pt idx="1000">
                  <c:v>132.45099999999999</c:v>
                </c:pt>
                <c:pt idx="1001">
                  <c:v>133.04499999999999</c:v>
                </c:pt>
                <c:pt idx="1002">
                  <c:v>134.274</c:v>
                </c:pt>
                <c:pt idx="1003">
                  <c:v>133.989</c:v>
                </c:pt>
                <c:pt idx="1004">
                  <c:v>134.012</c:v>
                </c:pt>
                <c:pt idx="1005">
                  <c:v>134.46700000000001</c:v>
                </c:pt>
                <c:pt idx="1006">
                  <c:v>135.161</c:v>
                </c:pt>
                <c:pt idx="1007">
                  <c:v>134.84299999999999</c:v>
                </c:pt>
                <c:pt idx="1008">
                  <c:v>134.376</c:v>
                </c:pt>
                <c:pt idx="1009">
                  <c:v>134.61500000000001</c:v>
                </c:pt>
                <c:pt idx="1010">
                  <c:v>134.501</c:v>
                </c:pt>
                <c:pt idx="1011">
                  <c:v>134.61500000000001</c:v>
                </c:pt>
                <c:pt idx="1012">
                  <c:v>133.83000000000001</c:v>
                </c:pt>
                <c:pt idx="1013">
                  <c:v>134.672</c:v>
                </c:pt>
                <c:pt idx="1014">
                  <c:v>134.274</c:v>
                </c:pt>
                <c:pt idx="1015">
                  <c:v>133.95500000000001</c:v>
                </c:pt>
                <c:pt idx="1016">
                  <c:v>133.19300000000001</c:v>
                </c:pt>
                <c:pt idx="1017">
                  <c:v>132.476</c:v>
                </c:pt>
                <c:pt idx="1018">
                  <c:v>131.99799999999999</c:v>
                </c:pt>
                <c:pt idx="1019">
                  <c:v>131.53100000000001</c:v>
                </c:pt>
                <c:pt idx="1020">
                  <c:v>133.12899999999999</c:v>
                </c:pt>
                <c:pt idx="1021">
                  <c:v>131.803</c:v>
                </c:pt>
                <c:pt idx="1022">
                  <c:v>131.74700000000001</c:v>
                </c:pt>
                <c:pt idx="1023">
                  <c:v>131.38399999999999</c:v>
                </c:pt>
                <c:pt idx="1024">
                  <c:v>131.917</c:v>
                </c:pt>
                <c:pt idx="1025">
                  <c:v>131.64500000000001</c:v>
                </c:pt>
                <c:pt idx="1026">
                  <c:v>133.21899999999999</c:v>
                </c:pt>
                <c:pt idx="1027">
                  <c:v>131.97300000000001</c:v>
                </c:pt>
                <c:pt idx="1028">
                  <c:v>133.672</c:v>
                </c:pt>
                <c:pt idx="1029">
                  <c:v>133.661</c:v>
                </c:pt>
                <c:pt idx="1030">
                  <c:v>133.65</c:v>
                </c:pt>
                <c:pt idx="1031">
                  <c:v>131.40700000000001</c:v>
                </c:pt>
                <c:pt idx="1032">
                  <c:v>133.10599999999999</c:v>
                </c:pt>
                <c:pt idx="1033">
                  <c:v>135.21299999999999</c:v>
                </c:pt>
                <c:pt idx="1034">
                  <c:v>135.25800000000001</c:v>
                </c:pt>
                <c:pt idx="1035">
                  <c:v>133.02699999999999</c:v>
                </c:pt>
                <c:pt idx="1036">
                  <c:v>135.428</c:v>
                </c:pt>
                <c:pt idx="1037">
                  <c:v>135.24700000000001</c:v>
                </c:pt>
                <c:pt idx="1038">
                  <c:v>135.25800000000001</c:v>
                </c:pt>
                <c:pt idx="1039">
                  <c:v>135.25800000000001</c:v>
                </c:pt>
                <c:pt idx="1040">
                  <c:v>134.333</c:v>
                </c:pt>
                <c:pt idx="1041">
                  <c:v>134.57</c:v>
                </c:pt>
                <c:pt idx="1042">
                  <c:v>134.72800000000001</c:v>
                </c:pt>
                <c:pt idx="1043">
                  <c:v>130.80099999999999</c:v>
                </c:pt>
                <c:pt idx="1044">
                  <c:v>130.81299999999999</c:v>
                </c:pt>
                <c:pt idx="1045">
                  <c:v>130.53</c:v>
                </c:pt>
                <c:pt idx="1046">
                  <c:v>129.19900000000001</c:v>
                </c:pt>
                <c:pt idx="1047">
                  <c:v>129.65</c:v>
                </c:pt>
                <c:pt idx="1048">
                  <c:v>129.16499999999999</c:v>
                </c:pt>
                <c:pt idx="1049">
                  <c:v>127.958</c:v>
                </c:pt>
                <c:pt idx="1050">
                  <c:v>127.473</c:v>
                </c:pt>
                <c:pt idx="1051">
                  <c:v>124.02</c:v>
                </c:pt>
                <c:pt idx="1052">
                  <c:v>127.901</c:v>
                </c:pt>
                <c:pt idx="1053">
                  <c:v>127.958</c:v>
                </c:pt>
                <c:pt idx="1054">
                  <c:v>126.976</c:v>
                </c:pt>
                <c:pt idx="1055">
                  <c:v>130.24799999999999</c:v>
                </c:pt>
                <c:pt idx="1056">
                  <c:v>132.00899999999999</c:v>
                </c:pt>
                <c:pt idx="1057">
                  <c:v>130.57599999999999</c:v>
                </c:pt>
                <c:pt idx="1058">
                  <c:v>132.02000000000001</c:v>
                </c:pt>
                <c:pt idx="1059">
                  <c:v>131.38999999999999</c:v>
                </c:pt>
                <c:pt idx="1060">
                  <c:v>131.16499999999999</c:v>
                </c:pt>
                <c:pt idx="1061">
                  <c:v>129.36500000000001</c:v>
                </c:pt>
                <c:pt idx="1062">
                  <c:v>130.49</c:v>
                </c:pt>
                <c:pt idx="1063">
                  <c:v>132.02000000000001</c:v>
                </c:pt>
                <c:pt idx="1064">
                  <c:v>132.762</c:v>
                </c:pt>
                <c:pt idx="1065">
                  <c:v>133.077</c:v>
                </c:pt>
                <c:pt idx="1066">
                  <c:v>133.30199999999999</c:v>
                </c:pt>
                <c:pt idx="1067">
                  <c:v>133.02099999999999</c:v>
                </c:pt>
                <c:pt idx="1068">
                  <c:v>132.79599999999999</c:v>
                </c:pt>
                <c:pt idx="1069">
                  <c:v>134.04499999999999</c:v>
                </c:pt>
                <c:pt idx="1070">
                  <c:v>134.93299999999999</c:v>
                </c:pt>
                <c:pt idx="1071">
                  <c:v>135.55199999999999</c:v>
                </c:pt>
                <c:pt idx="1072">
                  <c:v>136.08099999999999</c:v>
                </c:pt>
                <c:pt idx="1073">
                  <c:v>136.31700000000001</c:v>
                </c:pt>
                <c:pt idx="1074">
                  <c:v>135.99100000000001</c:v>
                </c:pt>
                <c:pt idx="1075">
                  <c:v>134.95599999999999</c:v>
                </c:pt>
                <c:pt idx="1076">
                  <c:v>134.84299999999999</c:v>
                </c:pt>
                <c:pt idx="1077">
                  <c:v>132.852</c:v>
                </c:pt>
                <c:pt idx="1078">
                  <c:v>132.51499999999999</c:v>
                </c:pt>
                <c:pt idx="1079">
                  <c:v>133.90600000000001</c:v>
                </c:pt>
                <c:pt idx="1080">
                  <c:v>134.893</c:v>
                </c:pt>
                <c:pt idx="1081">
                  <c:v>134.86000000000001</c:v>
                </c:pt>
                <c:pt idx="1082">
                  <c:v>136.01499999999999</c:v>
                </c:pt>
                <c:pt idx="1083">
                  <c:v>136.82300000000001</c:v>
                </c:pt>
                <c:pt idx="1084">
                  <c:v>137.81100000000001</c:v>
                </c:pt>
                <c:pt idx="1085">
                  <c:v>139.101</c:v>
                </c:pt>
                <c:pt idx="1086">
                  <c:v>139.381</c:v>
                </c:pt>
                <c:pt idx="1087">
                  <c:v>137.44</c:v>
                </c:pt>
                <c:pt idx="1088">
                  <c:v>137.18199999999999</c:v>
                </c:pt>
                <c:pt idx="1089">
                  <c:v>135.81299999999999</c:v>
                </c:pt>
                <c:pt idx="1090">
                  <c:v>136.03800000000001</c:v>
                </c:pt>
                <c:pt idx="1091">
                  <c:v>136.20599999999999</c:v>
                </c:pt>
                <c:pt idx="1092">
                  <c:v>137.137</c:v>
                </c:pt>
                <c:pt idx="1093">
                  <c:v>139.72900000000001</c:v>
                </c:pt>
                <c:pt idx="1094">
                  <c:v>140.12200000000001</c:v>
                </c:pt>
                <c:pt idx="1095">
                  <c:v>139.46</c:v>
                </c:pt>
                <c:pt idx="1096">
                  <c:v>138.989</c:v>
                </c:pt>
                <c:pt idx="1097">
                  <c:v>139.11199999999999</c:v>
                </c:pt>
                <c:pt idx="1098">
                  <c:v>140.79499999999999</c:v>
                </c:pt>
                <c:pt idx="1099">
                  <c:v>137.328</c:v>
                </c:pt>
                <c:pt idx="1100">
                  <c:v>137.518</c:v>
                </c:pt>
                <c:pt idx="1101">
                  <c:v>137.261</c:v>
                </c:pt>
                <c:pt idx="1102">
                  <c:v>137.261</c:v>
                </c:pt>
                <c:pt idx="1103">
                  <c:v>137.58500000000001</c:v>
                </c:pt>
                <c:pt idx="1104">
                  <c:v>137.429</c:v>
                </c:pt>
                <c:pt idx="1105">
                  <c:v>137.708</c:v>
                </c:pt>
                <c:pt idx="1106">
                  <c:v>137.786</c:v>
                </c:pt>
                <c:pt idx="1107">
                  <c:v>136.36799999999999</c:v>
                </c:pt>
                <c:pt idx="1108">
                  <c:v>136.92599999999999</c:v>
                </c:pt>
                <c:pt idx="1109">
                  <c:v>136.15600000000001</c:v>
                </c:pt>
                <c:pt idx="1110">
                  <c:v>137.25</c:v>
                </c:pt>
                <c:pt idx="1111">
                  <c:v>138.63399999999999</c:v>
                </c:pt>
                <c:pt idx="1112">
                  <c:v>134.63900000000001</c:v>
                </c:pt>
                <c:pt idx="1113">
                  <c:v>134.70599999999999</c:v>
                </c:pt>
                <c:pt idx="1114">
                  <c:v>135.04</c:v>
                </c:pt>
                <c:pt idx="1115">
                  <c:v>136.03399999999999</c:v>
                </c:pt>
                <c:pt idx="1116">
                  <c:v>134.471</c:v>
                </c:pt>
                <c:pt idx="1117">
                  <c:v>134.672</c:v>
                </c:pt>
                <c:pt idx="1118">
                  <c:v>133.91300000000001</c:v>
                </c:pt>
                <c:pt idx="1119">
                  <c:v>135.81</c:v>
                </c:pt>
                <c:pt idx="1120">
                  <c:v>137.02699999999999</c:v>
                </c:pt>
                <c:pt idx="1121">
                  <c:v>136.52699999999999</c:v>
                </c:pt>
                <c:pt idx="1122">
                  <c:v>137.071</c:v>
                </c:pt>
                <c:pt idx="1123">
                  <c:v>139.08000000000001</c:v>
                </c:pt>
                <c:pt idx="1124">
                  <c:v>140.95599999999999</c:v>
                </c:pt>
                <c:pt idx="1125">
                  <c:v>140.07900000000001</c:v>
                </c:pt>
                <c:pt idx="1126">
                  <c:v>139.435</c:v>
                </c:pt>
                <c:pt idx="1127">
                  <c:v>138.292</c:v>
                </c:pt>
                <c:pt idx="1128">
                  <c:v>137.626</c:v>
                </c:pt>
                <c:pt idx="1129">
                  <c:v>136.816</c:v>
                </c:pt>
                <c:pt idx="1130">
                  <c:v>135.184</c:v>
                </c:pt>
                <c:pt idx="1131">
                  <c:v>137.97</c:v>
                </c:pt>
                <c:pt idx="1132">
                  <c:v>138.18100000000001</c:v>
                </c:pt>
                <c:pt idx="1133">
                  <c:v>137.68199999999999</c:v>
                </c:pt>
                <c:pt idx="1134">
                  <c:v>133.74199999999999</c:v>
                </c:pt>
                <c:pt idx="1135">
                  <c:v>139.946</c:v>
                </c:pt>
                <c:pt idx="1136">
                  <c:v>147.304</c:v>
                </c:pt>
                <c:pt idx="1137">
                  <c:v>148.72499999999999</c:v>
                </c:pt>
                <c:pt idx="1138">
                  <c:v>148.50299999999999</c:v>
                </c:pt>
                <c:pt idx="1139">
                  <c:v>142.34299999999999</c:v>
                </c:pt>
                <c:pt idx="1140">
                  <c:v>141.36600000000001</c:v>
                </c:pt>
                <c:pt idx="1141">
                  <c:v>143.18700000000001</c:v>
                </c:pt>
                <c:pt idx="1142">
                  <c:v>147.93799999999999</c:v>
                </c:pt>
                <c:pt idx="1143">
                  <c:v>147.93799999999999</c:v>
                </c:pt>
                <c:pt idx="1144">
                  <c:v>144.96799999999999</c:v>
                </c:pt>
                <c:pt idx="1145">
                  <c:v>149.042</c:v>
                </c:pt>
                <c:pt idx="1146">
                  <c:v>145.50899999999999</c:v>
                </c:pt>
                <c:pt idx="1147">
                  <c:v>144.96799999999999</c:v>
                </c:pt>
                <c:pt idx="1148">
                  <c:v>149.483</c:v>
                </c:pt>
                <c:pt idx="1149">
                  <c:v>144.614</c:v>
                </c:pt>
                <c:pt idx="1150">
                  <c:v>140.209</c:v>
                </c:pt>
                <c:pt idx="1151">
                  <c:v>142.208</c:v>
                </c:pt>
                <c:pt idx="1152">
                  <c:v>142.197</c:v>
                </c:pt>
                <c:pt idx="1153">
                  <c:v>142.417</c:v>
                </c:pt>
                <c:pt idx="1154">
                  <c:v>140.03299999999999</c:v>
                </c:pt>
                <c:pt idx="1155">
                  <c:v>139.32599999999999</c:v>
                </c:pt>
                <c:pt idx="1156">
                  <c:v>138.89599999999999</c:v>
                </c:pt>
                <c:pt idx="1157">
                  <c:v>139.27099999999999</c:v>
                </c:pt>
                <c:pt idx="1158">
                  <c:v>139.44800000000001</c:v>
                </c:pt>
                <c:pt idx="1159">
                  <c:v>138.001</c:v>
                </c:pt>
                <c:pt idx="1160">
                  <c:v>137.66999999999999</c:v>
                </c:pt>
                <c:pt idx="1161">
                  <c:v>137.00800000000001</c:v>
                </c:pt>
                <c:pt idx="1162">
                  <c:v>138.012</c:v>
                </c:pt>
                <c:pt idx="1163">
                  <c:v>138.774</c:v>
                </c:pt>
                <c:pt idx="1164">
                  <c:v>138.76300000000001</c:v>
                </c:pt>
                <c:pt idx="1165">
                  <c:v>135.35900000000001</c:v>
                </c:pt>
                <c:pt idx="1166">
                  <c:v>134.69999999999999</c:v>
                </c:pt>
                <c:pt idx="1167">
                  <c:v>133.70099999999999</c:v>
                </c:pt>
                <c:pt idx="1168">
                  <c:v>133.261</c:v>
                </c:pt>
                <c:pt idx="1169">
                  <c:v>133.85400000000001</c:v>
                </c:pt>
                <c:pt idx="1170">
                  <c:v>133.64599999999999</c:v>
                </c:pt>
                <c:pt idx="1171">
                  <c:v>132.559</c:v>
                </c:pt>
                <c:pt idx="1172">
                  <c:v>136.172</c:v>
                </c:pt>
                <c:pt idx="1173">
                  <c:v>136.172</c:v>
                </c:pt>
                <c:pt idx="1174">
                  <c:v>135.13900000000001</c:v>
                </c:pt>
                <c:pt idx="1175">
                  <c:v>135.62200000000001</c:v>
                </c:pt>
                <c:pt idx="1176">
                  <c:v>133.48099999999999</c:v>
                </c:pt>
                <c:pt idx="1177">
                  <c:v>135.59</c:v>
                </c:pt>
                <c:pt idx="1178">
                  <c:v>134.327</c:v>
                </c:pt>
                <c:pt idx="1179">
                  <c:v>134.447</c:v>
                </c:pt>
                <c:pt idx="1180">
                  <c:v>137.20400000000001</c:v>
                </c:pt>
                <c:pt idx="1181">
                  <c:v>132.833</c:v>
                </c:pt>
                <c:pt idx="1182">
                  <c:v>129.03399999999999</c:v>
                </c:pt>
                <c:pt idx="1183">
                  <c:v>131.779</c:v>
                </c:pt>
                <c:pt idx="1184">
                  <c:v>132.93199999999999</c:v>
                </c:pt>
                <c:pt idx="1185">
                  <c:v>132.86600000000001</c:v>
                </c:pt>
                <c:pt idx="1186">
                  <c:v>136.31899999999999</c:v>
                </c:pt>
                <c:pt idx="1187">
                  <c:v>131.227</c:v>
                </c:pt>
                <c:pt idx="1188">
                  <c:v>131.15100000000001</c:v>
                </c:pt>
                <c:pt idx="1189">
                  <c:v>132.768</c:v>
                </c:pt>
                <c:pt idx="1190">
                  <c:v>130.02500000000001</c:v>
                </c:pt>
                <c:pt idx="1191">
                  <c:v>129.75200000000001</c:v>
                </c:pt>
                <c:pt idx="1192">
                  <c:v>130.047</c:v>
                </c:pt>
                <c:pt idx="1193">
                  <c:v>130.13399999999999</c:v>
                </c:pt>
                <c:pt idx="1194">
                  <c:v>132.768</c:v>
                </c:pt>
                <c:pt idx="1195">
                  <c:v>133.303</c:v>
                </c:pt>
                <c:pt idx="1196">
                  <c:v>131.12899999999999</c:v>
                </c:pt>
                <c:pt idx="1197">
                  <c:v>128.124</c:v>
                </c:pt>
                <c:pt idx="1198">
                  <c:v>131.12899999999999</c:v>
                </c:pt>
                <c:pt idx="1199">
                  <c:v>129.81700000000001</c:v>
                </c:pt>
                <c:pt idx="1200">
                  <c:v>128.94300000000001</c:v>
                </c:pt>
                <c:pt idx="1201">
                  <c:v>131.12899999999999</c:v>
                </c:pt>
                <c:pt idx="1202">
                  <c:v>127.523</c:v>
                </c:pt>
                <c:pt idx="1203">
                  <c:v>125.938</c:v>
                </c:pt>
                <c:pt idx="1204">
                  <c:v>126.2</c:v>
                </c:pt>
                <c:pt idx="1205">
                  <c:v>124.146</c:v>
                </c:pt>
                <c:pt idx="1206">
                  <c:v>129.35300000000001</c:v>
                </c:pt>
                <c:pt idx="1207">
                  <c:v>131.46199999999999</c:v>
                </c:pt>
                <c:pt idx="1208">
                  <c:v>129.35300000000001</c:v>
                </c:pt>
                <c:pt idx="1209">
                  <c:v>127.929</c:v>
                </c:pt>
                <c:pt idx="1210">
                  <c:v>121.733</c:v>
                </c:pt>
                <c:pt idx="1211">
                  <c:v>122.613</c:v>
                </c:pt>
                <c:pt idx="1212">
                  <c:v>120.602</c:v>
                </c:pt>
                <c:pt idx="1213">
                  <c:v>117.928</c:v>
                </c:pt>
                <c:pt idx="1214">
                  <c:v>116.7</c:v>
                </c:pt>
                <c:pt idx="1215">
                  <c:v>119.026</c:v>
                </c:pt>
                <c:pt idx="1216">
                  <c:v>117.254</c:v>
                </c:pt>
                <c:pt idx="1217">
                  <c:v>117.146</c:v>
                </c:pt>
                <c:pt idx="1218">
                  <c:v>116.852</c:v>
                </c:pt>
                <c:pt idx="1219">
                  <c:v>116.309</c:v>
                </c:pt>
                <c:pt idx="1220">
                  <c:v>111.2</c:v>
                </c:pt>
                <c:pt idx="1221">
                  <c:v>110.232</c:v>
                </c:pt>
                <c:pt idx="1222">
                  <c:v>107.613</c:v>
                </c:pt>
                <c:pt idx="1223">
                  <c:v>107.613</c:v>
                </c:pt>
                <c:pt idx="1224">
                  <c:v>107.602</c:v>
                </c:pt>
                <c:pt idx="1225">
                  <c:v>105.99299999999999</c:v>
                </c:pt>
                <c:pt idx="1226">
                  <c:v>110.185</c:v>
                </c:pt>
                <c:pt idx="1227">
                  <c:v>109.65600000000001</c:v>
                </c:pt>
                <c:pt idx="1228">
                  <c:v>111.233</c:v>
                </c:pt>
                <c:pt idx="1229">
                  <c:v>108.035</c:v>
                </c:pt>
                <c:pt idx="1230">
                  <c:v>103.238</c:v>
                </c:pt>
                <c:pt idx="1231">
                  <c:v>94.638999999999996</c:v>
                </c:pt>
                <c:pt idx="1232">
                  <c:v>91.840999999999994</c:v>
                </c:pt>
                <c:pt idx="1233">
                  <c:v>93.082999999999998</c:v>
                </c:pt>
                <c:pt idx="1234">
                  <c:v>89.096999999999994</c:v>
                </c:pt>
                <c:pt idx="1235">
                  <c:v>89.344999999999999</c:v>
                </c:pt>
                <c:pt idx="1236">
                  <c:v>107.646</c:v>
                </c:pt>
                <c:pt idx="1237">
                  <c:v>113.977</c:v>
                </c:pt>
                <c:pt idx="1238">
                  <c:v>117.758</c:v>
                </c:pt>
                <c:pt idx="1239">
                  <c:v>117.758</c:v>
                </c:pt>
                <c:pt idx="1240">
                  <c:v>127.6</c:v>
                </c:pt>
                <c:pt idx="1241">
                  <c:v>135.011</c:v>
                </c:pt>
                <c:pt idx="1242">
                  <c:v>130.72200000000001</c:v>
                </c:pt>
                <c:pt idx="1243">
                  <c:v>139.25700000000001</c:v>
                </c:pt>
                <c:pt idx="1244">
                  <c:v>138.99799999999999</c:v>
                </c:pt>
                <c:pt idx="1245">
                  <c:v>138.285</c:v>
                </c:pt>
                <c:pt idx="1246">
                  <c:v>136.66399999999999</c:v>
                </c:pt>
                <c:pt idx="1247">
                  <c:v>134.93600000000001</c:v>
                </c:pt>
                <c:pt idx="1248">
                  <c:v>133.173</c:v>
                </c:pt>
                <c:pt idx="1249">
                  <c:v>133.35599999999999</c:v>
                </c:pt>
                <c:pt idx="1250">
                  <c:v>134.57</c:v>
                </c:pt>
                <c:pt idx="1251">
                  <c:v>137.56899999999999</c:v>
                </c:pt>
                <c:pt idx="1252">
                  <c:v>137.042</c:v>
                </c:pt>
                <c:pt idx="1253">
                  <c:v>133.28100000000001</c:v>
                </c:pt>
                <c:pt idx="1254">
                  <c:v>137.84899999999999</c:v>
                </c:pt>
                <c:pt idx="1255">
                  <c:v>139.51499999999999</c:v>
                </c:pt>
                <c:pt idx="1256">
                  <c:v>141.28800000000001</c:v>
                </c:pt>
                <c:pt idx="1257">
                  <c:v>140.697</c:v>
                </c:pt>
                <c:pt idx="1258">
                  <c:v>138.655</c:v>
                </c:pt>
                <c:pt idx="1259">
                  <c:v>138.655</c:v>
                </c:pt>
                <c:pt idx="1260">
                  <c:v>135.495</c:v>
                </c:pt>
                <c:pt idx="1261">
                  <c:v>139.977</c:v>
                </c:pt>
                <c:pt idx="1262">
                  <c:v>139.40700000000001</c:v>
                </c:pt>
                <c:pt idx="1263">
                  <c:v>135.96799999999999</c:v>
                </c:pt>
                <c:pt idx="1264">
                  <c:v>135.80600000000001</c:v>
                </c:pt>
                <c:pt idx="1265">
                  <c:v>139.19200000000001</c:v>
                </c:pt>
                <c:pt idx="1266">
                  <c:v>144.292</c:v>
                </c:pt>
                <c:pt idx="1267">
                  <c:v>142.89099999999999</c:v>
                </c:pt>
                <c:pt idx="1268">
                  <c:v>142.52799999999999</c:v>
                </c:pt>
                <c:pt idx="1269">
                  <c:v>144.85900000000001</c:v>
                </c:pt>
                <c:pt idx="1270">
                  <c:v>146.36600000000001</c:v>
                </c:pt>
                <c:pt idx="1271">
                  <c:v>146.36600000000001</c:v>
                </c:pt>
                <c:pt idx="1272">
                  <c:v>147.51</c:v>
                </c:pt>
                <c:pt idx="1273">
                  <c:v>145.65</c:v>
                </c:pt>
                <c:pt idx="1274">
                  <c:v>145.404</c:v>
                </c:pt>
                <c:pt idx="1275">
                  <c:v>147.56399999999999</c:v>
                </c:pt>
                <c:pt idx="1276">
                  <c:v>146.21600000000001</c:v>
                </c:pt>
                <c:pt idx="1277">
                  <c:v>148.61099999999999</c:v>
                </c:pt>
                <c:pt idx="1278">
                  <c:v>147.328</c:v>
                </c:pt>
                <c:pt idx="1279">
                  <c:v>147.89500000000001</c:v>
                </c:pt>
                <c:pt idx="1280">
                  <c:v>150.75</c:v>
                </c:pt>
                <c:pt idx="1281">
                  <c:v>152.578</c:v>
                </c:pt>
                <c:pt idx="1282">
                  <c:v>147.072</c:v>
                </c:pt>
                <c:pt idx="1283">
                  <c:v>150.482</c:v>
                </c:pt>
                <c:pt idx="1284">
                  <c:v>152.87700000000001</c:v>
                </c:pt>
                <c:pt idx="1285">
                  <c:v>147.46700000000001</c:v>
                </c:pt>
                <c:pt idx="1286">
                  <c:v>147.97</c:v>
                </c:pt>
                <c:pt idx="1287">
                  <c:v>146.238</c:v>
                </c:pt>
                <c:pt idx="1288">
                  <c:v>142.715</c:v>
                </c:pt>
                <c:pt idx="1289">
                  <c:v>138.36199999999999</c:v>
                </c:pt>
                <c:pt idx="1290">
                  <c:v>135.053</c:v>
                </c:pt>
                <c:pt idx="1291">
                  <c:v>133.77600000000001</c:v>
                </c:pt>
                <c:pt idx="1292">
                  <c:v>131.95599999999999</c:v>
                </c:pt>
                <c:pt idx="1293">
                  <c:v>133.03100000000001</c:v>
                </c:pt>
                <c:pt idx="1294">
                  <c:v>135.691</c:v>
                </c:pt>
                <c:pt idx="1295">
                  <c:v>132.07300000000001</c:v>
                </c:pt>
                <c:pt idx="1296">
                  <c:v>132.44499999999999</c:v>
                </c:pt>
                <c:pt idx="1297">
                  <c:v>130.476</c:v>
                </c:pt>
                <c:pt idx="1298">
                  <c:v>131.59399999999999</c:v>
                </c:pt>
                <c:pt idx="1299">
                  <c:v>131.86000000000001</c:v>
                </c:pt>
                <c:pt idx="1300">
                  <c:v>132.76400000000001</c:v>
                </c:pt>
                <c:pt idx="1301">
                  <c:v>132.75399999999999</c:v>
                </c:pt>
                <c:pt idx="1302">
                  <c:v>133.03100000000001</c:v>
                </c:pt>
                <c:pt idx="1303">
                  <c:v>131.96600000000001</c:v>
                </c:pt>
                <c:pt idx="1304">
                  <c:v>131.934</c:v>
                </c:pt>
                <c:pt idx="1305">
                  <c:v>132.11500000000001</c:v>
                </c:pt>
                <c:pt idx="1306">
                  <c:v>127.709</c:v>
                </c:pt>
                <c:pt idx="1307">
                  <c:v>124.98699999999999</c:v>
                </c:pt>
                <c:pt idx="1308">
                  <c:v>126.04600000000001</c:v>
                </c:pt>
                <c:pt idx="1309">
                  <c:v>124.98699999999999</c:v>
                </c:pt>
                <c:pt idx="1310">
                  <c:v>123.917</c:v>
                </c:pt>
                <c:pt idx="1311">
                  <c:v>122.901</c:v>
                </c:pt>
                <c:pt idx="1312">
                  <c:v>124.92400000000001</c:v>
                </c:pt>
                <c:pt idx="1313">
                  <c:v>122.53</c:v>
                </c:pt>
                <c:pt idx="1314">
                  <c:v>121.19499999999999</c:v>
                </c:pt>
                <c:pt idx="1315">
                  <c:v>121.651</c:v>
                </c:pt>
                <c:pt idx="1316">
                  <c:v>121.81</c:v>
                </c:pt>
                <c:pt idx="1317">
                  <c:v>121.77800000000001</c:v>
                </c:pt>
                <c:pt idx="1318">
                  <c:v>121.79900000000001</c:v>
                </c:pt>
                <c:pt idx="1319">
                  <c:v>121.81</c:v>
                </c:pt>
                <c:pt idx="1320">
                  <c:v>122.699</c:v>
                </c:pt>
                <c:pt idx="1321">
                  <c:v>121.81</c:v>
                </c:pt>
                <c:pt idx="1322">
                  <c:v>123.038</c:v>
                </c:pt>
                <c:pt idx="1323">
                  <c:v>122.15900000000001</c:v>
                </c:pt>
                <c:pt idx="1324">
                  <c:v>119.161</c:v>
                </c:pt>
                <c:pt idx="1325">
                  <c:v>117.57299999999999</c:v>
                </c:pt>
                <c:pt idx="1326">
                  <c:v>117.45699999999999</c:v>
                </c:pt>
                <c:pt idx="1327">
                  <c:v>117.246</c:v>
                </c:pt>
                <c:pt idx="1328">
                  <c:v>115.517</c:v>
                </c:pt>
                <c:pt idx="1329">
                  <c:v>117.035</c:v>
                </c:pt>
                <c:pt idx="1330">
                  <c:v>115.822</c:v>
                </c:pt>
                <c:pt idx="1331">
                  <c:v>114.926</c:v>
                </c:pt>
                <c:pt idx="1332">
                  <c:v>116.508</c:v>
                </c:pt>
                <c:pt idx="1333">
                  <c:v>115.959</c:v>
                </c:pt>
                <c:pt idx="1334">
                  <c:v>114.926</c:v>
                </c:pt>
                <c:pt idx="1335">
                  <c:v>114.926</c:v>
                </c:pt>
                <c:pt idx="1336">
                  <c:v>114.294</c:v>
                </c:pt>
                <c:pt idx="1337">
                  <c:v>115.453</c:v>
                </c:pt>
                <c:pt idx="1338">
                  <c:v>115.348</c:v>
                </c:pt>
                <c:pt idx="1339">
                  <c:v>115.506</c:v>
                </c:pt>
                <c:pt idx="1340">
                  <c:v>115.77</c:v>
                </c:pt>
                <c:pt idx="1341">
                  <c:v>115.98099999999999</c:v>
                </c:pt>
                <c:pt idx="1342">
                  <c:v>115.58</c:v>
                </c:pt>
                <c:pt idx="1343">
                  <c:v>115.917</c:v>
                </c:pt>
                <c:pt idx="1344">
                  <c:v>116.392</c:v>
                </c:pt>
                <c:pt idx="1345">
                  <c:v>116.887</c:v>
                </c:pt>
                <c:pt idx="1346">
                  <c:v>117.035</c:v>
                </c:pt>
                <c:pt idx="1347">
                  <c:v>117.562</c:v>
                </c:pt>
                <c:pt idx="1348">
                  <c:v>117.08799999999999</c:v>
                </c:pt>
                <c:pt idx="1349">
                  <c:v>117.845</c:v>
                </c:pt>
                <c:pt idx="1350">
                  <c:v>116.95099999999999</c:v>
                </c:pt>
                <c:pt idx="1351">
                  <c:v>116.846</c:v>
                </c:pt>
                <c:pt idx="1352">
                  <c:v>117.845</c:v>
                </c:pt>
                <c:pt idx="1353">
                  <c:v>118.318</c:v>
                </c:pt>
                <c:pt idx="1354">
                  <c:v>117.792</c:v>
                </c:pt>
                <c:pt idx="1355">
                  <c:v>118.581</c:v>
                </c:pt>
                <c:pt idx="1356">
                  <c:v>118.739</c:v>
                </c:pt>
                <c:pt idx="1357">
                  <c:v>118.834</c:v>
                </c:pt>
                <c:pt idx="1358">
                  <c:v>118.539</c:v>
                </c:pt>
                <c:pt idx="1359">
                  <c:v>118.70699999999999</c:v>
                </c:pt>
                <c:pt idx="1360">
                  <c:v>119.002</c:v>
                </c:pt>
                <c:pt idx="1361">
                  <c:v>119.223</c:v>
                </c:pt>
                <c:pt idx="1362">
                  <c:v>120.316</c:v>
                </c:pt>
                <c:pt idx="1363">
                  <c:v>119.265</c:v>
                </c:pt>
                <c:pt idx="1364">
                  <c:v>119.37</c:v>
                </c:pt>
                <c:pt idx="1365">
                  <c:v>125.68</c:v>
                </c:pt>
                <c:pt idx="1366">
                  <c:v>125.575</c:v>
                </c:pt>
                <c:pt idx="1367">
                  <c:v>125.533</c:v>
                </c:pt>
                <c:pt idx="1368">
                  <c:v>126.206</c:v>
                </c:pt>
                <c:pt idx="1369">
                  <c:v>126.206</c:v>
                </c:pt>
                <c:pt idx="1370">
                  <c:v>124.41800000000001</c:v>
                </c:pt>
                <c:pt idx="1371">
                  <c:v>123.19499999999999</c:v>
                </c:pt>
                <c:pt idx="1372">
                  <c:v>123.373</c:v>
                </c:pt>
                <c:pt idx="1373">
                  <c:v>122.327</c:v>
                </c:pt>
                <c:pt idx="1374">
                  <c:v>120.236</c:v>
                </c:pt>
                <c:pt idx="1375">
                  <c:v>120.236</c:v>
                </c:pt>
                <c:pt idx="1376">
                  <c:v>121.261</c:v>
                </c:pt>
                <c:pt idx="1377">
                  <c:v>119.60899999999999</c:v>
                </c:pt>
                <c:pt idx="1378">
                  <c:v>115.57299999999999</c:v>
                </c:pt>
                <c:pt idx="1379">
                  <c:v>141.14699999999999</c:v>
                </c:pt>
                <c:pt idx="1380">
                  <c:v>119.17</c:v>
                </c:pt>
                <c:pt idx="1381">
                  <c:v>119.191</c:v>
                </c:pt>
                <c:pt idx="1382">
                  <c:v>119.191</c:v>
                </c:pt>
                <c:pt idx="1383">
                  <c:v>119.13800000000001</c:v>
                </c:pt>
                <c:pt idx="1384">
                  <c:v>116.744</c:v>
                </c:pt>
                <c:pt idx="1385">
                  <c:v>115.008</c:v>
                </c:pt>
                <c:pt idx="1386">
                  <c:v>118.563</c:v>
                </c:pt>
                <c:pt idx="1387">
                  <c:v>117.11</c:v>
                </c:pt>
                <c:pt idx="1388">
                  <c:v>118.929</c:v>
                </c:pt>
                <c:pt idx="1389">
                  <c:v>120.968</c:v>
                </c:pt>
                <c:pt idx="1390">
                  <c:v>122.85</c:v>
                </c:pt>
                <c:pt idx="1391">
                  <c:v>120.236</c:v>
                </c:pt>
                <c:pt idx="1392">
                  <c:v>122.413</c:v>
                </c:pt>
                <c:pt idx="1393">
                  <c:v>122.413</c:v>
                </c:pt>
                <c:pt idx="1394">
                  <c:v>122.31</c:v>
                </c:pt>
                <c:pt idx="1395">
                  <c:v>122.413</c:v>
                </c:pt>
                <c:pt idx="1396">
                  <c:v>122.50700000000001</c:v>
                </c:pt>
                <c:pt idx="1397">
                  <c:v>121.479</c:v>
                </c:pt>
                <c:pt idx="1398">
                  <c:v>123.545</c:v>
                </c:pt>
                <c:pt idx="1399">
                  <c:v>118.354</c:v>
                </c:pt>
                <c:pt idx="1400">
                  <c:v>114.211</c:v>
                </c:pt>
                <c:pt idx="1401">
                  <c:v>114.003</c:v>
                </c:pt>
                <c:pt idx="1402">
                  <c:v>114.066</c:v>
                </c:pt>
                <c:pt idx="1403">
                  <c:v>114.05500000000001</c:v>
                </c:pt>
                <c:pt idx="1404">
                  <c:v>114.211</c:v>
                </c:pt>
                <c:pt idx="1405">
                  <c:v>114.211</c:v>
                </c:pt>
                <c:pt idx="1406">
                  <c:v>114.211</c:v>
                </c:pt>
                <c:pt idx="1407">
                  <c:v>115.145</c:v>
                </c:pt>
                <c:pt idx="1408">
                  <c:v>115.56100000000001</c:v>
                </c:pt>
                <c:pt idx="1409">
                  <c:v>115.56100000000001</c:v>
                </c:pt>
                <c:pt idx="1410">
                  <c:v>114.003</c:v>
                </c:pt>
                <c:pt idx="1411">
                  <c:v>114.211</c:v>
                </c:pt>
                <c:pt idx="1412">
                  <c:v>116.08</c:v>
                </c:pt>
                <c:pt idx="1413">
                  <c:v>116.267</c:v>
                </c:pt>
                <c:pt idx="1414">
                  <c:v>117.129</c:v>
                </c:pt>
                <c:pt idx="1415">
                  <c:v>114.52800000000001</c:v>
                </c:pt>
                <c:pt idx="1416">
                  <c:v>114.52800000000001</c:v>
                </c:pt>
                <c:pt idx="1417">
                  <c:v>114.52800000000001</c:v>
                </c:pt>
                <c:pt idx="1418">
                  <c:v>114.52800000000001</c:v>
                </c:pt>
                <c:pt idx="1419">
                  <c:v>114.52800000000001</c:v>
                </c:pt>
                <c:pt idx="1420">
                  <c:v>114.322</c:v>
                </c:pt>
                <c:pt idx="1421">
                  <c:v>114.52800000000001</c:v>
                </c:pt>
                <c:pt idx="1422">
                  <c:v>113.548</c:v>
                </c:pt>
                <c:pt idx="1423">
                  <c:v>113.50700000000001</c:v>
                </c:pt>
                <c:pt idx="1424">
                  <c:v>114.52800000000001</c:v>
                </c:pt>
                <c:pt idx="1425">
                  <c:v>113.497</c:v>
                </c:pt>
                <c:pt idx="1426">
                  <c:v>114.52800000000001</c:v>
                </c:pt>
                <c:pt idx="1427">
                  <c:v>114.01300000000001</c:v>
                </c:pt>
                <c:pt idx="1428">
                  <c:v>114.126</c:v>
                </c:pt>
                <c:pt idx="1429">
                  <c:v>114.52800000000001</c:v>
                </c:pt>
                <c:pt idx="1430">
                  <c:v>114.52800000000001</c:v>
                </c:pt>
                <c:pt idx="1431">
                  <c:v>114.518</c:v>
                </c:pt>
                <c:pt idx="1432">
                  <c:v>112.67100000000001</c:v>
                </c:pt>
                <c:pt idx="1433">
                  <c:v>112.465</c:v>
                </c:pt>
                <c:pt idx="1434">
                  <c:v>113.78700000000001</c:v>
                </c:pt>
                <c:pt idx="1435">
                  <c:v>113.78700000000001</c:v>
                </c:pt>
                <c:pt idx="1436">
                  <c:v>113.78700000000001</c:v>
                </c:pt>
                <c:pt idx="1437">
                  <c:v>113.89</c:v>
                </c:pt>
                <c:pt idx="1438">
                  <c:v>114.812</c:v>
                </c:pt>
                <c:pt idx="1439">
                  <c:v>114.812</c:v>
                </c:pt>
                <c:pt idx="1440">
                  <c:v>114.812</c:v>
                </c:pt>
                <c:pt idx="1441">
                  <c:v>114.812</c:v>
                </c:pt>
                <c:pt idx="1442">
                  <c:v>114.812</c:v>
                </c:pt>
                <c:pt idx="1443">
                  <c:v>115.776</c:v>
                </c:pt>
                <c:pt idx="1444">
                  <c:v>114.812</c:v>
                </c:pt>
                <c:pt idx="1445">
                  <c:v>114.812</c:v>
                </c:pt>
                <c:pt idx="1446">
                  <c:v>114.812</c:v>
                </c:pt>
                <c:pt idx="1447">
                  <c:v>116.196</c:v>
                </c:pt>
                <c:pt idx="1448">
                  <c:v>115.83799999999999</c:v>
                </c:pt>
                <c:pt idx="1449">
                  <c:v>113.992</c:v>
                </c:pt>
                <c:pt idx="1450">
                  <c:v>114.812</c:v>
                </c:pt>
                <c:pt idx="1451">
                  <c:v>116.35</c:v>
                </c:pt>
                <c:pt idx="1452">
                  <c:v>116.545</c:v>
                </c:pt>
                <c:pt idx="1453">
                  <c:v>111.809</c:v>
                </c:pt>
                <c:pt idx="1454">
                  <c:v>111.48099999999999</c:v>
                </c:pt>
                <c:pt idx="1455">
                  <c:v>108.252</c:v>
                </c:pt>
                <c:pt idx="1456">
                  <c:v>116.08199999999999</c:v>
                </c:pt>
                <c:pt idx="1457">
                  <c:v>116.08199999999999</c:v>
                </c:pt>
                <c:pt idx="1458">
                  <c:v>115.57299999999999</c:v>
                </c:pt>
                <c:pt idx="1459">
                  <c:v>116.062</c:v>
                </c:pt>
                <c:pt idx="1460">
                  <c:v>114.86</c:v>
                </c:pt>
                <c:pt idx="1461">
                  <c:v>114.04600000000001</c:v>
                </c:pt>
                <c:pt idx="1462">
                  <c:v>113.129</c:v>
                </c:pt>
                <c:pt idx="1463">
                  <c:v>111.887</c:v>
                </c:pt>
                <c:pt idx="1464">
                  <c:v>109.31100000000001</c:v>
                </c:pt>
                <c:pt idx="1465">
                  <c:v>109.301</c:v>
                </c:pt>
                <c:pt idx="1466">
                  <c:v>109.301</c:v>
                </c:pt>
                <c:pt idx="1467">
                  <c:v>109.331</c:v>
                </c:pt>
                <c:pt idx="1468">
                  <c:v>109.331</c:v>
                </c:pt>
                <c:pt idx="1469">
                  <c:v>109.331</c:v>
                </c:pt>
                <c:pt idx="1470">
                  <c:v>108.95399999999999</c:v>
                </c:pt>
                <c:pt idx="1471">
                  <c:v>108.95399999999999</c:v>
                </c:pt>
                <c:pt idx="1472">
                  <c:v>108.95399999999999</c:v>
                </c:pt>
                <c:pt idx="1473">
                  <c:v>109.36199999999999</c:v>
                </c:pt>
                <c:pt idx="1474">
                  <c:v>109.36199999999999</c:v>
                </c:pt>
                <c:pt idx="1475">
                  <c:v>109.056</c:v>
                </c:pt>
                <c:pt idx="1476">
                  <c:v>110.991</c:v>
                </c:pt>
                <c:pt idx="1477">
                  <c:v>108.852</c:v>
                </c:pt>
                <c:pt idx="1478">
                  <c:v>106.935</c:v>
                </c:pt>
                <c:pt idx="1479">
                  <c:v>107.944</c:v>
                </c:pt>
                <c:pt idx="1480">
                  <c:v>107.944</c:v>
                </c:pt>
                <c:pt idx="1481">
                  <c:v>108.953</c:v>
                </c:pt>
                <c:pt idx="1482">
                  <c:v>108.953</c:v>
                </c:pt>
                <c:pt idx="1483">
                  <c:v>109.911</c:v>
                </c:pt>
                <c:pt idx="1484">
                  <c:v>106.956</c:v>
                </c:pt>
                <c:pt idx="1485">
                  <c:v>105.92700000000001</c:v>
                </c:pt>
                <c:pt idx="1486">
                  <c:v>106.935</c:v>
                </c:pt>
                <c:pt idx="1487">
                  <c:v>105.422</c:v>
                </c:pt>
                <c:pt idx="1488">
                  <c:v>105.422</c:v>
                </c:pt>
                <c:pt idx="1489">
                  <c:v>103.80800000000001</c:v>
                </c:pt>
                <c:pt idx="1490">
                  <c:v>103.404</c:v>
                </c:pt>
                <c:pt idx="1491">
                  <c:v>101.92100000000001</c:v>
                </c:pt>
                <c:pt idx="1492">
                  <c:v>109.962</c:v>
                </c:pt>
                <c:pt idx="1493">
                  <c:v>109.962</c:v>
                </c:pt>
                <c:pt idx="1494">
                  <c:v>109.962</c:v>
                </c:pt>
                <c:pt idx="1495">
                  <c:v>110.971</c:v>
                </c:pt>
                <c:pt idx="1496">
                  <c:v>107.61499999999999</c:v>
                </c:pt>
                <c:pt idx="1497">
                  <c:v>107.61499999999999</c:v>
                </c:pt>
                <c:pt idx="1498">
                  <c:v>105.161</c:v>
                </c:pt>
                <c:pt idx="1499">
                  <c:v>105.161</c:v>
                </c:pt>
                <c:pt idx="1500">
                  <c:v>106.20699999999999</c:v>
                </c:pt>
                <c:pt idx="1501">
                  <c:v>106.619</c:v>
                </c:pt>
                <c:pt idx="1502">
                  <c:v>107.625</c:v>
                </c:pt>
                <c:pt idx="1503">
                  <c:v>108.53</c:v>
                </c:pt>
                <c:pt idx="1504">
                  <c:v>108.53</c:v>
                </c:pt>
                <c:pt idx="1505">
                  <c:v>106.619</c:v>
                </c:pt>
                <c:pt idx="1506">
                  <c:v>106.619</c:v>
                </c:pt>
                <c:pt idx="1507">
                  <c:v>106.60899999999999</c:v>
                </c:pt>
                <c:pt idx="1508">
                  <c:v>105.613</c:v>
                </c:pt>
                <c:pt idx="1509">
                  <c:v>108.631</c:v>
                </c:pt>
                <c:pt idx="1510">
                  <c:v>105.613</c:v>
                </c:pt>
                <c:pt idx="1511">
                  <c:v>105.613</c:v>
                </c:pt>
                <c:pt idx="1512">
                  <c:v>104.11499999999999</c:v>
                </c:pt>
                <c:pt idx="1513">
                  <c:v>104.11499999999999</c:v>
                </c:pt>
                <c:pt idx="1514">
                  <c:v>105.613</c:v>
                </c:pt>
                <c:pt idx="1515">
                  <c:v>105.613</c:v>
                </c:pt>
                <c:pt idx="1516">
                  <c:v>105.09</c:v>
                </c:pt>
                <c:pt idx="1517">
                  <c:v>105.09</c:v>
                </c:pt>
                <c:pt idx="1518">
                  <c:v>105.09</c:v>
                </c:pt>
                <c:pt idx="1519">
                  <c:v>105.09</c:v>
                </c:pt>
                <c:pt idx="1520">
                  <c:v>105.09</c:v>
                </c:pt>
                <c:pt idx="1521">
                  <c:v>105.09</c:v>
                </c:pt>
                <c:pt idx="1522">
                  <c:v>105.09</c:v>
                </c:pt>
                <c:pt idx="1523">
                  <c:v>108.092</c:v>
                </c:pt>
                <c:pt idx="1524">
                  <c:v>108.092</c:v>
                </c:pt>
                <c:pt idx="1525">
                  <c:v>108.092</c:v>
                </c:pt>
                <c:pt idx="1526">
                  <c:v>108.092</c:v>
                </c:pt>
                <c:pt idx="1527">
                  <c:v>108.092</c:v>
                </c:pt>
                <c:pt idx="1528">
                  <c:v>101.587</c:v>
                </c:pt>
                <c:pt idx="1529">
                  <c:v>106.09099999999999</c:v>
                </c:pt>
                <c:pt idx="1530">
                  <c:v>104.089</c:v>
                </c:pt>
                <c:pt idx="1531">
                  <c:v>104.089</c:v>
                </c:pt>
                <c:pt idx="1532">
                  <c:v>101.086</c:v>
                </c:pt>
                <c:pt idx="1533">
                  <c:v>101.086</c:v>
                </c:pt>
                <c:pt idx="1534">
                  <c:v>104.84</c:v>
                </c:pt>
                <c:pt idx="1535">
                  <c:v>104.84</c:v>
                </c:pt>
                <c:pt idx="1536">
                  <c:v>104.84</c:v>
                </c:pt>
                <c:pt idx="1537">
                  <c:v>104.84</c:v>
                </c:pt>
                <c:pt idx="1538">
                  <c:v>104.84</c:v>
                </c:pt>
                <c:pt idx="1539">
                  <c:v>104.84</c:v>
                </c:pt>
                <c:pt idx="1540">
                  <c:v>104.84</c:v>
                </c:pt>
                <c:pt idx="1541">
                  <c:v>104.84</c:v>
                </c:pt>
                <c:pt idx="1542">
                  <c:v>104.84</c:v>
                </c:pt>
                <c:pt idx="1543">
                  <c:v>100.876</c:v>
                </c:pt>
                <c:pt idx="1544">
                  <c:v>100.09699999999999</c:v>
                </c:pt>
                <c:pt idx="1545">
                  <c:v>99.917000000000002</c:v>
                </c:pt>
                <c:pt idx="1546">
                  <c:v>100.866</c:v>
                </c:pt>
                <c:pt idx="1547">
                  <c:v>100.876</c:v>
                </c:pt>
                <c:pt idx="1548">
                  <c:v>100.866</c:v>
                </c:pt>
                <c:pt idx="1549">
                  <c:v>100.846</c:v>
                </c:pt>
                <c:pt idx="1550">
                  <c:v>100.846</c:v>
                </c:pt>
                <c:pt idx="1551">
                  <c:v>101.834</c:v>
                </c:pt>
                <c:pt idx="1552">
                  <c:v>103.84099999999999</c:v>
                </c:pt>
                <c:pt idx="1553">
                  <c:v>103.84099999999999</c:v>
                </c:pt>
                <c:pt idx="1554">
                  <c:v>103.84099999999999</c:v>
                </c:pt>
                <c:pt idx="1555">
                  <c:v>101.84399999999999</c:v>
                </c:pt>
                <c:pt idx="1556">
                  <c:v>105.828</c:v>
                </c:pt>
                <c:pt idx="1557">
                  <c:v>105.828</c:v>
                </c:pt>
                <c:pt idx="1558">
                  <c:v>116.70099999999999</c:v>
                </c:pt>
                <c:pt idx="1559">
                  <c:v>116.70099999999999</c:v>
                </c:pt>
                <c:pt idx="1560">
                  <c:v>116.70099999999999</c:v>
                </c:pt>
                <c:pt idx="1561">
                  <c:v>116.70099999999999</c:v>
                </c:pt>
                <c:pt idx="1562">
                  <c:v>109.812</c:v>
                </c:pt>
                <c:pt idx="1563">
                  <c:v>104.84</c:v>
                </c:pt>
                <c:pt idx="1564">
                  <c:v>99.846999999999994</c:v>
                </c:pt>
                <c:pt idx="1565">
                  <c:v>100</c:v>
                </c:pt>
              </c:numCache>
            </c:numRef>
          </c:val>
          <c:smooth val="0"/>
          <c:extLst>
            <c:ext xmlns:c16="http://schemas.microsoft.com/office/drawing/2014/chart" uri="{C3380CC4-5D6E-409C-BE32-E72D297353CC}">
              <c16:uniqueId val="{00000001-BBDB-41BB-AF42-EBBC1CBB43AD}"/>
            </c:ext>
          </c:extLst>
        </c:ser>
        <c:ser>
          <c:idx val="2"/>
          <c:order val="1"/>
          <c:tx>
            <c:strRef>
              <c:f>Performance!$AC$1</c:f>
              <c:strCache>
                <c:ptCount val="1"/>
                <c:pt idx="0">
                  <c:v>CDI Acumulado Líquido² (Base 100)</c:v>
                </c:pt>
              </c:strCache>
            </c:strRef>
          </c:tx>
          <c:spPr>
            <a:ln w="19050" cap="rnd">
              <a:solidFill>
                <a:srgbClr val="88AAFF"/>
              </a:solidFill>
              <a:prstDash val="dash"/>
              <a:round/>
            </a:ln>
            <a:effectLst/>
          </c:spPr>
          <c:marker>
            <c:symbol val="none"/>
          </c:marker>
          <c:cat>
            <c:numRef>
              <c:f>Performance!$AA$2:$AA$1567</c:f>
              <c:numCache>
                <c:formatCode>[$-416]d\-mmm\-yy;@</c:formatCode>
                <c:ptCount val="1566"/>
                <c:pt idx="1">
                  <c:v>45716</c:v>
                </c:pt>
                <c:pt idx="2">
                  <c:v>45715</c:v>
                </c:pt>
                <c:pt idx="3">
                  <c:v>45714</c:v>
                </c:pt>
                <c:pt idx="4">
                  <c:v>45713</c:v>
                </c:pt>
                <c:pt idx="5">
                  <c:v>45712</c:v>
                </c:pt>
                <c:pt idx="6">
                  <c:v>45709</c:v>
                </c:pt>
                <c:pt idx="7">
                  <c:v>45708</c:v>
                </c:pt>
                <c:pt idx="8">
                  <c:v>45707</c:v>
                </c:pt>
                <c:pt idx="9">
                  <c:v>45706</c:v>
                </c:pt>
                <c:pt idx="10">
                  <c:v>45705</c:v>
                </c:pt>
                <c:pt idx="11">
                  <c:v>45702</c:v>
                </c:pt>
                <c:pt idx="12">
                  <c:v>45701</c:v>
                </c:pt>
                <c:pt idx="13">
                  <c:v>45700</c:v>
                </c:pt>
                <c:pt idx="14">
                  <c:v>45699</c:v>
                </c:pt>
                <c:pt idx="15">
                  <c:v>45698</c:v>
                </c:pt>
                <c:pt idx="16">
                  <c:v>45695</c:v>
                </c:pt>
                <c:pt idx="17">
                  <c:v>45694</c:v>
                </c:pt>
                <c:pt idx="18">
                  <c:v>45693</c:v>
                </c:pt>
                <c:pt idx="19">
                  <c:v>45692</c:v>
                </c:pt>
                <c:pt idx="20">
                  <c:v>45691</c:v>
                </c:pt>
                <c:pt idx="21">
                  <c:v>45688</c:v>
                </c:pt>
                <c:pt idx="22">
                  <c:v>45687</c:v>
                </c:pt>
                <c:pt idx="23">
                  <c:v>45686</c:v>
                </c:pt>
                <c:pt idx="24">
                  <c:v>45685</c:v>
                </c:pt>
                <c:pt idx="25">
                  <c:v>45684</c:v>
                </c:pt>
                <c:pt idx="26">
                  <c:v>45681</c:v>
                </c:pt>
                <c:pt idx="27">
                  <c:v>45680</c:v>
                </c:pt>
                <c:pt idx="28">
                  <c:v>45679</c:v>
                </c:pt>
                <c:pt idx="29">
                  <c:v>45678</c:v>
                </c:pt>
                <c:pt idx="30">
                  <c:v>45677</c:v>
                </c:pt>
                <c:pt idx="31">
                  <c:v>45674</c:v>
                </c:pt>
                <c:pt idx="32">
                  <c:v>45673</c:v>
                </c:pt>
                <c:pt idx="33">
                  <c:v>45672</c:v>
                </c:pt>
                <c:pt idx="34">
                  <c:v>45671</c:v>
                </c:pt>
                <c:pt idx="35">
                  <c:v>45670</c:v>
                </c:pt>
                <c:pt idx="36">
                  <c:v>45667</c:v>
                </c:pt>
                <c:pt idx="37">
                  <c:v>45666</c:v>
                </c:pt>
                <c:pt idx="38">
                  <c:v>45665</c:v>
                </c:pt>
                <c:pt idx="39">
                  <c:v>45664</c:v>
                </c:pt>
                <c:pt idx="40">
                  <c:v>45663</c:v>
                </c:pt>
                <c:pt idx="41">
                  <c:v>45660</c:v>
                </c:pt>
                <c:pt idx="42">
                  <c:v>45659</c:v>
                </c:pt>
                <c:pt idx="43">
                  <c:v>45656</c:v>
                </c:pt>
                <c:pt idx="44">
                  <c:v>45653</c:v>
                </c:pt>
                <c:pt idx="45">
                  <c:v>45652</c:v>
                </c:pt>
                <c:pt idx="46">
                  <c:v>45649</c:v>
                </c:pt>
                <c:pt idx="47">
                  <c:v>45646</c:v>
                </c:pt>
                <c:pt idx="48">
                  <c:v>45645</c:v>
                </c:pt>
                <c:pt idx="49">
                  <c:v>45644</c:v>
                </c:pt>
                <c:pt idx="50">
                  <c:v>45643</c:v>
                </c:pt>
                <c:pt idx="51">
                  <c:v>45642</c:v>
                </c:pt>
                <c:pt idx="52">
                  <c:v>45639</c:v>
                </c:pt>
                <c:pt idx="53">
                  <c:v>45638</c:v>
                </c:pt>
                <c:pt idx="54">
                  <c:v>45637</c:v>
                </c:pt>
                <c:pt idx="55">
                  <c:v>45636</c:v>
                </c:pt>
                <c:pt idx="56">
                  <c:v>45635</c:v>
                </c:pt>
                <c:pt idx="57">
                  <c:v>45632</c:v>
                </c:pt>
                <c:pt idx="58">
                  <c:v>45631</c:v>
                </c:pt>
                <c:pt idx="59">
                  <c:v>45630</c:v>
                </c:pt>
                <c:pt idx="60">
                  <c:v>45629</c:v>
                </c:pt>
                <c:pt idx="61">
                  <c:v>45628</c:v>
                </c:pt>
                <c:pt idx="62">
                  <c:v>45625</c:v>
                </c:pt>
                <c:pt idx="63">
                  <c:v>45624</c:v>
                </c:pt>
                <c:pt idx="64">
                  <c:v>45623</c:v>
                </c:pt>
                <c:pt idx="65">
                  <c:v>45622</c:v>
                </c:pt>
                <c:pt idx="66">
                  <c:v>45621</c:v>
                </c:pt>
                <c:pt idx="67">
                  <c:v>45618</c:v>
                </c:pt>
                <c:pt idx="68">
                  <c:v>45617</c:v>
                </c:pt>
                <c:pt idx="69">
                  <c:v>45615</c:v>
                </c:pt>
                <c:pt idx="70">
                  <c:v>45614</c:v>
                </c:pt>
                <c:pt idx="71">
                  <c:v>45610</c:v>
                </c:pt>
                <c:pt idx="72">
                  <c:v>45609</c:v>
                </c:pt>
                <c:pt idx="73">
                  <c:v>45608</c:v>
                </c:pt>
                <c:pt idx="74">
                  <c:v>45607</c:v>
                </c:pt>
                <c:pt idx="75">
                  <c:v>45604</c:v>
                </c:pt>
                <c:pt idx="76">
                  <c:v>45603</c:v>
                </c:pt>
                <c:pt idx="77">
                  <c:v>45602</c:v>
                </c:pt>
                <c:pt idx="78">
                  <c:v>45601</c:v>
                </c:pt>
                <c:pt idx="79">
                  <c:v>45600</c:v>
                </c:pt>
                <c:pt idx="80">
                  <c:v>45597</c:v>
                </c:pt>
                <c:pt idx="81">
                  <c:v>45596</c:v>
                </c:pt>
                <c:pt idx="82">
                  <c:v>45595</c:v>
                </c:pt>
                <c:pt idx="83">
                  <c:v>45594</c:v>
                </c:pt>
                <c:pt idx="84">
                  <c:v>45593</c:v>
                </c:pt>
                <c:pt idx="85">
                  <c:v>45590</c:v>
                </c:pt>
                <c:pt idx="86">
                  <c:v>45589</c:v>
                </c:pt>
                <c:pt idx="87">
                  <c:v>45588</c:v>
                </c:pt>
                <c:pt idx="88">
                  <c:v>45587</c:v>
                </c:pt>
                <c:pt idx="89">
                  <c:v>45586</c:v>
                </c:pt>
                <c:pt idx="90">
                  <c:v>45583</c:v>
                </c:pt>
                <c:pt idx="91">
                  <c:v>45582</c:v>
                </c:pt>
                <c:pt idx="92">
                  <c:v>45581</c:v>
                </c:pt>
                <c:pt idx="93">
                  <c:v>45580</c:v>
                </c:pt>
                <c:pt idx="94">
                  <c:v>45579</c:v>
                </c:pt>
                <c:pt idx="95">
                  <c:v>45576</c:v>
                </c:pt>
                <c:pt idx="96">
                  <c:v>45575</c:v>
                </c:pt>
                <c:pt idx="97">
                  <c:v>45574</c:v>
                </c:pt>
                <c:pt idx="98">
                  <c:v>45573</c:v>
                </c:pt>
                <c:pt idx="99">
                  <c:v>45572</c:v>
                </c:pt>
                <c:pt idx="100">
                  <c:v>45569</c:v>
                </c:pt>
                <c:pt idx="101">
                  <c:v>45568</c:v>
                </c:pt>
                <c:pt idx="102">
                  <c:v>45567</c:v>
                </c:pt>
                <c:pt idx="103">
                  <c:v>45566</c:v>
                </c:pt>
                <c:pt idx="104">
                  <c:v>45565</c:v>
                </c:pt>
                <c:pt idx="105">
                  <c:v>45562</c:v>
                </c:pt>
                <c:pt idx="106">
                  <c:v>45561</c:v>
                </c:pt>
                <c:pt idx="107">
                  <c:v>45560</c:v>
                </c:pt>
                <c:pt idx="108">
                  <c:v>45559</c:v>
                </c:pt>
                <c:pt idx="109">
                  <c:v>45558</c:v>
                </c:pt>
                <c:pt idx="110">
                  <c:v>45555</c:v>
                </c:pt>
                <c:pt idx="111">
                  <c:v>45554</c:v>
                </c:pt>
                <c:pt idx="112">
                  <c:v>45553</c:v>
                </c:pt>
                <c:pt idx="113">
                  <c:v>45552</c:v>
                </c:pt>
                <c:pt idx="114">
                  <c:v>45551</c:v>
                </c:pt>
                <c:pt idx="115">
                  <c:v>45548</c:v>
                </c:pt>
                <c:pt idx="116">
                  <c:v>45547</c:v>
                </c:pt>
                <c:pt idx="117">
                  <c:v>45546</c:v>
                </c:pt>
                <c:pt idx="118">
                  <c:v>45545</c:v>
                </c:pt>
                <c:pt idx="119">
                  <c:v>45544</c:v>
                </c:pt>
                <c:pt idx="120">
                  <c:v>45541</c:v>
                </c:pt>
                <c:pt idx="121">
                  <c:v>45540</c:v>
                </c:pt>
                <c:pt idx="122">
                  <c:v>45539</c:v>
                </c:pt>
                <c:pt idx="123">
                  <c:v>45538</c:v>
                </c:pt>
                <c:pt idx="124">
                  <c:v>45537</c:v>
                </c:pt>
                <c:pt idx="125">
                  <c:v>45534</c:v>
                </c:pt>
                <c:pt idx="126">
                  <c:v>45533</c:v>
                </c:pt>
                <c:pt idx="127">
                  <c:v>45532</c:v>
                </c:pt>
                <c:pt idx="128">
                  <c:v>45531</c:v>
                </c:pt>
                <c:pt idx="129">
                  <c:v>45530</c:v>
                </c:pt>
                <c:pt idx="130">
                  <c:v>45527</c:v>
                </c:pt>
                <c:pt idx="131">
                  <c:v>45526</c:v>
                </c:pt>
                <c:pt idx="132">
                  <c:v>45525</c:v>
                </c:pt>
                <c:pt idx="133">
                  <c:v>45524</c:v>
                </c:pt>
                <c:pt idx="134">
                  <c:v>45523</c:v>
                </c:pt>
                <c:pt idx="135">
                  <c:v>45520</c:v>
                </c:pt>
                <c:pt idx="136">
                  <c:v>45519</c:v>
                </c:pt>
                <c:pt idx="137">
                  <c:v>45518</c:v>
                </c:pt>
                <c:pt idx="138">
                  <c:v>45517</c:v>
                </c:pt>
                <c:pt idx="139">
                  <c:v>45516</c:v>
                </c:pt>
                <c:pt idx="140">
                  <c:v>45513</c:v>
                </c:pt>
                <c:pt idx="141">
                  <c:v>45512</c:v>
                </c:pt>
                <c:pt idx="142">
                  <c:v>45511</c:v>
                </c:pt>
                <c:pt idx="143">
                  <c:v>45510</c:v>
                </c:pt>
                <c:pt idx="144">
                  <c:v>45509</c:v>
                </c:pt>
                <c:pt idx="145">
                  <c:v>45506</c:v>
                </c:pt>
                <c:pt idx="146">
                  <c:v>45505</c:v>
                </c:pt>
                <c:pt idx="147">
                  <c:v>45504</c:v>
                </c:pt>
                <c:pt idx="148">
                  <c:v>45503</c:v>
                </c:pt>
                <c:pt idx="149">
                  <c:v>45502</c:v>
                </c:pt>
                <c:pt idx="150">
                  <c:v>45499</c:v>
                </c:pt>
                <c:pt idx="151">
                  <c:v>45498</c:v>
                </c:pt>
                <c:pt idx="152">
                  <c:v>45497</c:v>
                </c:pt>
                <c:pt idx="153">
                  <c:v>45496</c:v>
                </c:pt>
                <c:pt idx="154">
                  <c:v>45495</c:v>
                </c:pt>
                <c:pt idx="155">
                  <c:v>45492</c:v>
                </c:pt>
                <c:pt idx="156">
                  <c:v>45491</c:v>
                </c:pt>
                <c:pt idx="157">
                  <c:v>45490</c:v>
                </c:pt>
                <c:pt idx="158">
                  <c:v>45489</c:v>
                </c:pt>
                <c:pt idx="159">
                  <c:v>45488</c:v>
                </c:pt>
                <c:pt idx="160">
                  <c:v>45485</c:v>
                </c:pt>
                <c:pt idx="161">
                  <c:v>45484</c:v>
                </c:pt>
                <c:pt idx="162">
                  <c:v>45483</c:v>
                </c:pt>
                <c:pt idx="163">
                  <c:v>45482</c:v>
                </c:pt>
                <c:pt idx="164">
                  <c:v>45481</c:v>
                </c:pt>
                <c:pt idx="165">
                  <c:v>45478</c:v>
                </c:pt>
                <c:pt idx="166">
                  <c:v>45477</c:v>
                </c:pt>
                <c:pt idx="167">
                  <c:v>45476</c:v>
                </c:pt>
                <c:pt idx="168">
                  <c:v>45475</c:v>
                </c:pt>
                <c:pt idx="169">
                  <c:v>45474</c:v>
                </c:pt>
                <c:pt idx="170">
                  <c:v>45471</c:v>
                </c:pt>
                <c:pt idx="171">
                  <c:v>45470</c:v>
                </c:pt>
                <c:pt idx="172">
                  <c:v>45469</c:v>
                </c:pt>
                <c:pt idx="173">
                  <c:v>45468</c:v>
                </c:pt>
                <c:pt idx="174">
                  <c:v>45467</c:v>
                </c:pt>
                <c:pt idx="175">
                  <c:v>45464</c:v>
                </c:pt>
                <c:pt idx="176">
                  <c:v>45463</c:v>
                </c:pt>
                <c:pt idx="177">
                  <c:v>45462</c:v>
                </c:pt>
                <c:pt idx="178">
                  <c:v>45461</c:v>
                </c:pt>
                <c:pt idx="179">
                  <c:v>45460</c:v>
                </c:pt>
                <c:pt idx="180">
                  <c:v>45457</c:v>
                </c:pt>
                <c:pt idx="181">
                  <c:v>45456</c:v>
                </c:pt>
                <c:pt idx="182">
                  <c:v>45455</c:v>
                </c:pt>
                <c:pt idx="183">
                  <c:v>45454</c:v>
                </c:pt>
                <c:pt idx="184">
                  <c:v>45453</c:v>
                </c:pt>
                <c:pt idx="185">
                  <c:v>45450</c:v>
                </c:pt>
                <c:pt idx="186">
                  <c:v>45449</c:v>
                </c:pt>
                <c:pt idx="187">
                  <c:v>45448</c:v>
                </c:pt>
                <c:pt idx="188">
                  <c:v>45447</c:v>
                </c:pt>
                <c:pt idx="189">
                  <c:v>45446</c:v>
                </c:pt>
                <c:pt idx="190">
                  <c:v>45443</c:v>
                </c:pt>
                <c:pt idx="191">
                  <c:v>45441</c:v>
                </c:pt>
                <c:pt idx="192">
                  <c:v>45440</c:v>
                </c:pt>
                <c:pt idx="193">
                  <c:v>45439</c:v>
                </c:pt>
                <c:pt idx="194">
                  <c:v>45436</c:v>
                </c:pt>
                <c:pt idx="195">
                  <c:v>45435</c:v>
                </c:pt>
                <c:pt idx="196">
                  <c:v>45434</c:v>
                </c:pt>
                <c:pt idx="197">
                  <c:v>45433</c:v>
                </c:pt>
                <c:pt idx="198">
                  <c:v>45432</c:v>
                </c:pt>
                <c:pt idx="199">
                  <c:v>45429</c:v>
                </c:pt>
                <c:pt idx="200">
                  <c:v>45428</c:v>
                </c:pt>
                <c:pt idx="201">
                  <c:v>45427</c:v>
                </c:pt>
                <c:pt idx="202">
                  <c:v>45426</c:v>
                </c:pt>
                <c:pt idx="203">
                  <c:v>45425</c:v>
                </c:pt>
                <c:pt idx="204">
                  <c:v>45422</c:v>
                </c:pt>
                <c:pt idx="205">
                  <c:v>45421</c:v>
                </c:pt>
                <c:pt idx="206">
                  <c:v>45420</c:v>
                </c:pt>
                <c:pt idx="207">
                  <c:v>45419</c:v>
                </c:pt>
                <c:pt idx="208">
                  <c:v>45418</c:v>
                </c:pt>
                <c:pt idx="209">
                  <c:v>45415</c:v>
                </c:pt>
                <c:pt idx="210">
                  <c:v>45414</c:v>
                </c:pt>
                <c:pt idx="211">
                  <c:v>45412</c:v>
                </c:pt>
                <c:pt idx="212">
                  <c:v>45411</c:v>
                </c:pt>
                <c:pt idx="213">
                  <c:v>45408</c:v>
                </c:pt>
                <c:pt idx="214">
                  <c:v>45407</c:v>
                </c:pt>
                <c:pt idx="215">
                  <c:v>45406</c:v>
                </c:pt>
                <c:pt idx="216">
                  <c:v>45405</c:v>
                </c:pt>
                <c:pt idx="217">
                  <c:v>45404</c:v>
                </c:pt>
                <c:pt idx="218">
                  <c:v>45401</c:v>
                </c:pt>
                <c:pt idx="219">
                  <c:v>45400</c:v>
                </c:pt>
                <c:pt idx="220">
                  <c:v>45399</c:v>
                </c:pt>
                <c:pt idx="221">
                  <c:v>45398</c:v>
                </c:pt>
                <c:pt idx="222">
                  <c:v>45397</c:v>
                </c:pt>
                <c:pt idx="223">
                  <c:v>45394</c:v>
                </c:pt>
                <c:pt idx="224">
                  <c:v>45393</c:v>
                </c:pt>
                <c:pt idx="225">
                  <c:v>45392</c:v>
                </c:pt>
                <c:pt idx="226">
                  <c:v>45391</c:v>
                </c:pt>
                <c:pt idx="227">
                  <c:v>45390</c:v>
                </c:pt>
                <c:pt idx="228">
                  <c:v>45387</c:v>
                </c:pt>
                <c:pt idx="229">
                  <c:v>45386</c:v>
                </c:pt>
                <c:pt idx="230">
                  <c:v>45385</c:v>
                </c:pt>
                <c:pt idx="231">
                  <c:v>45384</c:v>
                </c:pt>
                <c:pt idx="232">
                  <c:v>45383</c:v>
                </c:pt>
                <c:pt idx="233">
                  <c:v>45379</c:v>
                </c:pt>
                <c:pt idx="234">
                  <c:v>45378</c:v>
                </c:pt>
                <c:pt idx="235">
                  <c:v>45377</c:v>
                </c:pt>
                <c:pt idx="236">
                  <c:v>45376</c:v>
                </c:pt>
                <c:pt idx="237">
                  <c:v>45373</c:v>
                </c:pt>
                <c:pt idx="238">
                  <c:v>45372</c:v>
                </c:pt>
                <c:pt idx="239">
                  <c:v>45371</c:v>
                </c:pt>
                <c:pt idx="240">
                  <c:v>45370</c:v>
                </c:pt>
                <c:pt idx="241">
                  <c:v>45369</c:v>
                </c:pt>
                <c:pt idx="242">
                  <c:v>45366</c:v>
                </c:pt>
                <c:pt idx="243">
                  <c:v>45365</c:v>
                </c:pt>
                <c:pt idx="244">
                  <c:v>45364</c:v>
                </c:pt>
                <c:pt idx="245">
                  <c:v>45363</c:v>
                </c:pt>
                <c:pt idx="246">
                  <c:v>45362</c:v>
                </c:pt>
                <c:pt idx="247">
                  <c:v>45359</c:v>
                </c:pt>
                <c:pt idx="248">
                  <c:v>45358</c:v>
                </c:pt>
                <c:pt idx="249">
                  <c:v>45357</c:v>
                </c:pt>
                <c:pt idx="250">
                  <c:v>45356</c:v>
                </c:pt>
                <c:pt idx="251">
                  <c:v>45355</c:v>
                </c:pt>
                <c:pt idx="252">
                  <c:v>45352</c:v>
                </c:pt>
                <c:pt idx="253">
                  <c:v>45351</c:v>
                </c:pt>
                <c:pt idx="254">
                  <c:v>45350</c:v>
                </c:pt>
                <c:pt idx="255">
                  <c:v>45349</c:v>
                </c:pt>
                <c:pt idx="256">
                  <c:v>45348</c:v>
                </c:pt>
                <c:pt idx="257">
                  <c:v>45345</c:v>
                </c:pt>
                <c:pt idx="258">
                  <c:v>45344</c:v>
                </c:pt>
                <c:pt idx="259">
                  <c:v>45343</c:v>
                </c:pt>
                <c:pt idx="260">
                  <c:v>45342</c:v>
                </c:pt>
                <c:pt idx="261">
                  <c:v>45341</c:v>
                </c:pt>
                <c:pt idx="262">
                  <c:v>45338</c:v>
                </c:pt>
                <c:pt idx="263">
                  <c:v>45337</c:v>
                </c:pt>
                <c:pt idx="264">
                  <c:v>45336</c:v>
                </c:pt>
                <c:pt idx="265">
                  <c:v>45331</c:v>
                </c:pt>
                <c:pt idx="266">
                  <c:v>45330</c:v>
                </c:pt>
                <c:pt idx="267">
                  <c:v>45329</c:v>
                </c:pt>
                <c:pt idx="268">
                  <c:v>45328</c:v>
                </c:pt>
                <c:pt idx="269">
                  <c:v>45327</c:v>
                </c:pt>
                <c:pt idx="270">
                  <c:v>45324</c:v>
                </c:pt>
                <c:pt idx="271">
                  <c:v>45323</c:v>
                </c:pt>
                <c:pt idx="272">
                  <c:v>45322</c:v>
                </c:pt>
                <c:pt idx="273">
                  <c:v>45321</c:v>
                </c:pt>
                <c:pt idx="274">
                  <c:v>45320</c:v>
                </c:pt>
                <c:pt idx="275">
                  <c:v>45317</c:v>
                </c:pt>
                <c:pt idx="276">
                  <c:v>45316</c:v>
                </c:pt>
                <c:pt idx="277">
                  <c:v>45315</c:v>
                </c:pt>
                <c:pt idx="278">
                  <c:v>45314</c:v>
                </c:pt>
                <c:pt idx="279">
                  <c:v>45313</c:v>
                </c:pt>
                <c:pt idx="280">
                  <c:v>45310</c:v>
                </c:pt>
                <c:pt idx="281">
                  <c:v>45309</c:v>
                </c:pt>
                <c:pt idx="282">
                  <c:v>45308</c:v>
                </c:pt>
                <c:pt idx="283">
                  <c:v>45307</c:v>
                </c:pt>
                <c:pt idx="284">
                  <c:v>45306</c:v>
                </c:pt>
                <c:pt idx="285">
                  <c:v>45303</c:v>
                </c:pt>
                <c:pt idx="286">
                  <c:v>45302</c:v>
                </c:pt>
                <c:pt idx="287">
                  <c:v>45301</c:v>
                </c:pt>
                <c:pt idx="288">
                  <c:v>45300</c:v>
                </c:pt>
                <c:pt idx="289">
                  <c:v>45299</c:v>
                </c:pt>
                <c:pt idx="290">
                  <c:v>45296</c:v>
                </c:pt>
                <c:pt idx="291">
                  <c:v>45295</c:v>
                </c:pt>
                <c:pt idx="292">
                  <c:v>45294</c:v>
                </c:pt>
                <c:pt idx="293">
                  <c:v>45293</c:v>
                </c:pt>
                <c:pt idx="294">
                  <c:v>45288</c:v>
                </c:pt>
                <c:pt idx="295">
                  <c:v>45287</c:v>
                </c:pt>
                <c:pt idx="296">
                  <c:v>45286</c:v>
                </c:pt>
                <c:pt idx="297">
                  <c:v>45282</c:v>
                </c:pt>
                <c:pt idx="298">
                  <c:v>45281</c:v>
                </c:pt>
                <c:pt idx="299">
                  <c:v>45280</c:v>
                </c:pt>
                <c:pt idx="300">
                  <c:v>45279</c:v>
                </c:pt>
                <c:pt idx="301">
                  <c:v>45278</c:v>
                </c:pt>
                <c:pt idx="302">
                  <c:v>45275</c:v>
                </c:pt>
                <c:pt idx="303">
                  <c:v>45274</c:v>
                </c:pt>
                <c:pt idx="304">
                  <c:v>45273</c:v>
                </c:pt>
                <c:pt idx="305">
                  <c:v>45272</c:v>
                </c:pt>
                <c:pt idx="306">
                  <c:v>45271</c:v>
                </c:pt>
                <c:pt idx="307">
                  <c:v>45268</c:v>
                </c:pt>
                <c:pt idx="308">
                  <c:v>45267</c:v>
                </c:pt>
                <c:pt idx="309">
                  <c:v>45266</c:v>
                </c:pt>
                <c:pt idx="310">
                  <c:v>45265</c:v>
                </c:pt>
                <c:pt idx="311">
                  <c:v>45264</c:v>
                </c:pt>
                <c:pt idx="312">
                  <c:v>45261</c:v>
                </c:pt>
                <c:pt idx="313">
                  <c:v>45260</c:v>
                </c:pt>
                <c:pt idx="314">
                  <c:v>45259</c:v>
                </c:pt>
                <c:pt idx="315">
                  <c:v>45258</c:v>
                </c:pt>
                <c:pt idx="316">
                  <c:v>45257</c:v>
                </c:pt>
                <c:pt idx="317">
                  <c:v>45254</c:v>
                </c:pt>
                <c:pt idx="318">
                  <c:v>45253</c:v>
                </c:pt>
                <c:pt idx="319">
                  <c:v>45252</c:v>
                </c:pt>
                <c:pt idx="320">
                  <c:v>45251</c:v>
                </c:pt>
                <c:pt idx="321">
                  <c:v>45250</c:v>
                </c:pt>
                <c:pt idx="322">
                  <c:v>45247</c:v>
                </c:pt>
                <c:pt idx="323">
                  <c:v>45246</c:v>
                </c:pt>
                <c:pt idx="324">
                  <c:v>45244</c:v>
                </c:pt>
                <c:pt idx="325">
                  <c:v>45243</c:v>
                </c:pt>
                <c:pt idx="326">
                  <c:v>45240</c:v>
                </c:pt>
                <c:pt idx="327">
                  <c:v>45239</c:v>
                </c:pt>
                <c:pt idx="328">
                  <c:v>45238</c:v>
                </c:pt>
                <c:pt idx="329">
                  <c:v>45237</c:v>
                </c:pt>
                <c:pt idx="330">
                  <c:v>45236</c:v>
                </c:pt>
                <c:pt idx="331">
                  <c:v>45233</c:v>
                </c:pt>
                <c:pt idx="332">
                  <c:v>45231</c:v>
                </c:pt>
                <c:pt idx="333">
                  <c:v>45230</c:v>
                </c:pt>
                <c:pt idx="334">
                  <c:v>45229</c:v>
                </c:pt>
                <c:pt idx="335">
                  <c:v>45226</c:v>
                </c:pt>
                <c:pt idx="336">
                  <c:v>45225</c:v>
                </c:pt>
                <c:pt idx="337">
                  <c:v>45224</c:v>
                </c:pt>
                <c:pt idx="338">
                  <c:v>45223</c:v>
                </c:pt>
                <c:pt idx="339">
                  <c:v>45222</c:v>
                </c:pt>
                <c:pt idx="340">
                  <c:v>45219</c:v>
                </c:pt>
                <c:pt idx="341">
                  <c:v>45218</c:v>
                </c:pt>
                <c:pt idx="342">
                  <c:v>45217</c:v>
                </c:pt>
                <c:pt idx="343">
                  <c:v>45216</c:v>
                </c:pt>
                <c:pt idx="344">
                  <c:v>45215</c:v>
                </c:pt>
                <c:pt idx="345">
                  <c:v>45212</c:v>
                </c:pt>
                <c:pt idx="346">
                  <c:v>45210</c:v>
                </c:pt>
                <c:pt idx="347">
                  <c:v>45209</c:v>
                </c:pt>
                <c:pt idx="348">
                  <c:v>45208</c:v>
                </c:pt>
                <c:pt idx="349">
                  <c:v>45205</c:v>
                </c:pt>
                <c:pt idx="350">
                  <c:v>45204</c:v>
                </c:pt>
                <c:pt idx="351">
                  <c:v>45203</c:v>
                </c:pt>
                <c:pt idx="352">
                  <c:v>45202</c:v>
                </c:pt>
                <c:pt idx="353">
                  <c:v>45201</c:v>
                </c:pt>
                <c:pt idx="354">
                  <c:v>45198</c:v>
                </c:pt>
                <c:pt idx="355">
                  <c:v>45197</c:v>
                </c:pt>
                <c:pt idx="356">
                  <c:v>45196</c:v>
                </c:pt>
                <c:pt idx="357">
                  <c:v>45195</c:v>
                </c:pt>
                <c:pt idx="358">
                  <c:v>45194</c:v>
                </c:pt>
                <c:pt idx="359">
                  <c:v>45191</c:v>
                </c:pt>
                <c:pt idx="360">
                  <c:v>45190</c:v>
                </c:pt>
                <c:pt idx="361">
                  <c:v>45189</c:v>
                </c:pt>
                <c:pt idx="362">
                  <c:v>45188</c:v>
                </c:pt>
                <c:pt idx="363">
                  <c:v>45187</c:v>
                </c:pt>
                <c:pt idx="364">
                  <c:v>45184</c:v>
                </c:pt>
                <c:pt idx="365">
                  <c:v>45183</c:v>
                </c:pt>
                <c:pt idx="366">
                  <c:v>45182</c:v>
                </c:pt>
                <c:pt idx="367">
                  <c:v>45181</c:v>
                </c:pt>
                <c:pt idx="368">
                  <c:v>45180</c:v>
                </c:pt>
                <c:pt idx="369">
                  <c:v>45177</c:v>
                </c:pt>
                <c:pt idx="370">
                  <c:v>45175</c:v>
                </c:pt>
                <c:pt idx="371">
                  <c:v>45174</c:v>
                </c:pt>
                <c:pt idx="372">
                  <c:v>45173</c:v>
                </c:pt>
                <c:pt idx="373">
                  <c:v>45170</c:v>
                </c:pt>
                <c:pt idx="374">
                  <c:v>45169</c:v>
                </c:pt>
                <c:pt idx="375">
                  <c:v>45168</c:v>
                </c:pt>
                <c:pt idx="376">
                  <c:v>45167</c:v>
                </c:pt>
                <c:pt idx="377">
                  <c:v>45166</c:v>
                </c:pt>
                <c:pt idx="378">
                  <c:v>45163</c:v>
                </c:pt>
                <c:pt idx="379">
                  <c:v>45162</c:v>
                </c:pt>
                <c:pt idx="380">
                  <c:v>45161</c:v>
                </c:pt>
                <c:pt idx="381">
                  <c:v>45160</c:v>
                </c:pt>
                <c:pt idx="382">
                  <c:v>45159</c:v>
                </c:pt>
                <c:pt idx="383">
                  <c:v>45156</c:v>
                </c:pt>
                <c:pt idx="384">
                  <c:v>45155</c:v>
                </c:pt>
                <c:pt idx="385">
                  <c:v>45154</c:v>
                </c:pt>
                <c:pt idx="386">
                  <c:v>45153</c:v>
                </c:pt>
                <c:pt idx="387">
                  <c:v>45152</c:v>
                </c:pt>
                <c:pt idx="388">
                  <c:v>45149</c:v>
                </c:pt>
                <c:pt idx="389">
                  <c:v>45148</c:v>
                </c:pt>
                <c:pt idx="390">
                  <c:v>45147</c:v>
                </c:pt>
                <c:pt idx="391">
                  <c:v>45146</c:v>
                </c:pt>
                <c:pt idx="392">
                  <c:v>45145</c:v>
                </c:pt>
                <c:pt idx="393">
                  <c:v>45142</c:v>
                </c:pt>
                <c:pt idx="394">
                  <c:v>45141</c:v>
                </c:pt>
                <c:pt idx="395">
                  <c:v>45140</c:v>
                </c:pt>
                <c:pt idx="396">
                  <c:v>45139</c:v>
                </c:pt>
                <c:pt idx="397">
                  <c:v>45138</c:v>
                </c:pt>
                <c:pt idx="398">
                  <c:v>45135</c:v>
                </c:pt>
                <c:pt idx="399">
                  <c:v>45134</c:v>
                </c:pt>
                <c:pt idx="400">
                  <c:v>45133</c:v>
                </c:pt>
                <c:pt idx="401">
                  <c:v>45132</c:v>
                </c:pt>
                <c:pt idx="402">
                  <c:v>45131</c:v>
                </c:pt>
                <c:pt idx="403">
                  <c:v>45128</c:v>
                </c:pt>
                <c:pt idx="404">
                  <c:v>45127</c:v>
                </c:pt>
                <c:pt idx="405">
                  <c:v>45126</c:v>
                </c:pt>
                <c:pt idx="406">
                  <c:v>45125</c:v>
                </c:pt>
                <c:pt idx="407">
                  <c:v>45124</c:v>
                </c:pt>
                <c:pt idx="408">
                  <c:v>45121</c:v>
                </c:pt>
                <c:pt idx="409">
                  <c:v>45120</c:v>
                </c:pt>
                <c:pt idx="410">
                  <c:v>45119</c:v>
                </c:pt>
                <c:pt idx="411">
                  <c:v>45118</c:v>
                </c:pt>
                <c:pt idx="412">
                  <c:v>45117</c:v>
                </c:pt>
                <c:pt idx="413">
                  <c:v>45114</c:v>
                </c:pt>
                <c:pt idx="414">
                  <c:v>45113</c:v>
                </c:pt>
                <c:pt idx="415">
                  <c:v>45112</c:v>
                </c:pt>
                <c:pt idx="416">
                  <c:v>45111</c:v>
                </c:pt>
                <c:pt idx="417">
                  <c:v>45110</c:v>
                </c:pt>
                <c:pt idx="418">
                  <c:v>45107</c:v>
                </c:pt>
                <c:pt idx="419">
                  <c:v>45106</c:v>
                </c:pt>
                <c:pt idx="420">
                  <c:v>45105</c:v>
                </c:pt>
                <c:pt idx="421">
                  <c:v>45104</c:v>
                </c:pt>
                <c:pt idx="422">
                  <c:v>45103</c:v>
                </c:pt>
                <c:pt idx="423">
                  <c:v>45100</c:v>
                </c:pt>
                <c:pt idx="424">
                  <c:v>45099</c:v>
                </c:pt>
                <c:pt idx="425">
                  <c:v>45098</c:v>
                </c:pt>
                <c:pt idx="426">
                  <c:v>45097</c:v>
                </c:pt>
                <c:pt idx="427">
                  <c:v>45096</c:v>
                </c:pt>
                <c:pt idx="428">
                  <c:v>45093</c:v>
                </c:pt>
                <c:pt idx="429">
                  <c:v>45092</c:v>
                </c:pt>
                <c:pt idx="430">
                  <c:v>45091</c:v>
                </c:pt>
                <c:pt idx="431">
                  <c:v>45090</c:v>
                </c:pt>
                <c:pt idx="432">
                  <c:v>45089</c:v>
                </c:pt>
                <c:pt idx="433">
                  <c:v>45086</c:v>
                </c:pt>
                <c:pt idx="434">
                  <c:v>45084</c:v>
                </c:pt>
                <c:pt idx="435">
                  <c:v>45083</c:v>
                </c:pt>
                <c:pt idx="436">
                  <c:v>45082</c:v>
                </c:pt>
                <c:pt idx="437">
                  <c:v>45079</c:v>
                </c:pt>
                <c:pt idx="438">
                  <c:v>45078</c:v>
                </c:pt>
                <c:pt idx="439">
                  <c:v>45077</c:v>
                </c:pt>
                <c:pt idx="440">
                  <c:v>45076</c:v>
                </c:pt>
                <c:pt idx="441">
                  <c:v>45075</c:v>
                </c:pt>
                <c:pt idx="442">
                  <c:v>45072</c:v>
                </c:pt>
                <c:pt idx="443">
                  <c:v>45071</c:v>
                </c:pt>
                <c:pt idx="444">
                  <c:v>45070</c:v>
                </c:pt>
                <c:pt idx="445">
                  <c:v>45069</c:v>
                </c:pt>
                <c:pt idx="446">
                  <c:v>45068</c:v>
                </c:pt>
                <c:pt idx="447">
                  <c:v>45065</c:v>
                </c:pt>
                <c:pt idx="448">
                  <c:v>45064</c:v>
                </c:pt>
                <c:pt idx="449">
                  <c:v>45063</c:v>
                </c:pt>
                <c:pt idx="450">
                  <c:v>45062</c:v>
                </c:pt>
                <c:pt idx="451">
                  <c:v>45061</c:v>
                </c:pt>
                <c:pt idx="452">
                  <c:v>45058</c:v>
                </c:pt>
                <c:pt idx="453">
                  <c:v>45057</c:v>
                </c:pt>
                <c:pt idx="454">
                  <c:v>45056</c:v>
                </c:pt>
                <c:pt idx="455">
                  <c:v>45055</c:v>
                </c:pt>
                <c:pt idx="456">
                  <c:v>45054</c:v>
                </c:pt>
                <c:pt idx="457">
                  <c:v>45051</c:v>
                </c:pt>
                <c:pt idx="458">
                  <c:v>45050</c:v>
                </c:pt>
                <c:pt idx="459">
                  <c:v>45049</c:v>
                </c:pt>
                <c:pt idx="460">
                  <c:v>45048</c:v>
                </c:pt>
                <c:pt idx="461">
                  <c:v>45044</c:v>
                </c:pt>
                <c:pt idx="462">
                  <c:v>45043</c:v>
                </c:pt>
                <c:pt idx="463">
                  <c:v>45042</c:v>
                </c:pt>
                <c:pt idx="464">
                  <c:v>45041</c:v>
                </c:pt>
                <c:pt idx="465">
                  <c:v>45040</c:v>
                </c:pt>
                <c:pt idx="466">
                  <c:v>45036</c:v>
                </c:pt>
                <c:pt idx="467">
                  <c:v>45035</c:v>
                </c:pt>
                <c:pt idx="468">
                  <c:v>45034</c:v>
                </c:pt>
                <c:pt idx="469">
                  <c:v>45033</c:v>
                </c:pt>
                <c:pt idx="470">
                  <c:v>45030</c:v>
                </c:pt>
                <c:pt idx="471">
                  <c:v>45029</c:v>
                </c:pt>
                <c:pt idx="472">
                  <c:v>45028</c:v>
                </c:pt>
                <c:pt idx="473">
                  <c:v>45027</c:v>
                </c:pt>
                <c:pt idx="474">
                  <c:v>45026</c:v>
                </c:pt>
                <c:pt idx="475">
                  <c:v>45022</c:v>
                </c:pt>
                <c:pt idx="476">
                  <c:v>45021</c:v>
                </c:pt>
                <c:pt idx="477">
                  <c:v>45020</c:v>
                </c:pt>
                <c:pt idx="478">
                  <c:v>45019</c:v>
                </c:pt>
                <c:pt idx="479">
                  <c:v>45016</c:v>
                </c:pt>
                <c:pt idx="480">
                  <c:v>45015</c:v>
                </c:pt>
                <c:pt idx="481">
                  <c:v>45014</c:v>
                </c:pt>
                <c:pt idx="482">
                  <c:v>45013</c:v>
                </c:pt>
                <c:pt idx="483">
                  <c:v>45012</c:v>
                </c:pt>
                <c:pt idx="484">
                  <c:v>45009</c:v>
                </c:pt>
                <c:pt idx="485">
                  <c:v>45008</c:v>
                </c:pt>
                <c:pt idx="486">
                  <c:v>45007</c:v>
                </c:pt>
                <c:pt idx="487">
                  <c:v>45006</c:v>
                </c:pt>
                <c:pt idx="488">
                  <c:v>45005</c:v>
                </c:pt>
                <c:pt idx="489">
                  <c:v>45002</c:v>
                </c:pt>
                <c:pt idx="490">
                  <c:v>45001</c:v>
                </c:pt>
                <c:pt idx="491">
                  <c:v>45000</c:v>
                </c:pt>
                <c:pt idx="492">
                  <c:v>44999</c:v>
                </c:pt>
                <c:pt idx="493">
                  <c:v>44998</c:v>
                </c:pt>
                <c:pt idx="494">
                  <c:v>44995</c:v>
                </c:pt>
                <c:pt idx="495">
                  <c:v>44994</c:v>
                </c:pt>
                <c:pt idx="496">
                  <c:v>44993</c:v>
                </c:pt>
                <c:pt idx="497">
                  <c:v>44992</c:v>
                </c:pt>
                <c:pt idx="498">
                  <c:v>44991</c:v>
                </c:pt>
                <c:pt idx="499">
                  <c:v>44988</c:v>
                </c:pt>
                <c:pt idx="500">
                  <c:v>44987</c:v>
                </c:pt>
                <c:pt idx="501">
                  <c:v>44986</c:v>
                </c:pt>
                <c:pt idx="502">
                  <c:v>44985</c:v>
                </c:pt>
                <c:pt idx="503">
                  <c:v>44984</c:v>
                </c:pt>
                <c:pt idx="504">
                  <c:v>44981</c:v>
                </c:pt>
                <c:pt idx="505">
                  <c:v>44980</c:v>
                </c:pt>
                <c:pt idx="506">
                  <c:v>44979</c:v>
                </c:pt>
                <c:pt idx="507">
                  <c:v>44974</c:v>
                </c:pt>
                <c:pt idx="508">
                  <c:v>44973</c:v>
                </c:pt>
                <c:pt idx="509">
                  <c:v>44972</c:v>
                </c:pt>
                <c:pt idx="510">
                  <c:v>44971</c:v>
                </c:pt>
                <c:pt idx="511">
                  <c:v>44970</c:v>
                </c:pt>
                <c:pt idx="512">
                  <c:v>44967</c:v>
                </c:pt>
                <c:pt idx="513">
                  <c:v>44966</c:v>
                </c:pt>
                <c:pt idx="514">
                  <c:v>44965</c:v>
                </c:pt>
                <c:pt idx="515">
                  <c:v>44964</c:v>
                </c:pt>
                <c:pt idx="516">
                  <c:v>44963</c:v>
                </c:pt>
                <c:pt idx="517">
                  <c:v>44960</c:v>
                </c:pt>
                <c:pt idx="518">
                  <c:v>44959</c:v>
                </c:pt>
                <c:pt idx="519">
                  <c:v>44958</c:v>
                </c:pt>
                <c:pt idx="520">
                  <c:v>44957</c:v>
                </c:pt>
                <c:pt idx="521">
                  <c:v>44956</c:v>
                </c:pt>
                <c:pt idx="522">
                  <c:v>44953</c:v>
                </c:pt>
                <c:pt idx="523">
                  <c:v>44952</c:v>
                </c:pt>
                <c:pt idx="524">
                  <c:v>44951</c:v>
                </c:pt>
                <c:pt idx="525">
                  <c:v>44950</c:v>
                </c:pt>
                <c:pt idx="526">
                  <c:v>44949</c:v>
                </c:pt>
                <c:pt idx="527">
                  <c:v>44946</c:v>
                </c:pt>
                <c:pt idx="528">
                  <c:v>44945</c:v>
                </c:pt>
                <c:pt idx="529">
                  <c:v>44944</c:v>
                </c:pt>
                <c:pt idx="530">
                  <c:v>44943</c:v>
                </c:pt>
                <c:pt idx="531">
                  <c:v>44942</c:v>
                </c:pt>
                <c:pt idx="532">
                  <c:v>44939</c:v>
                </c:pt>
                <c:pt idx="533">
                  <c:v>44938</c:v>
                </c:pt>
                <c:pt idx="534">
                  <c:v>44937</c:v>
                </c:pt>
                <c:pt idx="535">
                  <c:v>44936</c:v>
                </c:pt>
                <c:pt idx="536">
                  <c:v>44935</c:v>
                </c:pt>
                <c:pt idx="537">
                  <c:v>44932</c:v>
                </c:pt>
                <c:pt idx="538">
                  <c:v>44931</c:v>
                </c:pt>
                <c:pt idx="539">
                  <c:v>44930</c:v>
                </c:pt>
                <c:pt idx="540">
                  <c:v>44929</c:v>
                </c:pt>
                <c:pt idx="541">
                  <c:v>44928</c:v>
                </c:pt>
                <c:pt idx="542">
                  <c:v>44924</c:v>
                </c:pt>
                <c:pt idx="543">
                  <c:v>44923</c:v>
                </c:pt>
                <c:pt idx="544">
                  <c:v>44922</c:v>
                </c:pt>
                <c:pt idx="545">
                  <c:v>44921</c:v>
                </c:pt>
                <c:pt idx="546">
                  <c:v>44918</c:v>
                </c:pt>
                <c:pt idx="547">
                  <c:v>44917</c:v>
                </c:pt>
                <c:pt idx="548">
                  <c:v>44916</c:v>
                </c:pt>
                <c:pt idx="549">
                  <c:v>44915</c:v>
                </c:pt>
                <c:pt idx="550">
                  <c:v>44914</c:v>
                </c:pt>
                <c:pt idx="551">
                  <c:v>44911</c:v>
                </c:pt>
                <c:pt idx="552">
                  <c:v>44910</c:v>
                </c:pt>
                <c:pt idx="553">
                  <c:v>44909</c:v>
                </c:pt>
                <c:pt idx="554">
                  <c:v>44908</c:v>
                </c:pt>
                <c:pt idx="555">
                  <c:v>44907</c:v>
                </c:pt>
                <c:pt idx="556">
                  <c:v>44904</c:v>
                </c:pt>
                <c:pt idx="557">
                  <c:v>44903</c:v>
                </c:pt>
                <c:pt idx="558">
                  <c:v>44902</c:v>
                </c:pt>
                <c:pt idx="559">
                  <c:v>44901</c:v>
                </c:pt>
                <c:pt idx="560">
                  <c:v>44900</c:v>
                </c:pt>
                <c:pt idx="561">
                  <c:v>44897</c:v>
                </c:pt>
                <c:pt idx="562">
                  <c:v>44896</c:v>
                </c:pt>
                <c:pt idx="563">
                  <c:v>44895</c:v>
                </c:pt>
                <c:pt idx="564">
                  <c:v>44894</c:v>
                </c:pt>
                <c:pt idx="565">
                  <c:v>44893</c:v>
                </c:pt>
                <c:pt idx="566">
                  <c:v>44890</c:v>
                </c:pt>
                <c:pt idx="567">
                  <c:v>44889</c:v>
                </c:pt>
                <c:pt idx="568">
                  <c:v>44888</c:v>
                </c:pt>
                <c:pt idx="569">
                  <c:v>44887</c:v>
                </c:pt>
                <c:pt idx="570">
                  <c:v>44886</c:v>
                </c:pt>
                <c:pt idx="571">
                  <c:v>44883</c:v>
                </c:pt>
                <c:pt idx="572">
                  <c:v>44882</c:v>
                </c:pt>
                <c:pt idx="573">
                  <c:v>44881</c:v>
                </c:pt>
                <c:pt idx="574">
                  <c:v>44879</c:v>
                </c:pt>
                <c:pt idx="575">
                  <c:v>44876</c:v>
                </c:pt>
                <c:pt idx="576">
                  <c:v>44875</c:v>
                </c:pt>
                <c:pt idx="577">
                  <c:v>44874</c:v>
                </c:pt>
                <c:pt idx="578">
                  <c:v>44873</c:v>
                </c:pt>
                <c:pt idx="579">
                  <c:v>44872</c:v>
                </c:pt>
                <c:pt idx="580">
                  <c:v>44869</c:v>
                </c:pt>
                <c:pt idx="581">
                  <c:v>44868</c:v>
                </c:pt>
                <c:pt idx="582">
                  <c:v>44866</c:v>
                </c:pt>
                <c:pt idx="583">
                  <c:v>44865</c:v>
                </c:pt>
                <c:pt idx="584">
                  <c:v>44862</c:v>
                </c:pt>
                <c:pt idx="585">
                  <c:v>44861</c:v>
                </c:pt>
                <c:pt idx="586">
                  <c:v>44860</c:v>
                </c:pt>
                <c:pt idx="587">
                  <c:v>44859</c:v>
                </c:pt>
                <c:pt idx="588">
                  <c:v>44858</c:v>
                </c:pt>
                <c:pt idx="589">
                  <c:v>44855</c:v>
                </c:pt>
                <c:pt idx="590">
                  <c:v>44854</c:v>
                </c:pt>
                <c:pt idx="591">
                  <c:v>44853</c:v>
                </c:pt>
                <c:pt idx="592">
                  <c:v>44852</c:v>
                </c:pt>
                <c:pt idx="593">
                  <c:v>44851</c:v>
                </c:pt>
                <c:pt idx="594">
                  <c:v>44848</c:v>
                </c:pt>
                <c:pt idx="595">
                  <c:v>44847</c:v>
                </c:pt>
                <c:pt idx="596">
                  <c:v>44845</c:v>
                </c:pt>
                <c:pt idx="597">
                  <c:v>44844</c:v>
                </c:pt>
                <c:pt idx="598">
                  <c:v>44841</c:v>
                </c:pt>
                <c:pt idx="599">
                  <c:v>44840</c:v>
                </c:pt>
                <c:pt idx="600">
                  <c:v>44839</c:v>
                </c:pt>
                <c:pt idx="601">
                  <c:v>44838</c:v>
                </c:pt>
                <c:pt idx="602">
                  <c:v>44837</c:v>
                </c:pt>
                <c:pt idx="603">
                  <c:v>44834</c:v>
                </c:pt>
                <c:pt idx="604">
                  <c:v>44833</c:v>
                </c:pt>
                <c:pt idx="605">
                  <c:v>44832</c:v>
                </c:pt>
                <c:pt idx="606">
                  <c:v>44831</c:v>
                </c:pt>
                <c:pt idx="607">
                  <c:v>44830</c:v>
                </c:pt>
                <c:pt idx="608">
                  <c:v>44827</c:v>
                </c:pt>
                <c:pt idx="609">
                  <c:v>44826</c:v>
                </c:pt>
                <c:pt idx="610">
                  <c:v>44825</c:v>
                </c:pt>
                <c:pt idx="611">
                  <c:v>44824</c:v>
                </c:pt>
                <c:pt idx="612">
                  <c:v>44823</c:v>
                </c:pt>
                <c:pt idx="613">
                  <c:v>44820</c:v>
                </c:pt>
                <c:pt idx="614">
                  <c:v>44819</c:v>
                </c:pt>
                <c:pt idx="615">
                  <c:v>44818</c:v>
                </c:pt>
                <c:pt idx="616">
                  <c:v>44817</c:v>
                </c:pt>
                <c:pt idx="617">
                  <c:v>44816</c:v>
                </c:pt>
                <c:pt idx="618">
                  <c:v>44813</c:v>
                </c:pt>
                <c:pt idx="619">
                  <c:v>44812</c:v>
                </c:pt>
                <c:pt idx="620">
                  <c:v>44810</c:v>
                </c:pt>
                <c:pt idx="621">
                  <c:v>44809</c:v>
                </c:pt>
                <c:pt idx="622">
                  <c:v>44806</c:v>
                </c:pt>
                <c:pt idx="623">
                  <c:v>44805</c:v>
                </c:pt>
                <c:pt idx="624">
                  <c:v>44804</c:v>
                </c:pt>
                <c:pt idx="625">
                  <c:v>44803</c:v>
                </c:pt>
                <c:pt idx="626">
                  <c:v>44802</c:v>
                </c:pt>
                <c:pt idx="627">
                  <c:v>44799</c:v>
                </c:pt>
                <c:pt idx="628">
                  <c:v>44798</c:v>
                </c:pt>
                <c:pt idx="629">
                  <c:v>44797</c:v>
                </c:pt>
                <c:pt idx="630">
                  <c:v>44796</c:v>
                </c:pt>
                <c:pt idx="631">
                  <c:v>44795</c:v>
                </c:pt>
                <c:pt idx="632">
                  <c:v>44792</c:v>
                </c:pt>
                <c:pt idx="633">
                  <c:v>44791</c:v>
                </c:pt>
                <c:pt idx="634">
                  <c:v>44790</c:v>
                </c:pt>
                <c:pt idx="635">
                  <c:v>44789</c:v>
                </c:pt>
                <c:pt idx="636">
                  <c:v>44788</c:v>
                </c:pt>
                <c:pt idx="637">
                  <c:v>44785</c:v>
                </c:pt>
                <c:pt idx="638">
                  <c:v>44784</c:v>
                </c:pt>
                <c:pt idx="639">
                  <c:v>44783</c:v>
                </c:pt>
                <c:pt idx="640">
                  <c:v>44782</c:v>
                </c:pt>
                <c:pt idx="641">
                  <c:v>44781</c:v>
                </c:pt>
                <c:pt idx="642">
                  <c:v>44778</c:v>
                </c:pt>
                <c:pt idx="643">
                  <c:v>44777</c:v>
                </c:pt>
                <c:pt idx="644">
                  <c:v>44776</c:v>
                </c:pt>
                <c:pt idx="645">
                  <c:v>44775</c:v>
                </c:pt>
                <c:pt idx="646">
                  <c:v>44774</c:v>
                </c:pt>
                <c:pt idx="647">
                  <c:v>44771</c:v>
                </c:pt>
                <c:pt idx="648">
                  <c:v>44770</c:v>
                </c:pt>
                <c:pt idx="649">
                  <c:v>44769</c:v>
                </c:pt>
                <c:pt idx="650">
                  <c:v>44768</c:v>
                </c:pt>
                <c:pt idx="651">
                  <c:v>44767</c:v>
                </c:pt>
                <c:pt idx="652">
                  <c:v>44764</c:v>
                </c:pt>
                <c:pt idx="653">
                  <c:v>44763</c:v>
                </c:pt>
                <c:pt idx="654">
                  <c:v>44762</c:v>
                </c:pt>
                <c:pt idx="655">
                  <c:v>44761</c:v>
                </c:pt>
                <c:pt idx="656">
                  <c:v>44760</c:v>
                </c:pt>
                <c:pt idx="657">
                  <c:v>44757</c:v>
                </c:pt>
                <c:pt idx="658">
                  <c:v>44756</c:v>
                </c:pt>
                <c:pt idx="659">
                  <c:v>44755</c:v>
                </c:pt>
                <c:pt idx="660">
                  <c:v>44754</c:v>
                </c:pt>
                <c:pt idx="661">
                  <c:v>44753</c:v>
                </c:pt>
                <c:pt idx="662">
                  <c:v>44750</c:v>
                </c:pt>
                <c:pt idx="663">
                  <c:v>44749</c:v>
                </c:pt>
                <c:pt idx="664">
                  <c:v>44748</c:v>
                </c:pt>
                <c:pt idx="665">
                  <c:v>44747</c:v>
                </c:pt>
                <c:pt idx="666">
                  <c:v>44746</c:v>
                </c:pt>
                <c:pt idx="667">
                  <c:v>44743</c:v>
                </c:pt>
                <c:pt idx="668">
                  <c:v>44742</c:v>
                </c:pt>
                <c:pt idx="669">
                  <c:v>44741</c:v>
                </c:pt>
                <c:pt idx="670">
                  <c:v>44740</c:v>
                </c:pt>
                <c:pt idx="671">
                  <c:v>44739</c:v>
                </c:pt>
                <c:pt idx="672">
                  <c:v>44736</c:v>
                </c:pt>
                <c:pt idx="673">
                  <c:v>44735</c:v>
                </c:pt>
                <c:pt idx="674">
                  <c:v>44734</c:v>
                </c:pt>
                <c:pt idx="675">
                  <c:v>44733</c:v>
                </c:pt>
                <c:pt idx="676">
                  <c:v>44732</c:v>
                </c:pt>
                <c:pt idx="677">
                  <c:v>44729</c:v>
                </c:pt>
                <c:pt idx="678">
                  <c:v>44727</c:v>
                </c:pt>
                <c:pt idx="679">
                  <c:v>44726</c:v>
                </c:pt>
                <c:pt idx="680">
                  <c:v>44725</c:v>
                </c:pt>
                <c:pt idx="681">
                  <c:v>44722</c:v>
                </c:pt>
                <c:pt idx="682">
                  <c:v>44721</c:v>
                </c:pt>
                <c:pt idx="683">
                  <c:v>44720</c:v>
                </c:pt>
                <c:pt idx="684">
                  <c:v>44719</c:v>
                </c:pt>
                <c:pt idx="685">
                  <c:v>44718</c:v>
                </c:pt>
                <c:pt idx="686">
                  <c:v>44715</c:v>
                </c:pt>
                <c:pt idx="687">
                  <c:v>44714</c:v>
                </c:pt>
                <c:pt idx="688">
                  <c:v>44713</c:v>
                </c:pt>
                <c:pt idx="689">
                  <c:v>44712</c:v>
                </c:pt>
                <c:pt idx="690">
                  <c:v>44711</c:v>
                </c:pt>
                <c:pt idx="691">
                  <c:v>44708</c:v>
                </c:pt>
                <c:pt idx="692">
                  <c:v>44707</c:v>
                </c:pt>
                <c:pt idx="693">
                  <c:v>44706</c:v>
                </c:pt>
                <c:pt idx="694">
                  <c:v>44705</c:v>
                </c:pt>
                <c:pt idx="695">
                  <c:v>44704</c:v>
                </c:pt>
                <c:pt idx="696">
                  <c:v>44701</c:v>
                </c:pt>
                <c:pt idx="697">
                  <c:v>44700</c:v>
                </c:pt>
                <c:pt idx="698">
                  <c:v>44699</c:v>
                </c:pt>
                <c:pt idx="699">
                  <c:v>44698</c:v>
                </c:pt>
                <c:pt idx="700">
                  <c:v>44697</c:v>
                </c:pt>
                <c:pt idx="701">
                  <c:v>44694</c:v>
                </c:pt>
                <c:pt idx="702">
                  <c:v>44693</c:v>
                </c:pt>
                <c:pt idx="703">
                  <c:v>44692</c:v>
                </c:pt>
                <c:pt idx="704">
                  <c:v>44691</c:v>
                </c:pt>
                <c:pt idx="705">
                  <c:v>44690</c:v>
                </c:pt>
                <c:pt idx="706">
                  <c:v>44687</c:v>
                </c:pt>
                <c:pt idx="707">
                  <c:v>44686</c:v>
                </c:pt>
                <c:pt idx="708">
                  <c:v>44685</c:v>
                </c:pt>
                <c:pt idx="709">
                  <c:v>44684</c:v>
                </c:pt>
                <c:pt idx="710">
                  <c:v>44683</c:v>
                </c:pt>
                <c:pt idx="711">
                  <c:v>44680</c:v>
                </c:pt>
                <c:pt idx="712">
                  <c:v>44679</c:v>
                </c:pt>
                <c:pt idx="713">
                  <c:v>44678</c:v>
                </c:pt>
                <c:pt idx="714">
                  <c:v>44677</c:v>
                </c:pt>
                <c:pt idx="715">
                  <c:v>44676</c:v>
                </c:pt>
                <c:pt idx="716">
                  <c:v>44673</c:v>
                </c:pt>
                <c:pt idx="717">
                  <c:v>44671</c:v>
                </c:pt>
                <c:pt idx="718">
                  <c:v>44670</c:v>
                </c:pt>
                <c:pt idx="719">
                  <c:v>44669</c:v>
                </c:pt>
                <c:pt idx="720">
                  <c:v>44665</c:v>
                </c:pt>
                <c:pt idx="721">
                  <c:v>44664</c:v>
                </c:pt>
                <c:pt idx="722">
                  <c:v>44663</c:v>
                </c:pt>
                <c:pt idx="723">
                  <c:v>44662</c:v>
                </c:pt>
                <c:pt idx="724">
                  <c:v>44659</c:v>
                </c:pt>
                <c:pt idx="725">
                  <c:v>44658</c:v>
                </c:pt>
                <c:pt idx="726">
                  <c:v>44657</c:v>
                </c:pt>
                <c:pt idx="727">
                  <c:v>44656</c:v>
                </c:pt>
                <c:pt idx="728">
                  <c:v>44655</c:v>
                </c:pt>
                <c:pt idx="729">
                  <c:v>44652</c:v>
                </c:pt>
                <c:pt idx="730">
                  <c:v>44651</c:v>
                </c:pt>
                <c:pt idx="731">
                  <c:v>44650</c:v>
                </c:pt>
                <c:pt idx="732">
                  <c:v>44649</c:v>
                </c:pt>
                <c:pt idx="733">
                  <c:v>44648</c:v>
                </c:pt>
                <c:pt idx="734">
                  <c:v>44645</c:v>
                </c:pt>
                <c:pt idx="735">
                  <c:v>44644</c:v>
                </c:pt>
                <c:pt idx="736">
                  <c:v>44643</c:v>
                </c:pt>
                <c:pt idx="737">
                  <c:v>44642</c:v>
                </c:pt>
                <c:pt idx="738">
                  <c:v>44641</c:v>
                </c:pt>
                <c:pt idx="739">
                  <c:v>44638</c:v>
                </c:pt>
                <c:pt idx="740">
                  <c:v>44637</c:v>
                </c:pt>
                <c:pt idx="741">
                  <c:v>44636</c:v>
                </c:pt>
                <c:pt idx="742">
                  <c:v>44635</c:v>
                </c:pt>
                <c:pt idx="743">
                  <c:v>44634</c:v>
                </c:pt>
                <c:pt idx="744">
                  <c:v>44631</c:v>
                </c:pt>
                <c:pt idx="745">
                  <c:v>44630</c:v>
                </c:pt>
                <c:pt idx="746">
                  <c:v>44629</c:v>
                </c:pt>
                <c:pt idx="747">
                  <c:v>44628</c:v>
                </c:pt>
                <c:pt idx="748">
                  <c:v>44627</c:v>
                </c:pt>
                <c:pt idx="749">
                  <c:v>44624</c:v>
                </c:pt>
                <c:pt idx="750">
                  <c:v>44623</c:v>
                </c:pt>
                <c:pt idx="751">
                  <c:v>44622</c:v>
                </c:pt>
                <c:pt idx="752">
                  <c:v>44617</c:v>
                </c:pt>
                <c:pt idx="753">
                  <c:v>44616</c:v>
                </c:pt>
                <c:pt idx="754">
                  <c:v>44615</c:v>
                </c:pt>
                <c:pt idx="755">
                  <c:v>44614</c:v>
                </c:pt>
                <c:pt idx="756">
                  <c:v>44613</c:v>
                </c:pt>
                <c:pt idx="757">
                  <c:v>44610</c:v>
                </c:pt>
                <c:pt idx="758">
                  <c:v>44609</c:v>
                </c:pt>
                <c:pt idx="759">
                  <c:v>44608</c:v>
                </c:pt>
                <c:pt idx="760">
                  <c:v>44607</c:v>
                </c:pt>
                <c:pt idx="761">
                  <c:v>44606</c:v>
                </c:pt>
                <c:pt idx="762">
                  <c:v>44603</c:v>
                </c:pt>
                <c:pt idx="763">
                  <c:v>44602</c:v>
                </c:pt>
                <c:pt idx="764">
                  <c:v>44601</c:v>
                </c:pt>
                <c:pt idx="765">
                  <c:v>44600</c:v>
                </c:pt>
                <c:pt idx="766">
                  <c:v>44599</c:v>
                </c:pt>
                <c:pt idx="767">
                  <c:v>44596</c:v>
                </c:pt>
                <c:pt idx="768">
                  <c:v>44595</c:v>
                </c:pt>
                <c:pt idx="769">
                  <c:v>44594</c:v>
                </c:pt>
                <c:pt idx="770">
                  <c:v>44593</c:v>
                </c:pt>
                <c:pt idx="771">
                  <c:v>44592</c:v>
                </c:pt>
                <c:pt idx="772">
                  <c:v>44589</c:v>
                </c:pt>
                <c:pt idx="773">
                  <c:v>44588</c:v>
                </c:pt>
                <c:pt idx="774">
                  <c:v>44587</c:v>
                </c:pt>
                <c:pt idx="775">
                  <c:v>44586</c:v>
                </c:pt>
                <c:pt idx="776">
                  <c:v>44585</c:v>
                </c:pt>
                <c:pt idx="777">
                  <c:v>44582</c:v>
                </c:pt>
                <c:pt idx="778">
                  <c:v>44581</c:v>
                </c:pt>
                <c:pt idx="779">
                  <c:v>44580</c:v>
                </c:pt>
                <c:pt idx="780">
                  <c:v>44579</c:v>
                </c:pt>
                <c:pt idx="781">
                  <c:v>44578</c:v>
                </c:pt>
                <c:pt idx="782">
                  <c:v>44575</c:v>
                </c:pt>
                <c:pt idx="783">
                  <c:v>44574</c:v>
                </c:pt>
                <c:pt idx="784">
                  <c:v>44573</c:v>
                </c:pt>
                <c:pt idx="785">
                  <c:v>44572</c:v>
                </c:pt>
                <c:pt idx="786">
                  <c:v>44571</c:v>
                </c:pt>
                <c:pt idx="787">
                  <c:v>44568</c:v>
                </c:pt>
                <c:pt idx="788">
                  <c:v>44567</c:v>
                </c:pt>
                <c:pt idx="789">
                  <c:v>44566</c:v>
                </c:pt>
                <c:pt idx="790">
                  <c:v>44565</c:v>
                </c:pt>
                <c:pt idx="791">
                  <c:v>44564</c:v>
                </c:pt>
                <c:pt idx="792">
                  <c:v>44560</c:v>
                </c:pt>
                <c:pt idx="793">
                  <c:v>44559</c:v>
                </c:pt>
                <c:pt idx="794">
                  <c:v>44558</c:v>
                </c:pt>
                <c:pt idx="795">
                  <c:v>44557</c:v>
                </c:pt>
                <c:pt idx="796">
                  <c:v>44553</c:v>
                </c:pt>
                <c:pt idx="797">
                  <c:v>44552</c:v>
                </c:pt>
                <c:pt idx="798">
                  <c:v>44551</c:v>
                </c:pt>
                <c:pt idx="799">
                  <c:v>44550</c:v>
                </c:pt>
                <c:pt idx="800">
                  <c:v>44547</c:v>
                </c:pt>
                <c:pt idx="801">
                  <c:v>44546</c:v>
                </c:pt>
                <c:pt idx="802">
                  <c:v>44545</c:v>
                </c:pt>
                <c:pt idx="803">
                  <c:v>44544</c:v>
                </c:pt>
                <c:pt idx="804">
                  <c:v>44543</c:v>
                </c:pt>
                <c:pt idx="805">
                  <c:v>44540</c:v>
                </c:pt>
                <c:pt idx="806">
                  <c:v>44539</c:v>
                </c:pt>
                <c:pt idx="807">
                  <c:v>44538</c:v>
                </c:pt>
                <c:pt idx="808">
                  <c:v>44537</c:v>
                </c:pt>
                <c:pt idx="809">
                  <c:v>44536</c:v>
                </c:pt>
                <c:pt idx="810">
                  <c:v>44533</c:v>
                </c:pt>
                <c:pt idx="811">
                  <c:v>44532</c:v>
                </c:pt>
                <c:pt idx="812">
                  <c:v>44531</c:v>
                </c:pt>
                <c:pt idx="813">
                  <c:v>44530</c:v>
                </c:pt>
                <c:pt idx="814">
                  <c:v>44529</c:v>
                </c:pt>
                <c:pt idx="815">
                  <c:v>44526</c:v>
                </c:pt>
                <c:pt idx="816">
                  <c:v>44525</c:v>
                </c:pt>
                <c:pt idx="817">
                  <c:v>44524</c:v>
                </c:pt>
                <c:pt idx="818">
                  <c:v>44523</c:v>
                </c:pt>
                <c:pt idx="819">
                  <c:v>44522</c:v>
                </c:pt>
                <c:pt idx="820">
                  <c:v>44519</c:v>
                </c:pt>
                <c:pt idx="821">
                  <c:v>44518</c:v>
                </c:pt>
                <c:pt idx="822">
                  <c:v>44517</c:v>
                </c:pt>
                <c:pt idx="823">
                  <c:v>44516</c:v>
                </c:pt>
                <c:pt idx="824">
                  <c:v>44512</c:v>
                </c:pt>
                <c:pt idx="825">
                  <c:v>44511</c:v>
                </c:pt>
                <c:pt idx="826">
                  <c:v>44510</c:v>
                </c:pt>
                <c:pt idx="827">
                  <c:v>44509</c:v>
                </c:pt>
                <c:pt idx="828">
                  <c:v>44508</c:v>
                </c:pt>
                <c:pt idx="829">
                  <c:v>44505</c:v>
                </c:pt>
                <c:pt idx="830">
                  <c:v>44504</c:v>
                </c:pt>
                <c:pt idx="831">
                  <c:v>44503</c:v>
                </c:pt>
                <c:pt idx="832">
                  <c:v>44501</c:v>
                </c:pt>
                <c:pt idx="833">
                  <c:v>44498</c:v>
                </c:pt>
                <c:pt idx="834">
                  <c:v>44497</c:v>
                </c:pt>
                <c:pt idx="835">
                  <c:v>44496</c:v>
                </c:pt>
                <c:pt idx="836">
                  <c:v>44495</c:v>
                </c:pt>
                <c:pt idx="837">
                  <c:v>44494</c:v>
                </c:pt>
                <c:pt idx="838">
                  <c:v>44491</c:v>
                </c:pt>
                <c:pt idx="839">
                  <c:v>44490</c:v>
                </c:pt>
                <c:pt idx="840">
                  <c:v>44489</c:v>
                </c:pt>
                <c:pt idx="841">
                  <c:v>44488</c:v>
                </c:pt>
                <c:pt idx="842">
                  <c:v>44487</c:v>
                </c:pt>
                <c:pt idx="843">
                  <c:v>44484</c:v>
                </c:pt>
                <c:pt idx="844">
                  <c:v>44483</c:v>
                </c:pt>
                <c:pt idx="845">
                  <c:v>44482</c:v>
                </c:pt>
                <c:pt idx="846">
                  <c:v>44480</c:v>
                </c:pt>
                <c:pt idx="847">
                  <c:v>44477</c:v>
                </c:pt>
                <c:pt idx="848">
                  <c:v>44476</c:v>
                </c:pt>
                <c:pt idx="849">
                  <c:v>44475</c:v>
                </c:pt>
                <c:pt idx="850">
                  <c:v>44474</c:v>
                </c:pt>
                <c:pt idx="851">
                  <c:v>44473</c:v>
                </c:pt>
                <c:pt idx="852">
                  <c:v>44470</c:v>
                </c:pt>
                <c:pt idx="853">
                  <c:v>44469</c:v>
                </c:pt>
                <c:pt idx="854">
                  <c:v>44468</c:v>
                </c:pt>
                <c:pt idx="855">
                  <c:v>44467</c:v>
                </c:pt>
                <c:pt idx="856">
                  <c:v>44466</c:v>
                </c:pt>
                <c:pt idx="857">
                  <c:v>44463</c:v>
                </c:pt>
                <c:pt idx="858">
                  <c:v>44462</c:v>
                </c:pt>
                <c:pt idx="859">
                  <c:v>44461</c:v>
                </c:pt>
                <c:pt idx="860">
                  <c:v>44460</c:v>
                </c:pt>
                <c:pt idx="861">
                  <c:v>44459</c:v>
                </c:pt>
                <c:pt idx="862">
                  <c:v>44456</c:v>
                </c:pt>
                <c:pt idx="863">
                  <c:v>44455</c:v>
                </c:pt>
                <c:pt idx="864">
                  <c:v>44454</c:v>
                </c:pt>
                <c:pt idx="865">
                  <c:v>44453</c:v>
                </c:pt>
                <c:pt idx="866">
                  <c:v>44452</c:v>
                </c:pt>
                <c:pt idx="867">
                  <c:v>44449</c:v>
                </c:pt>
                <c:pt idx="868">
                  <c:v>44448</c:v>
                </c:pt>
                <c:pt idx="869">
                  <c:v>44447</c:v>
                </c:pt>
                <c:pt idx="870">
                  <c:v>44445</c:v>
                </c:pt>
                <c:pt idx="871">
                  <c:v>44442</c:v>
                </c:pt>
                <c:pt idx="872">
                  <c:v>44441</c:v>
                </c:pt>
                <c:pt idx="873">
                  <c:v>44440</c:v>
                </c:pt>
                <c:pt idx="874">
                  <c:v>44439</c:v>
                </c:pt>
                <c:pt idx="875">
                  <c:v>44438</c:v>
                </c:pt>
                <c:pt idx="876">
                  <c:v>44435</c:v>
                </c:pt>
                <c:pt idx="877">
                  <c:v>44434</c:v>
                </c:pt>
                <c:pt idx="878">
                  <c:v>44433</c:v>
                </c:pt>
                <c:pt idx="879">
                  <c:v>44432</c:v>
                </c:pt>
                <c:pt idx="880">
                  <c:v>44431</c:v>
                </c:pt>
                <c:pt idx="881">
                  <c:v>44428</c:v>
                </c:pt>
                <c:pt idx="882">
                  <c:v>44427</c:v>
                </c:pt>
                <c:pt idx="883">
                  <c:v>44426</c:v>
                </c:pt>
                <c:pt idx="884">
                  <c:v>44425</c:v>
                </c:pt>
                <c:pt idx="885">
                  <c:v>44424</c:v>
                </c:pt>
                <c:pt idx="886">
                  <c:v>44421</c:v>
                </c:pt>
                <c:pt idx="887">
                  <c:v>44420</c:v>
                </c:pt>
                <c:pt idx="888">
                  <c:v>44419</c:v>
                </c:pt>
                <c:pt idx="889">
                  <c:v>44418</c:v>
                </c:pt>
                <c:pt idx="890">
                  <c:v>44417</c:v>
                </c:pt>
                <c:pt idx="891">
                  <c:v>44414</c:v>
                </c:pt>
                <c:pt idx="892">
                  <c:v>44413</c:v>
                </c:pt>
                <c:pt idx="893">
                  <c:v>44412</c:v>
                </c:pt>
                <c:pt idx="894">
                  <c:v>44411</c:v>
                </c:pt>
                <c:pt idx="895">
                  <c:v>44410</c:v>
                </c:pt>
                <c:pt idx="896">
                  <c:v>44407</c:v>
                </c:pt>
                <c:pt idx="897">
                  <c:v>44406</c:v>
                </c:pt>
                <c:pt idx="898">
                  <c:v>44405</c:v>
                </c:pt>
                <c:pt idx="899">
                  <c:v>44404</c:v>
                </c:pt>
                <c:pt idx="900">
                  <c:v>44403</c:v>
                </c:pt>
                <c:pt idx="901">
                  <c:v>44400</c:v>
                </c:pt>
                <c:pt idx="902">
                  <c:v>44399</c:v>
                </c:pt>
                <c:pt idx="903">
                  <c:v>44398</c:v>
                </c:pt>
                <c:pt idx="904">
                  <c:v>44397</c:v>
                </c:pt>
                <c:pt idx="905">
                  <c:v>44396</c:v>
                </c:pt>
                <c:pt idx="906">
                  <c:v>44393</c:v>
                </c:pt>
                <c:pt idx="907">
                  <c:v>44392</c:v>
                </c:pt>
                <c:pt idx="908">
                  <c:v>44391</c:v>
                </c:pt>
                <c:pt idx="909">
                  <c:v>44390</c:v>
                </c:pt>
                <c:pt idx="910">
                  <c:v>44389</c:v>
                </c:pt>
                <c:pt idx="911">
                  <c:v>44385</c:v>
                </c:pt>
                <c:pt idx="912">
                  <c:v>44384</c:v>
                </c:pt>
                <c:pt idx="913">
                  <c:v>44383</c:v>
                </c:pt>
                <c:pt idx="914">
                  <c:v>44382</c:v>
                </c:pt>
                <c:pt idx="915">
                  <c:v>44379</c:v>
                </c:pt>
                <c:pt idx="916">
                  <c:v>44378</c:v>
                </c:pt>
                <c:pt idx="917">
                  <c:v>44377</c:v>
                </c:pt>
                <c:pt idx="918">
                  <c:v>44376</c:v>
                </c:pt>
                <c:pt idx="919">
                  <c:v>44375</c:v>
                </c:pt>
                <c:pt idx="920">
                  <c:v>44372</c:v>
                </c:pt>
                <c:pt idx="921">
                  <c:v>44371</c:v>
                </c:pt>
                <c:pt idx="922">
                  <c:v>44370</c:v>
                </c:pt>
                <c:pt idx="923">
                  <c:v>44369</c:v>
                </c:pt>
                <c:pt idx="924">
                  <c:v>44368</c:v>
                </c:pt>
                <c:pt idx="925">
                  <c:v>44365</c:v>
                </c:pt>
                <c:pt idx="926">
                  <c:v>44364</c:v>
                </c:pt>
                <c:pt idx="927">
                  <c:v>44363</c:v>
                </c:pt>
                <c:pt idx="928">
                  <c:v>44362</c:v>
                </c:pt>
                <c:pt idx="929">
                  <c:v>44361</c:v>
                </c:pt>
                <c:pt idx="930">
                  <c:v>44358</c:v>
                </c:pt>
                <c:pt idx="931">
                  <c:v>44357</c:v>
                </c:pt>
                <c:pt idx="932">
                  <c:v>44356</c:v>
                </c:pt>
                <c:pt idx="933">
                  <c:v>44355</c:v>
                </c:pt>
                <c:pt idx="934">
                  <c:v>44354</c:v>
                </c:pt>
                <c:pt idx="935">
                  <c:v>44351</c:v>
                </c:pt>
                <c:pt idx="936">
                  <c:v>44349</c:v>
                </c:pt>
                <c:pt idx="937">
                  <c:v>44348</c:v>
                </c:pt>
                <c:pt idx="938">
                  <c:v>44347</c:v>
                </c:pt>
                <c:pt idx="939">
                  <c:v>44344</c:v>
                </c:pt>
                <c:pt idx="940">
                  <c:v>44343</c:v>
                </c:pt>
                <c:pt idx="941">
                  <c:v>44342</c:v>
                </c:pt>
                <c:pt idx="942">
                  <c:v>44341</c:v>
                </c:pt>
                <c:pt idx="943">
                  <c:v>44340</c:v>
                </c:pt>
                <c:pt idx="944">
                  <c:v>44337</c:v>
                </c:pt>
                <c:pt idx="945">
                  <c:v>44336</c:v>
                </c:pt>
                <c:pt idx="946">
                  <c:v>44335</c:v>
                </c:pt>
                <c:pt idx="947">
                  <c:v>44334</c:v>
                </c:pt>
                <c:pt idx="948">
                  <c:v>44333</c:v>
                </c:pt>
                <c:pt idx="949">
                  <c:v>44330</c:v>
                </c:pt>
                <c:pt idx="950">
                  <c:v>44329</c:v>
                </c:pt>
                <c:pt idx="951">
                  <c:v>44328</c:v>
                </c:pt>
                <c:pt idx="952">
                  <c:v>44327</c:v>
                </c:pt>
                <c:pt idx="953">
                  <c:v>44326</c:v>
                </c:pt>
                <c:pt idx="954">
                  <c:v>44323</c:v>
                </c:pt>
                <c:pt idx="955">
                  <c:v>44322</c:v>
                </c:pt>
                <c:pt idx="956">
                  <c:v>44321</c:v>
                </c:pt>
                <c:pt idx="957">
                  <c:v>44320</c:v>
                </c:pt>
                <c:pt idx="958">
                  <c:v>44319</c:v>
                </c:pt>
                <c:pt idx="959">
                  <c:v>44316</c:v>
                </c:pt>
                <c:pt idx="960">
                  <c:v>44315</c:v>
                </c:pt>
                <c:pt idx="961">
                  <c:v>44314</c:v>
                </c:pt>
                <c:pt idx="962">
                  <c:v>44313</c:v>
                </c:pt>
                <c:pt idx="963">
                  <c:v>44312</c:v>
                </c:pt>
                <c:pt idx="964">
                  <c:v>44309</c:v>
                </c:pt>
                <c:pt idx="965">
                  <c:v>44308</c:v>
                </c:pt>
                <c:pt idx="966">
                  <c:v>44306</c:v>
                </c:pt>
                <c:pt idx="967">
                  <c:v>44305</c:v>
                </c:pt>
                <c:pt idx="968">
                  <c:v>44302</c:v>
                </c:pt>
                <c:pt idx="969">
                  <c:v>44301</c:v>
                </c:pt>
                <c:pt idx="970">
                  <c:v>44300</c:v>
                </c:pt>
                <c:pt idx="971">
                  <c:v>44299</c:v>
                </c:pt>
                <c:pt idx="972">
                  <c:v>44298</c:v>
                </c:pt>
                <c:pt idx="973">
                  <c:v>44295</c:v>
                </c:pt>
                <c:pt idx="974">
                  <c:v>44294</c:v>
                </c:pt>
                <c:pt idx="975">
                  <c:v>44293</c:v>
                </c:pt>
                <c:pt idx="976">
                  <c:v>44292</c:v>
                </c:pt>
                <c:pt idx="977">
                  <c:v>44291</c:v>
                </c:pt>
                <c:pt idx="978">
                  <c:v>44287</c:v>
                </c:pt>
                <c:pt idx="979">
                  <c:v>44286</c:v>
                </c:pt>
                <c:pt idx="980">
                  <c:v>44285</c:v>
                </c:pt>
                <c:pt idx="981">
                  <c:v>44284</c:v>
                </c:pt>
                <c:pt idx="982">
                  <c:v>44281</c:v>
                </c:pt>
                <c:pt idx="983">
                  <c:v>44280</c:v>
                </c:pt>
                <c:pt idx="984">
                  <c:v>44279</c:v>
                </c:pt>
                <c:pt idx="985">
                  <c:v>44278</c:v>
                </c:pt>
                <c:pt idx="986">
                  <c:v>44277</c:v>
                </c:pt>
                <c:pt idx="987">
                  <c:v>44274</c:v>
                </c:pt>
                <c:pt idx="988">
                  <c:v>44273</c:v>
                </c:pt>
                <c:pt idx="989">
                  <c:v>44272</c:v>
                </c:pt>
                <c:pt idx="990">
                  <c:v>44271</c:v>
                </c:pt>
                <c:pt idx="991">
                  <c:v>44270</c:v>
                </c:pt>
                <c:pt idx="992">
                  <c:v>44267</c:v>
                </c:pt>
                <c:pt idx="993">
                  <c:v>44266</c:v>
                </c:pt>
                <c:pt idx="994">
                  <c:v>44265</c:v>
                </c:pt>
                <c:pt idx="995">
                  <c:v>44264</c:v>
                </c:pt>
                <c:pt idx="996">
                  <c:v>44263</c:v>
                </c:pt>
                <c:pt idx="997">
                  <c:v>44260</c:v>
                </c:pt>
                <c:pt idx="998">
                  <c:v>44259</c:v>
                </c:pt>
                <c:pt idx="999">
                  <c:v>44258</c:v>
                </c:pt>
                <c:pt idx="1000">
                  <c:v>44257</c:v>
                </c:pt>
                <c:pt idx="1001">
                  <c:v>44256</c:v>
                </c:pt>
                <c:pt idx="1002">
                  <c:v>44253</c:v>
                </c:pt>
                <c:pt idx="1003">
                  <c:v>44252</c:v>
                </c:pt>
                <c:pt idx="1004">
                  <c:v>44251</c:v>
                </c:pt>
                <c:pt idx="1005">
                  <c:v>44250</c:v>
                </c:pt>
                <c:pt idx="1006">
                  <c:v>44249</c:v>
                </c:pt>
                <c:pt idx="1007">
                  <c:v>44246</c:v>
                </c:pt>
                <c:pt idx="1008">
                  <c:v>44245</c:v>
                </c:pt>
                <c:pt idx="1009">
                  <c:v>44244</c:v>
                </c:pt>
                <c:pt idx="1010">
                  <c:v>44239</c:v>
                </c:pt>
                <c:pt idx="1011">
                  <c:v>44238</c:v>
                </c:pt>
                <c:pt idx="1012">
                  <c:v>44237</c:v>
                </c:pt>
                <c:pt idx="1013">
                  <c:v>44236</c:v>
                </c:pt>
                <c:pt idx="1014">
                  <c:v>44235</c:v>
                </c:pt>
                <c:pt idx="1015">
                  <c:v>44232</c:v>
                </c:pt>
                <c:pt idx="1016">
                  <c:v>44231</c:v>
                </c:pt>
                <c:pt idx="1017">
                  <c:v>44230</c:v>
                </c:pt>
                <c:pt idx="1018">
                  <c:v>44229</c:v>
                </c:pt>
                <c:pt idx="1019">
                  <c:v>44228</c:v>
                </c:pt>
                <c:pt idx="1020">
                  <c:v>44225</c:v>
                </c:pt>
                <c:pt idx="1021">
                  <c:v>44224</c:v>
                </c:pt>
                <c:pt idx="1022">
                  <c:v>44223</c:v>
                </c:pt>
                <c:pt idx="1023">
                  <c:v>44222</c:v>
                </c:pt>
                <c:pt idx="1024">
                  <c:v>44218</c:v>
                </c:pt>
                <c:pt idx="1025">
                  <c:v>44217</c:v>
                </c:pt>
                <c:pt idx="1026">
                  <c:v>44216</c:v>
                </c:pt>
                <c:pt idx="1027">
                  <c:v>44215</c:v>
                </c:pt>
                <c:pt idx="1028">
                  <c:v>44214</c:v>
                </c:pt>
                <c:pt idx="1029">
                  <c:v>44211</c:v>
                </c:pt>
                <c:pt idx="1030">
                  <c:v>44210</c:v>
                </c:pt>
                <c:pt idx="1031">
                  <c:v>44209</c:v>
                </c:pt>
                <c:pt idx="1032">
                  <c:v>44208</c:v>
                </c:pt>
                <c:pt idx="1033">
                  <c:v>44207</c:v>
                </c:pt>
                <c:pt idx="1034">
                  <c:v>44204</c:v>
                </c:pt>
                <c:pt idx="1035">
                  <c:v>44203</c:v>
                </c:pt>
                <c:pt idx="1036">
                  <c:v>44202</c:v>
                </c:pt>
                <c:pt idx="1037">
                  <c:v>44201</c:v>
                </c:pt>
                <c:pt idx="1038">
                  <c:v>44200</c:v>
                </c:pt>
                <c:pt idx="1039">
                  <c:v>44195</c:v>
                </c:pt>
                <c:pt idx="1040">
                  <c:v>44194</c:v>
                </c:pt>
                <c:pt idx="1041">
                  <c:v>44193</c:v>
                </c:pt>
                <c:pt idx="1042">
                  <c:v>44188</c:v>
                </c:pt>
                <c:pt idx="1043">
                  <c:v>44187</c:v>
                </c:pt>
                <c:pt idx="1044">
                  <c:v>44186</c:v>
                </c:pt>
                <c:pt idx="1045">
                  <c:v>44183</c:v>
                </c:pt>
                <c:pt idx="1046">
                  <c:v>44182</c:v>
                </c:pt>
                <c:pt idx="1047">
                  <c:v>44181</c:v>
                </c:pt>
                <c:pt idx="1048">
                  <c:v>44180</c:v>
                </c:pt>
                <c:pt idx="1049">
                  <c:v>44179</c:v>
                </c:pt>
                <c:pt idx="1050">
                  <c:v>44176</c:v>
                </c:pt>
                <c:pt idx="1051">
                  <c:v>44175</c:v>
                </c:pt>
                <c:pt idx="1052">
                  <c:v>44174</c:v>
                </c:pt>
                <c:pt idx="1053">
                  <c:v>44173</c:v>
                </c:pt>
                <c:pt idx="1054">
                  <c:v>44172</c:v>
                </c:pt>
                <c:pt idx="1055">
                  <c:v>44169</c:v>
                </c:pt>
                <c:pt idx="1056">
                  <c:v>44168</c:v>
                </c:pt>
                <c:pt idx="1057">
                  <c:v>44167</c:v>
                </c:pt>
                <c:pt idx="1058">
                  <c:v>44166</c:v>
                </c:pt>
                <c:pt idx="1059">
                  <c:v>44165</c:v>
                </c:pt>
                <c:pt idx="1060">
                  <c:v>44162</c:v>
                </c:pt>
                <c:pt idx="1061">
                  <c:v>44161</c:v>
                </c:pt>
                <c:pt idx="1062">
                  <c:v>44160</c:v>
                </c:pt>
                <c:pt idx="1063">
                  <c:v>44159</c:v>
                </c:pt>
                <c:pt idx="1064">
                  <c:v>44158</c:v>
                </c:pt>
                <c:pt idx="1065">
                  <c:v>44155</c:v>
                </c:pt>
                <c:pt idx="1066">
                  <c:v>44154</c:v>
                </c:pt>
                <c:pt idx="1067">
                  <c:v>44153</c:v>
                </c:pt>
                <c:pt idx="1068">
                  <c:v>44152</c:v>
                </c:pt>
                <c:pt idx="1069">
                  <c:v>44151</c:v>
                </c:pt>
                <c:pt idx="1070">
                  <c:v>44148</c:v>
                </c:pt>
                <c:pt idx="1071">
                  <c:v>44147</c:v>
                </c:pt>
                <c:pt idx="1072">
                  <c:v>44146</c:v>
                </c:pt>
                <c:pt idx="1073">
                  <c:v>44145</c:v>
                </c:pt>
                <c:pt idx="1074">
                  <c:v>44144</c:v>
                </c:pt>
                <c:pt idx="1075">
                  <c:v>44141</c:v>
                </c:pt>
                <c:pt idx="1076">
                  <c:v>44140</c:v>
                </c:pt>
                <c:pt idx="1077">
                  <c:v>44139</c:v>
                </c:pt>
                <c:pt idx="1078">
                  <c:v>44138</c:v>
                </c:pt>
                <c:pt idx="1079">
                  <c:v>44134</c:v>
                </c:pt>
                <c:pt idx="1080">
                  <c:v>44133</c:v>
                </c:pt>
                <c:pt idx="1081">
                  <c:v>44132</c:v>
                </c:pt>
                <c:pt idx="1082">
                  <c:v>44131</c:v>
                </c:pt>
                <c:pt idx="1083">
                  <c:v>44130</c:v>
                </c:pt>
                <c:pt idx="1084">
                  <c:v>44127</c:v>
                </c:pt>
                <c:pt idx="1085">
                  <c:v>44126</c:v>
                </c:pt>
                <c:pt idx="1086">
                  <c:v>44125</c:v>
                </c:pt>
                <c:pt idx="1087">
                  <c:v>44124</c:v>
                </c:pt>
                <c:pt idx="1088">
                  <c:v>44123</c:v>
                </c:pt>
                <c:pt idx="1089">
                  <c:v>44120</c:v>
                </c:pt>
                <c:pt idx="1090">
                  <c:v>44119</c:v>
                </c:pt>
                <c:pt idx="1091">
                  <c:v>44118</c:v>
                </c:pt>
                <c:pt idx="1092">
                  <c:v>44117</c:v>
                </c:pt>
                <c:pt idx="1093">
                  <c:v>44113</c:v>
                </c:pt>
                <c:pt idx="1094">
                  <c:v>44112</c:v>
                </c:pt>
                <c:pt idx="1095">
                  <c:v>44111</c:v>
                </c:pt>
                <c:pt idx="1096">
                  <c:v>44110</c:v>
                </c:pt>
                <c:pt idx="1097">
                  <c:v>44109</c:v>
                </c:pt>
                <c:pt idx="1098">
                  <c:v>44106</c:v>
                </c:pt>
                <c:pt idx="1099">
                  <c:v>44105</c:v>
                </c:pt>
                <c:pt idx="1100">
                  <c:v>44104</c:v>
                </c:pt>
                <c:pt idx="1101">
                  <c:v>44103</c:v>
                </c:pt>
                <c:pt idx="1102">
                  <c:v>44102</c:v>
                </c:pt>
                <c:pt idx="1103">
                  <c:v>44099</c:v>
                </c:pt>
                <c:pt idx="1104">
                  <c:v>44098</c:v>
                </c:pt>
                <c:pt idx="1105">
                  <c:v>44097</c:v>
                </c:pt>
                <c:pt idx="1106">
                  <c:v>44096</c:v>
                </c:pt>
                <c:pt idx="1107">
                  <c:v>44095</c:v>
                </c:pt>
                <c:pt idx="1108">
                  <c:v>44092</c:v>
                </c:pt>
                <c:pt idx="1109">
                  <c:v>44091</c:v>
                </c:pt>
                <c:pt idx="1110">
                  <c:v>44090</c:v>
                </c:pt>
                <c:pt idx="1111">
                  <c:v>44089</c:v>
                </c:pt>
                <c:pt idx="1112">
                  <c:v>44088</c:v>
                </c:pt>
                <c:pt idx="1113">
                  <c:v>44085</c:v>
                </c:pt>
                <c:pt idx="1114">
                  <c:v>44084</c:v>
                </c:pt>
                <c:pt idx="1115">
                  <c:v>44083</c:v>
                </c:pt>
                <c:pt idx="1116">
                  <c:v>44082</c:v>
                </c:pt>
                <c:pt idx="1117">
                  <c:v>44078</c:v>
                </c:pt>
                <c:pt idx="1118">
                  <c:v>44077</c:v>
                </c:pt>
                <c:pt idx="1119">
                  <c:v>44076</c:v>
                </c:pt>
                <c:pt idx="1120">
                  <c:v>44075</c:v>
                </c:pt>
                <c:pt idx="1121">
                  <c:v>44074</c:v>
                </c:pt>
                <c:pt idx="1122">
                  <c:v>44071</c:v>
                </c:pt>
                <c:pt idx="1123">
                  <c:v>44070</c:v>
                </c:pt>
                <c:pt idx="1124">
                  <c:v>44069</c:v>
                </c:pt>
                <c:pt idx="1125">
                  <c:v>44068</c:v>
                </c:pt>
                <c:pt idx="1126">
                  <c:v>44067</c:v>
                </c:pt>
                <c:pt idx="1127">
                  <c:v>44064</c:v>
                </c:pt>
                <c:pt idx="1128">
                  <c:v>44063</c:v>
                </c:pt>
                <c:pt idx="1129">
                  <c:v>44062</c:v>
                </c:pt>
                <c:pt idx="1130">
                  <c:v>44061</c:v>
                </c:pt>
                <c:pt idx="1131">
                  <c:v>44060</c:v>
                </c:pt>
                <c:pt idx="1132">
                  <c:v>44057</c:v>
                </c:pt>
                <c:pt idx="1133">
                  <c:v>44056</c:v>
                </c:pt>
                <c:pt idx="1134">
                  <c:v>44055</c:v>
                </c:pt>
                <c:pt idx="1135">
                  <c:v>44054</c:v>
                </c:pt>
                <c:pt idx="1136">
                  <c:v>44053</c:v>
                </c:pt>
                <c:pt idx="1137">
                  <c:v>44050</c:v>
                </c:pt>
                <c:pt idx="1138">
                  <c:v>44049</c:v>
                </c:pt>
                <c:pt idx="1139">
                  <c:v>44048</c:v>
                </c:pt>
                <c:pt idx="1140">
                  <c:v>44047</c:v>
                </c:pt>
                <c:pt idx="1141">
                  <c:v>44046</c:v>
                </c:pt>
                <c:pt idx="1142">
                  <c:v>44043</c:v>
                </c:pt>
                <c:pt idx="1143">
                  <c:v>44042</c:v>
                </c:pt>
                <c:pt idx="1144">
                  <c:v>44041</c:v>
                </c:pt>
                <c:pt idx="1145">
                  <c:v>44040</c:v>
                </c:pt>
                <c:pt idx="1146">
                  <c:v>44039</c:v>
                </c:pt>
                <c:pt idx="1147">
                  <c:v>44036</c:v>
                </c:pt>
                <c:pt idx="1148">
                  <c:v>44035</c:v>
                </c:pt>
                <c:pt idx="1149">
                  <c:v>44034</c:v>
                </c:pt>
                <c:pt idx="1150">
                  <c:v>44033</c:v>
                </c:pt>
                <c:pt idx="1151">
                  <c:v>44032</c:v>
                </c:pt>
                <c:pt idx="1152">
                  <c:v>44029</c:v>
                </c:pt>
                <c:pt idx="1153">
                  <c:v>44028</c:v>
                </c:pt>
                <c:pt idx="1154">
                  <c:v>44027</c:v>
                </c:pt>
                <c:pt idx="1155">
                  <c:v>44026</c:v>
                </c:pt>
                <c:pt idx="1156">
                  <c:v>44025</c:v>
                </c:pt>
                <c:pt idx="1157">
                  <c:v>44022</c:v>
                </c:pt>
                <c:pt idx="1158">
                  <c:v>44021</c:v>
                </c:pt>
                <c:pt idx="1159">
                  <c:v>44020</c:v>
                </c:pt>
                <c:pt idx="1160">
                  <c:v>44019</c:v>
                </c:pt>
                <c:pt idx="1161">
                  <c:v>44018</c:v>
                </c:pt>
                <c:pt idx="1162">
                  <c:v>44015</c:v>
                </c:pt>
                <c:pt idx="1163">
                  <c:v>44014</c:v>
                </c:pt>
                <c:pt idx="1164">
                  <c:v>44013</c:v>
                </c:pt>
                <c:pt idx="1165">
                  <c:v>44012</c:v>
                </c:pt>
                <c:pt idx="1166">
                  <c:v>44011</c:v>
                </c:pt>
                <c:pt idx="1167">
                  <c:v>44008</c:v>
                </c:pt>
                <c:pt idx="1168">
                  <c:v>44007</c:v>
                </c:pt>
                <c:pt idx="1169">
                  <c:v>44006</c:v>
                </c:pt>
                <c:pt idx="1170">
                  <c:v>44005</c:v>
                </c:pt>
                <c:pt idx="1171">
                  <c:v>44004</c:v>
                </c:pt>
                <c:pt idx="1172">
                  <c:v>44001</c:v>
                </c:pt>
                <c:pt idx="1173">
                  <c:v>44000</c:v>
                </c:pt>
                <c:pt idx="1174">
                  <c:v>43999</c:v>
                </c:pt>
                <c:pt idx="1175">
                  <c:v>43998</c:v>
                </c:pt>
                <c:pt idx="1176">
                  <c:v>43997</c:v>
                </c:pt>
                <c:pt idx="1177">
                  <c:v>43994</c:v>
                </c:pt>
                <c:pt idx="1178">
                  <c:v>43992</c:v>
                </c:pt>
                <c:pt idx="1179">
                  <c:v>43991</c:v>
                </c:pt>
                <c:pt idx="1180">
                  <c:v>43990</c:v>
                </c:pt>
                <c:pt idx="1181">
                  <c:v>43987</c:v>
                </c:pt>
                <c:pt idx="1182">
                  <c:v>43986</c:v>
                </c:pt>
                <c:pt idx="1183">
                  <c:v>43985</c:v>
                </c:pt>
                <c:pt idx="1184">
                  <c:v>43984</c:v>
                </c:pt>
                <c:pt idx="1185">
                  <c:v>43983</c:v>
                </c:pt>
                <c:pt idx="1186">
                  <c:v>43980</c:v>
                </c:pt>
                <c:pt idx="1187">
                  <c:v>43979</c:v>
                </c:pt>
                <c:pt idx="1188">
                  <c:v>43978</c:v>
                </c:pt>
                <c:pt idx="1189">
                  <c:v>43977</c:v>
                </c:pt>
                <c:pt idx="1190">
                  <c:v>43976</c:v>
                </c:pt>
                <c:pt idx="1191">
                  <c:v>43973</c:v>
                </c:pt>
                <c:pt idx="1192">
                  <c:v>43972</c:v>
                </c:pt>
                <c:pt idx="1193">
                  <c:v>43971</c:v>
                </c:pt>
                <c:pt idx="1194">
                  <c:v>43970</c:v>
                </c:pt>
                <c:pt idx="1195">
                  <c:v>43969</c:v>
                </c:pt>
                <c:pt idx="1196">
                  <c:v>43966</c:v>
                </c:pt>
                <c:pt idx="1197">
                  <c:v>43965</c:v>
                </c:pt>
                <c:pt idx="1198">
                  <c:v>43964</c:v>
                </c:pt>
                <c:pt idx="1199">
                  <c:v>43963</c:v>
                </c:pt>
                <c:pt idx="1200">
                  <c:v>43962</c:v>
                </c:pt>
                <c:pt idx="1201">
                  <c:v>43959</c:v>
                </c:pt>
                <c:pt idx="1202">
                  <c:v>43958</c:v>
                </c:pt>
                <c:pt idx="1203">
                  <c:v>43957</c:v>
                </c:pt>
                <c:pt idx="1204">
                  <c:v>43956</c:v>
                </c:pt>
                <c:pt idx="1205">
                  <c:v>43955</c:v>
                </c:pt>
                <c:pt idx="1206">
                  <c:v>43951</c:v>
                </c:pt>
                <c:pt idx="1207">
                  <c:v>43950</c:v>
                </c:pt>
                <c:pt idx="1208">
                  <c:v>43949</c:v>
                </c:pt>
                <c:pt idx="1209">
                  <c:v>43948</c:v>
                </c:pt>
                <c:pt idx="1210">
                  <c:v>43945</c:v>
                </c:pt>
                <c:pt idx="1211">
                  <c:v>43944</c:v>
                </c:pt>
                <c:pt idx="1212">
                  <c:v>43943</c:v>
                </c:pt>
                <c:pt idx="1213">
                  <c:v>43941</c:v>
                </c:pt>
                <c:pt idx="1214">
                  <c:v>43938</c:v>
                </c:pt>
                <c:pt idx="1215">
                  <c:v>43937</c:v>
                </c:pt>
                <c:pt idx="1216">
                  <c:v>43936</c:v>
                </c:pt>
                <c:pt idx="1217">
                  <c:v>43935</c:v>
                </c:pt>
                <c:pt idx="1218">
                  <c:v>43934</c:v>
                </c:pt>
                <c:pt idx="1219">
                  <c:v>43930</c:v>
                </c:pt>
                <c:pt idx="1220">
                  <c:v>43929</c:v>
                </c:pt>
                <c:pt idx="1221">
                  <c:v>43928</c:v>
                </c:pt>
                <c:pt idx="1222">
                  <c:v>43927</c:v>
                </c:pt>
                <c:pt idx="1223">
                  <c:v>43924</c:v>
                </c:pt>
                <c:pt idx="1224">
                  <c:v>43923</c:v>
                </c:pt>
                <c:pt idx="1225">
                  <c:v>43922</c:v>
                </c:pt>
                <c:pt idx="1226">
                  <c:v>43921</c:v>
                </c:pt>
                <c:pt idx="1227">
                  <c:v>43920</c:v>
                </c:pt>
                <c:pt idx="1228">
                  <c:v>43917</c:v>
                </c:pt>
                <c:pt idx="1229">
                  <c:v>43916</c:v>
                </c:pt>
                <c:pt idx="1230">
                  <c:v>43915</c:v>
                </c:pt>
                <c:pt idx="1231">
                  <c:v>43914</c:v>
                </c:pt>
                <c:pt idx="1232">
                  <c:v>43913</c:v>
                </c:pt>
                <c:pt idx="1233">
                  <c:v>43910</c:v>
                </c:pt>
                <c:pt idx="1234">
                  <c:v>43909</c:v>
                </c:pt>
                <c:pt idx="1235">
                  <c:v>43908</c:v>
                </c:pt>
                <c:pt idx="1236">
                  <c:v>43907</c:v>
                </c:pt>
                <c:pt idx="1237">
                  <c:v>43906</c:v>
                </c:pt>
                <c:pt idx="1238">
                  <c:v>43903</c:v>
                </c:pt>
                <c:pt idx="1239">
                  <c:v>43902</c:v>
                </c:pt>
                <c:pt idx="1240">
                  <c:v>43901</c:v>
                </c:pt>
                <c:pt idx="1241">
                  <c:v>43900</c:v>
                </c:pt>
                <c:pt idx="1242">
                  <c:v>43899</c:v>
                </c:pt>
                <c:pt idx="1243">
                  <c:v>43896</c:v>
                </c:pt>
                <c:pt idx="1244">
                  <c:v>43895</c:v>
                </c:pt>
                <c:pt idx="1245">
                  <c:v>43894</c:v>
                </c:pt>
                <c:pt idx="1246">
                  <c:v>43893</c:v>
                </c:pt>
                <c:pt idx="1247">
                  <c:v>43892</c:v>
                </c:pt>
                <c:pt idx="1248">
                  <c:v>43889</c:v>
                </c:pt>
                <c:pt idx="1249">
                  <c:v>43888</c:v>
                </c:pt>
                <c:pt idx="1250">
                  <c:v>43887</c:v>
                </c:pt>
                <c:pt idx="1251">
                  <c:v>43882</c:v>
                </c:pt>
                <c:pt idx="1252">
                  <c:v>43881</c:v>
                </c:pt>
                <c:pt idx="1253">
                  <c:v>43880</c:v>
                </c:pt>
                <c:pt idx="1254">
                  <c:v>43879</c:v>
                </c:pt>
                <c:pt idx="1255">
                  <c:v>43878</c:v>
                </c:pt>
                <c:pt idx="1256">
                  <c:v>43875</c:v>
                </c:pt>
                <c:pt idx="1257">
                  <c:v>43874</c:v>
                </c:pt>
                <c:pt idx="1258">
                  <c:v>43873</c:v>
                </c:pt>
                <c:pt idx="1259">
                  <c:v>43872</c:v>
                </c:pt>
                <c:pt idx="1260">
                  <c:v>43871</c:v>
                </c:pt>
                <c:pt idx="1261">
                  <c:v>43868</c:v>
                </c:pt>
                <c:pt idx="1262">
                  <c:v>43867</c:v>
                </c:pt>
                <c:pt idx="1263">
                  <c:v>43866</c:v>
                </c:pt>
                <c:pt idx="1264">
                  <c:v>43865</c:v>
                </c:pt>
                <c:pt idx="1265">
                  <c:v>43864</c:v>
                </c:pt>
                <c:pt idx="1266">
                  <c:v>43861</c:v>
                </c:pt>
                <c:pt idx="1267">
                  <c:v>43860</c:v>
                </c:pt>
                <c:pt idx="1268">
                  <c:v>43859</c:v>
                </c:pt>
                <c:pt idx="1269">
                  <c:v>43858</c:v>
                </c:pt>
                <c:pt idx="1270">
                  <c:v>43857</c:v>
                </c:pt>
                <c:pt idx="1271">
                  <c:v>43854</c:v>
                </c:pt>
                <c:pt idx="1272">
                  <c:v>43853</c:v>
                </c:pt>
                <c:pt idx="1273">
                  <c:v>43852</c:v>
                </c:pt>
                <c:pt idx="1274">
                  <c:v>43851</c:v>
                </c:pt>
                <c:pt idx="1275">
                  <c:v>43850</c:v>
                </c:pt>
                <c:pt idx="1276">
                  <c:v>43847</c:v>
                </c:pt>
                <c:pt idx="1277">
                  <c:v>43846</c:v>
                </c:pt>
                <c:pt idx="1278">
                  <c:v>43845</c:v>
                </c:pt>
                <c:pt idx="1279">
                  <c:v>43844</c:v>
                </c:pt>
                <c:pt idx="1280">
                  <c:v>43843</c:v>
                </c:pt>
                <c:pt idx="1281">
                  <c:v>43840</c:v>
                </c:pt>
                <c:pt idx="1282">
                  <c:v>43839</c:v>
                </c:pt>
                <c:pt idx="1283">
                  <c:v>43838</c:v>
                </c:pt>
                <c:pt idx="1284">
                  <c:v>43837</c:v>
                </c:pt>
                <c:pt idx="1285">
                  <c:v>43836</c:v>
                </c:pt>
                <c:pt idx="1286">
                  <c:v>43833</c:v>
                </c:pt>
                <c:pt idx="1287">
                  <c:v>43832</c:v>
                </c:pt>
                <c:pt idx="1288">
                  <c:v>43829</c:v>
                </c:pt>
                <c:pt idx="1289">
                  <c:v>43826</c:v>
                </c:pt>
                <c:pt idx="1290">
                  <c:v>43825</c:v>
                </c:pt>
                <c:pt idx="1291">
                  <c:v>43822</c:v>
                </c:pt>
                <c:pt idx="1292">
                  <c:v>43819</c:v>
                </c:pt>
                <c:pt idx="1293">
                  <c:v>43818</c:v>
                </c:pt>
                <c:pt idx="1294">
                  <c:v>43817</c:v>
                </c:pt>
                <c:pt idx="1295">
                  <c:v>43816</c:v>
                </c:pt>
                <c:pt idx="1296">
                  <c:v>43815</c:v>
                </c:pt>
                <c:pt idx="1297">
                  <c:v>43812</c:v>
                </c:pt>
                <c:pt idx="1298">
                  <c:v>43811</c:v>
                </c:pt>
                <c:pt idx="1299">
                  <c:v>43810</c:v>
                </c:pt>
                <c:pt idx="1300">
                  <c:v>43809</c:v>
                </c:pt>
                <c:pt idx="1301">
                  <c:v>43808</c:v>
                </c:pt>
                <c:pt idx="1302">
                  <c:v>43805</c:v>
                </c:pt>
                <c:pt idx="1303">
                  <c:v>43804</c:v>
                </c:pt>
                <c:pt idx="1304">
                  <c:v>43803</c:v>
                </c:pt>
                <c:pt idx="1305">
                  <c:v>43802</c:v>
                </c:pt>
                <c:pt idx="1306">
                  <c:v>43801</c:v>
                </c:pt>
                <c:pt idx="1307">
                  <c:v>43798</c:v>
                </c:pt>
                <c:pt idx="1308">
                  <c:v>43797</c:v>
                </c:pt>
                <c:pt idx="1309">
                  <c:v>43796</c:v>
                </c:pt>
                <c:pt idx="1310">
                  <c:v>43795</c:v>
                </c:pt>
                <c:pt idx="1311">
                  <c:v>43794</c:v>
                </c:pt>
                <c:pt idx="1312">
                  <c:v>43791</c:v>
                </c:pt>
                <c:pt idx="1313">
                  <c:v>43790</c:v>
                </c:pt>
                <c:pt idx="1314">
                  <c:v>43788</c:v>
                </c:pt>
                <c:pt idx="1315">
                  <c:v>43787</c:v>
                </c:pt>
                <c:pt idx="1316">
                  <c:v>43783</c:v>
                </c:pt>
                <c:pt idx="1317">
                  <c:v>43782</c:v>
                </c:pt>
                <c:pt idx="1318">
                  <c:v>43781</c:v>
                </c:pt>
                <c:pt idx="1319">
                  <c:v>43780</c:v>
                </c:pt>
                <c:pt idx="1320">
                  <c:v>43777</c:v>
                </c:pt>
                <c:pt idx="1321">
                  <c:v>43776</c:v>
                </c:pt>
                <c:pt idx="1322">
                  <c:v>43775</c:v>
                </c:pt>
                <c:pt idx="1323">
                  <c:v>43774</c:v>
                </c:pt>
                <c:pt idx="1324">
                  <c:v>43773</c:v>
                </c:pt>
                <c:pt idx="1325">
                  <c:v>43770</c:v>
                </c:pt>
                <c:pt idx="1326">
                  <c:v>43769</c:v>
                </c:pt>
                <c:pt idx="1327">
                  <c:v>43768</c:v>
                </c:pt>
                <c:pt idx="1328">
                  <c:v>43767</c:v>
                </c:pt>
                <c:pt idx="1329">
                  <c:v>43766</c:v>
                </c:pt>
                <c:pt idx="1330">
                  <c:v>43763</c:v>
                </c:pt>
                <c:pt idx="1331">
                  <c:v>43762</c:v>
                </c:pt>
                <c:pt idx="1332">
                  <c:v>43761</c:v>
                </c:pt>
                <c:pt idx="1333">
                  <c:v>43760</c:v>
                </c:pt>
                <c:pt idx="1334">
                  <c:v>43759</c:v>
                </c:pt>
                <c:pt idx="1335">
                  <c:v>43756</c:v>
                </c:pt>
                <c:pt idx="1336">
                  <c:v>43755</c:v>
                </c:pt>
                <c:pt idx="1337">
                  <c:v>43754</c:v>
                </c:pt>
                <c:pt idx="1338">
                  <c:v>43753</c:v>
                </c:pt>
                <c:pt idx="1339">
                  <c:v>43752</c:v>
                </c:pt>
                <c:pt idx="1340">
                  <c:v>43749</c:v>
                </c:pt>
                <c:pt idx="1341">
                  <c:v>43748</c:v>
                </c:pt>
                <c:pt idx="1342">
                  <c:v>43747</c:v>
                </c:pt>
                <c:pt idx="1343">
                  <c:v>43746</c:v>
                </c:pt>
                <c:pt idx="1344">
                  <c:v>43745</c:v>
                </c:pt>
                <c:pt idx="1345">
                  <c:v>43742</c:v>
                </c:pt>
                <c:pt idx="1346">
                  <c:v>43741</c:v>
                </c:pt>
                <c:pt idx="1347">
                  <c:v>43740</c:v>
                </c:pt>
                <c:pt idx="1348">
                  <c:v>43739</c:v>
                </c:pt>
                <c:pt idx="1349">
                  <c:v>43738</c:v>
                </c:pt>
                <c:pt idx="1350">
                  <c:v>43735</c:v>
                </c:pt>
                <c:pt idx="1351">
                  <c:v>43734</c:v>
                </c:pt>
                <c:pt idx="1352">
                  <c:v>43733</c:v>
                </c:pt>
                <c:pt idx="1353">
                  <c:v>43732</c:v>
                </c:pt>
                <c:pt idx="1354">
                  <c:v>43731</c:v>
                </c:pt>
                <c:pt idx="1355">
                  <c:v>43728</c:v>
                </c:pt>
                <c:pt idx="1356">
                  <c:v>43727</c:v>
                </c:pt>
                <c:pt idx="1357">
                  <c:v>43726</c:v>
                </c:pt>
                <c:pt idx="1358">
                  <c:v>43725</c:v>
                </c:pt>
                <c:pt idx="1359">
                  <c:v>43724</c:v>
                </c:pt>
                <c:pt idx="1360">
                  <c:v>43721</c:v>
                </c:pt>
                <c:pt idx="1361">
                  <c:v>43720</c:v>
                </c:pt>
                <c:pt idx="1362">
                  <c:v>43719</c:v>
                </c:pt>
                <c:pt idx="1363">
                  <c:v>43718</c:v>
                </c:pt>
                <c:pt idx="1364">
                  <c:v>43717</c:v>
                </c:pt>
                <c:pt idx="1365">
                  <c:v>43714</c:v>
                </c:pt>
                <c:pt idx="1366">
                  <c:v>43713</c:v>
                </c:pt>
                <c:pt idx="1367">
                  <c:v>43712</c:v>
                </c:pt>
                <c:pt idx="1368">
                  <c:v>43711</c:v>
                </c:pt>
                <c:pt idx="1369">
                  <c:v>43710</c:v>
                </c:pt>
                <c:pt idx="1370">
                  <c:v>43707</c:v>
                </c:pt>
                <c:pt idx="1371">
                  <c:v>43706</c:v>
                </c:pt>
                <c:pt idx="1372">
                  <c:v>43705</c:v>
                </c:pt>
                <c:pt idx="1373">
                  <c:v>43704</c:v>
                </c:pt>
                <c:pt idx="1374">
                  <c:v>43703</c:v>
                </c:pt>
                <c:pt idx="1375">
                  <c:v>43700</c:v>
                </c:pt>
                <c:pt idx="1376">
                  <c:v>43699</c:v>
                </c:pt>
                <c:pt idx="1377">
                  <c:v>43698</c:v>
                </c:pt>
                <c:pt idx="1378">
                  <c:v>43697</c:v>
                </c:pt>
                <c:pt idx="1379">
                  <c:v>43696</c:v>
                </c:pt>
                <c:pt idx="1380">
                  <c:v>43693</c:v>
                </c:pt>
                <c:pt idx="1381">
                  <c:v>43692</c:v>
                </c:pt>
                <c:pt idx="1382">
                  <c:v>43691</c:v>
                </c:pt>
                <c:pt idx="1383">
                  <c:v>43690</c:v>
                </c:pt>
                <c:pt idx="1384">
                  <c:v>43689</c:v>
                </c:pt>
                <c:pt idx="1385">
                  <c:v>43686</c:v>
                </c:pt>
                <c:pt idx="1386">
                  <c:v>43685</c:v>
                </c:pt>
                <c:pt idx="1387">
                  <c:v>43684</c:v>
                </c:pt>
                <c:pt idx="1388">
                  <c:v>43683</c:v>
                </c:pt>
                <c:pt idx="1389">
                  <c:v>43682</c:v>
                </c:pt>
                <c:pt idx="1390">
                  <c:v>43679</c:v>
                </c:pt>
                <c:pt idx="1391">
                  <c:v>43678</c:v>
                </c:pt>
                <c:pt idx="1392">
                  <c:v>43677</c:v>
                </c:pt>
                <c:pt idx="1393">
                  <c:v>43676</c:v>
                </c:pt>
                <c:pt idx="1394">
                  <c:v>43675</c:v>
                </c:pt>
                <c:pt idx="1395">
                  <c:v>43672</c:v>
                </c:pt>
                <c:pt idx="1396">
                  <c:v>43671</c:v>
                </c:pt>
                <c:pt idx="1397">
                  <c:v>43670</c:v>
                </c:pt>
                <c:pt idx="1398">
                  <c:v>43669</c:v>
                </c:pt>
                <c:pt idx="1399">
                  <c:v>43668</c:v>
                </c:pt>
                <c:pt idx="1400">
                  <c:v>43665</c:v>
                </c:pt>
                <c:pt idx="1401">
                  <c:v>43664</c:v>
                </c:pt>
                <c:pt idx="1402">
                  <c:v>43663</c:v>
                </c:pt>
                <c:pt idx="1403">
                  <c:v>43662</c:v>
                </c:pt>
                <c:pt idx="1404">
                  <c:v>43661</c:v>
                </c:pt>
                <c:pt idx="1405">
                  <c:v>43658</c:v>
                </c:pt>
                <c:pt idx="1406">
                  <c:v>43657</c:v>
                </c:pt>
                <c:pt idx="1407">
                  <c:v>43656</c:v>
                </c:pt>
                <c:pt idx="1408">
                  <c:v>43655</c:v>
                </c:pt>
                <c:pt idx="1409">
                  <c:v>43654</c:v>
                </c:pt>
                <c:pt idx="1410">
                  <c:v>43651</c:v>
                </c:pt>
                <c:pt idx="1411">
                  <c:v>43650</c:v>
                </c:pt>
                <c:pt idx="1412">
                  <c:v>43649</c:v>
                </c:pt>
                <c:pt idx="1413">
                  <c:v>43648</c:v>
                </c:pt>
                <c:pt idx="1414">
                  <c:v>43647</c:v>
                </c:pt>
                <c:pt idx="1415">
                  <c:v>43644</c:v>
                </c:pt>
                <c:pt idx="1416">
                  <c:v>43643</c:v>
                </c:pt>
                <c:pt idx="1417">
                  <c:v>43642</c:v>
                </c:pt>
                <c:pt idx="1418">
                  <c:v>43641</c:v>
                </c:pt>
                <c:pt idx="1419">
                  <c:v>43640</c:v>
                </c:pt>
                <c:pt idx="1420">
                  <c:v>43637</c:v>
                </c:pt>
                <c:pt idx="1421">
                  <c:v>43635</c:v>
                </c:pt>
                <c:pt idx="1422">
                  <c:v>43634</c:v>
                </c:pt>
                <c:pt idx="1423">
                  <c:v>43633</c:v>
                </c:pt>
                <c:pt idx="1424">
                  <c:v>43630</c:v>
                </c:pt>
                <c:pt idx="1425">
                  <c:v>43629</c:v>
                </c:pt>
                <c:pt idx="1426">
                  <c:v>43628</c:v>
                </c:pt>
                <c:pt idx="1427">
                  <c:v>43627</c:v>
                </c:pt>
                <c:pt idx="1428">
                  <c:v>43626</c:v>
                </c:pt>
                <c:pt idx="1429">
                  <c:v>43623</c:v>
                </c:pt>
                <c:pt idx="1430">
                  <c:v>43622</c:v>
                </c:pt>
                <c:pt idx="1431">
                  <c:v>43621</c:v>
                </c:pt>
                <c:pt idx="1432">
                  <c:v>43620</c:v>
                </c:pt>
                <c:pt idx="1433">
                  <c:v>43619</c:v>
                </c:pt>
                <c:pt idx="1434">
                  <c:v>43616</c:v>
                </c:pt>
                <c:pt idx="1435">
                  <c:v>43615</c:v>
                </c:pt>
                <c:pt idx="1436">
                  <c:v>43614</c:v>
                </c:pt>
                <c:pt idx="1437">
                  <c:v>43613</c:v>
                </c:pt>
                <c:pt idx="1438">
                  <c:v>43612</c:v>
                </c:pt>
                <c:pt idx="1439">
                  <c:v>43609</c:v>
                </c:pt>
                <c:pt idx="1440">
                  <c:v>43608</c:v>
                </c:pt>
                <c:pt idx="1441">
                  <c:v>43607</c:v>
                </c:pt>
                <c:pt idx="1442">
                  <c:v>43606</c:v>
                </c:pt>
                <c:pt idx="1443">
                  <c:v>43605</c:v>
                </c:pt>
                <c:pt idx="1444">
                  <c:v>43602</c:v>
                </c:pt>
                <c:pt idx="1445">
                  <c:v>43601</c:v>
                </c:pt>
                <c:pt idx="1446">
                  <c:v>43600</c:v>
                </c:pt>
                <c:pt idx="1447">
                  <c:v>43599</c:v>
                </c:pt>
                <c:pt idx="1448">
                  <c:v>43598</c:v>
                </c:pt>
                <c:pt idx="1449">
                  <c:v>43595</c:v>
                </c:pt>
                <c:pt idx="1450">
                  <c:v>43594</c:v>
                </c:pt>
                <c:pt idx="1451">
                  <c:v>43593</c:v>
                </c:pt>
                <c:pt idx="1452">
                  <c:v>43592</c:v>
                </c:pt>
                <c:pt idx="1453">
                  <c:v>43591</c:v>
                </c:pt>
                <c:pt idx="1454">
                  <c:v>43588</c:v>
                </c:pt>
                <c:pt idx="1455">
                  <c:v>43587</c:v>
                </c:pt>
                <c:pt idx="1456">
                  <c:v>43585</c:v>
                </c:pt>
                <c:pt idx="1457">
                  <c:v>43584</c:v>
                </c:pt>
                <c:pt idx="1458">
                  <c:v>43581</c:v>
                </c:pt>
                <c:pt idx="1459">
                  <c:v>43580</c:v>
                </c:pt>
                <c:pt idx="1460">
                  <c:v>43579</c:v>
                </c:pt>
                <c:pt idx="1461">
                  <c:v>43578</c:v>
                </c:pt>
                <c:pt idx="1462">
                  <c:v>43577</c:v>
                </c:pt>
                <c:pt idx="1463">
                  <c:v>43573</c:v>
                </c:pt>
                <c:pt idx="1464">
                  <c:v>43572</c:v>
                </c:pt>
                <c:pt idx="1465">
                  <c:v>43571</c:v>
                </c:pt>
                <c:pt idx="1466">
                  <c:v>43570</c:v>
                </c:pt>
                <c:pt idx="1467">
                  <c:v>43567</c:v>
                </c:pt>
                <c:pt idx="1468">
                  <c:v>43566</c:v>
                </c:pt>
                <c:pt idx="1469">
                  <c:v>43565</c:v>
                </c:pt>
                <c:pt idx="1470">
                  <c:v>43564</c:v>
                </c:pt>
                <c:pt idx="1471">
                  <c:v>43563</c:v>
                </c:pt>
                <c:pt idx="1472">
                  <c:v>43560</c:v>
                </c:pt>
                <c:pt idx="1473">
                  <c:v>43559</c:v>
                </c:pt>
                <c:pt idx="1474">
                  <c:v>43558</c:v>
                </c:pt>
                <c:pt idx="1475">
                  <c:v>43557</c:v>
                </c:pt>
                <c:pt idx="1476">
                  <c:v>43556</c:v>
                </c:pt>
                <c:pt idx="1477">
                  <c:v>43553</c:v>
                </c:pt>
                <c:pt idx="1478">
                  <c:v>43552</c:v>
                </c:pt>
                <c:pt idx="1479">
                  <c:v>43551</c:v>
                </c:pt>
                <c:pt idx="1480">
                  <c:v>43550</c:v>
                </c:pt>
                <c:pt idx="1481">
                  <c:v>43549</c:v>
                </c:pt>
                <c:pt idx="1482">
                  <c:v>43546</c:v>
                </c:pt>
                <c:pt idx="1483">
                  <c:v>43545</c:v>
                </c:pt>
                <c:pt idx="1484">
                  <c:v>43544</c:v>
                </c:pt>
                <c:pt idx="1485">
                  <c:v>43543</c:v>
                </c:pt>
                <c:pt idx="1486">
                  <c:v>43542</c:v>
                </c:pt>
                <c:pt idx="1487">
                  <c:v>43539</c:v>
                </c:pt>
                <c:pt idx="1488">
                  <c:v>43538</c:v>
                </c:pt>
                <c:pt idx="1489">
                  <c:v>43537</c:v>
                </c:pt>
                <c:pt idx="1490">
                  <c:v>43536</c:v>
                </c:pt>
                <c:pt idx="1491">
                  <c:v>43535</c:v>
                </c:pt>
                <c:pt idx="1492">
                  <c:v>43532</c:v>
                </c:pt>
                <c:pt idx="1493">
                  <c:v>43531</c:v>
                </c:pt>
                <c:pt idx="1494">
                  <c:v>43530</c:v>
                </c:pt>
                <c:pt idx="1495">
                  <c:v>43525</c:v>
                </c:pt>
                <c:pt idx="1496">
                  <c:v>43524</c:v>
                </c:pt>
                <c:pt idx="1497">
                  <c:v>43523</c:v>
                </c:pt>
                <c:pt idx="1498">
                  <c:v>43522</c:v>
                </c:pt>
                <c:pt idx="1499">
                  <c:v>43521</c:v>
                </c:pt>
                <c:pt idx="1500">
                  <c:v>43518</c:v>
                </c:pt>
                <c:pt idx="1501">
                  <c:v>43517</c:v>
                </c:pt>
                <c:pt idx="1502">
                  <c:v>43516</c:v>
                </c:pt>
                <c:pt idx="1503">
                  <c:v>43515</c:v>
                </c:pt>
                <c:pt idx="1504">
                  <c:v>43514</c:v>
                </c:pt>
                <c:pt idx="1505">
                  <c:v>43511</c:v>
                </c:pt>
                <c:pt idx="1506">
                  <c:v>43510</c:v>
                </c:pt>
                <c:pt idx="1507">
                  <c:v>43509</c:v>
                </c:pt>
                <c:pt idx="1508">
                  <c:v>43508</c:v>
                </c:pt>
                <c:pt idx="1509">
                  <c:v>43507</c:v>
                </c:pt>
                <c:pt idx="1510">
                  <c:v>43504</c:v>
                </c:pt>
                <c:pt idx="1511">
                  <c:v>43503</c:v>
                </c:pt>
                <c:pt idx="1512">
                  <c:v>43502</c:v>
                </c:pt>
                <c:pt idx="1513">
                  <c:v>43501</c:v>
                </c:pt>
                <c:pt idx="1514">
                  <c:v>43500</c:v>
                </c:pt>
                <c:pt idx="1515">
                  <c:v>43497</c:v>
                </c:pt>
                <c:pt idx="1516">
                  <c:v>43496</c:v>
                </c:pt>
                <c:pt idx="1517">
                  <c:v>43495</c:v>
                </c:pt>
                <c:pt idx="1518">
                  <c:v>43494</c:v>
                </c:pt>
                <c:pt idx="1519">
                  <c:v>43493</c:v>
                </c:pt>
                <c:pt idx="1520">
                  <c:v>43490</c:v>
                </c:pt>
                <c:pt idx="1521">
                  <c:v>43489</c:v>
                </c:pt>
                <c:pt idx="1522">
                  <c:v>43488</c:v>
                </c:pt>
                <c:pt idx="1523">
                  <c:v>43487</c:v>
                </c:pt>
                <c:pt idx="1524">
                  <c:v>43486</c:v>
                </c:pt>
                <c:pt idx="1525">
                  <c:v>43483</c:v>
                </c:pt>
                <c:pt idx="1526">
                  <c:v>43482</c:v>
                </c:pt>
                <c:pt idx="1527">
                  <c:v>43481</c:v>
                </c:pt>
                <c:pt idx="1528">
                  <c:v>43480</c:v>
                </c:pt>
                <c:pt idx="1529">
                  <c:v>43479</c:v>
                </c:pt>
                <c:pt idx="1530">
                  <c:v>43476</c:v>
                </c:pt>
                <c:pt idx="1531">
                  <c:v>43475</c:v>
                </c:pt>
                <c:pt idx="1532">
                  <c:v>43474</c:v>
                </c:pt>
                <c:pt idx="1533">
                  <c:v>43473</c:v>
                </c:pt>
                <c:pt idx="1534">
                  <c:v>43472</c:v>
                </c:pt>
                <c:pt idx="1535">
                  <c:v>43469</c:v>
                </c:pt>
                <c:pt idx="1536">
                  <c:v>43468</c:v>
                </c:pt>
                <c:pt idx="1537">
                  <c:v>43467</c:v>
                </c:pt>
                <c:pt idx="1538">
                  <c:v>43462</c:v>
                </c:pt>
                <c:pt idx="1539">
                  <c:v>43461</c:v>
                </c:pt>
                <c:pt idx="1540">
                  <c:v>43460</c:v>
                </c:pt>
                <c:pt idx="1541">
                  <c:v>43455</c:v>
                </c:pt>
                <c:pt idx="1542">
                  <c:v>43454</c:v>
                </c:pt>
                <c:pt idx="1543">
                  <c:v>43453</c:v>
                </c:pt>
                <c:pt idx="1544">
                  <c:v>43452</c:v>
                </c:pt>
                <c:pt idx="1545">
                  <c:v>43451</c:v>
                </c:pt>
                <c:pt idx="1546">
                  <c:v>43448</c:v>
                </c:pt>
                <c:pt idx="1547">
                  <c:v>43447</c:v>
                </c:pt>
                <c:pt idx="1548">
                  <c:v>43446</c:v>
                </c:pt>
                <c:pt idx="1549">
                  <c:v>43445</c:v>
                </c:pt>
                <c:pt idx="1550">
                  <c:v>43444</c:v>
                </c:pt>
                <c:pt idx="1551">
                  <c:v>43441</c:v>
                </c:pt>
                <c:pt idx="1552">
                  <c:v>43440</c:v>
                </c:pt>
                <c:pt idx="1553">
                  <c:v>43439</c:v>
                </c:pt>
                <c:pt idx="1554">
                  <c:v>43438</c:v>
                </c:pt>
                <c:pt idx="1555">
                  <c:v>43437</c:v>
                </c:pt>
                <c:pt idx="1556">
                  <c:v>43434</c:v>
                </c:pt>
                <c:pt idx="1557">
                  <c:v>43433</c:v>
                </c:pt>
                <c:pt idx="1558">
                  <c:v>43432</c:v>
                </c:pt>
                <c:pt idx="1559">
                  <c:v>43431</c:v>
                </c:pt>
                <c:pt idx="1560">
                  <c:v>43430</c:v>
                </c:pt>
                <c:pt idx="1561">
                  <c:v>43427</c:v>
                </c:pt>
                <c:pt idx="1562">
                  <c:v>43426</c:v>
                </c:pt>
                <c:pt idx="1563">
                  <c:v>43425</c:v>
                </c:pt>
                <c:pt idx="1564">
                  <c:v>43423</c:v>
                </c:pt>
                <c:pt idx="1565">
                  <c:v>43420</c:v>
                </c:pt>
              </c:numCache>
            </c:numRef>
          </c:cat>
          <c:val>
            <c:numRef>
              <c:f>Performance!$AC$2:$AC$1567</c:f>
              <c:numCache>
                <c:formatCode>#,##0.00</c:formatCode>
                <c:ptCount val="1566"/>
                <c:pt idx="1">
                  <c:v>152.19167547593921</c:v>
                </c:pt>
                <c:pt idx="2">
                  <c:v>152.12826620872355</c:v>
                </c:pt>
                <c:pt idx="3">
                  <c:v>152.06488336039811</c:v>
                </c:pt>
                <c:pt idx="4">
                  <c:v>152.00152691995572</c:v>
                </c:pt>
                <c:pt idx="5">
                  <c:v>151.93819687639376</c:v>
                </c:pt>
                <c:pt idx="6">
                  <c:v>151.87489321871425</c:v>
                </c:pt>
                <c:pt idx="7">
                  <c:v>151.81161593592373</c:v>
                </c:pt>
                <c:pt idx="8">
                  <c:v>151.74836501703331</c:v>
                </c:pt>
                <c:pt idx="9">
                  <c:v>151.68514045105877</c:v>
                </c:pt>
                <c:pt idx="10">
                  <c:v>151.62194222702038</c:v>
                </c:pt>
                <c:pt idx="11">
                  <c:v>151.55877033394302</c:v>
                </c:pt>
                <c:pt idx="12">
                  <c:v>151.49562476085612</c:v>
                </c:pt>
                <c:pt idx="13">
                  <c:v>151.43250549679371</c:v>
                </c:pt>
                <c:pt idx="14">
                  <c:v>151.36941253079439</c:v>
                </c:pt>
                <c:pt idx="15">
                  <c:v>151.30634585190128</c:v>
                </c:pt>
                <c:pt idx="16">
                  <c:v>151.24330544916214</c:v>
                </c:pt>
                <c:pt idx="17">
                  <c:v>151.18029131162922</c:v>
                </c:pt>
                <c:pt idx="18">
                  <c:v>151.11730342835938</c:v>
                </c:pt>
                <c:pt idx="19">
                  <c:v>151.05434178841401</c:v>
                </c:pt>
                <c:pt idx="20">
                  <c:v>150.99140638085905</c:v>
                </c:pt>
                <c:pt idx="21">
                  <c:v>150.92849719476504</c:v>
                </c:pt>
                <c:pt idx="22">
                  <c:v>150.86561421920706</c:v>
                </c:pt>
                <c:pt idx="23">
                  <c:v>150.80275744326471</c:v>
                </c:pt>
                <c:pt idx="24">
                  <c:v>150.74444037368954</c:v>
                </c:pt>
                <c:pt idx="25">
                  <c:v>150.68614585596063</c:v>
                </c:pt>
                <c:pt idx="26">
                  <c:v>150.62787388135698</c:v>
                </c:pt>
                <c:pt idx="27">
                  <c:v>150.56962444116087</c:v>
                </c:pt>
                <c:pt idx="28">
                  <c:v>150.51139752665802</c:v>
                </c:pt>
                <c:pt idx="29">
                  <c:v>150.4531931291375</c:v>
                </c:pt>
                <c:pt idx="30">
                  <c:v>150.39501123989174</c:v>
                </c:pt>
                <c:pt idx="31">
                  <c:v>150.33685185021656</c:v>
                </c:pt>
                <c:pt idx="32">
                  <c:v>150.2787149514111</c:v>
                </c:pt>
                <c:pt idx="33">
                  <c:v>150.22060053477793</c:v>
                </c:pt>
                <c:pt idx="34">
                  <c:v>150.16250859162292</c:v>
                </c:pt>
                <c:pt idx="35">
                  <c:v>150.10443911325535</c:v>
                </c:pt>
                <c:pt idx="36">
                  <c:v>150.04639209098784</c:v>
                </c:pt>
                <c:pt idx="37">
                  <c:v>149.98836751613638</c:v>
                </c:pt>
                <c:pt idx="38">
                  <c:v>149.93036538002031</c:v>
                </c:pt>
                <c:pt idx="39">
                  <c:v>149.8723856739623</c:v>
                </c:pt>
                <c:pt idx="40">
                  <c:v>149.81442838928842</c:v>
                </c:pt>
                <c:pt idx="41">
                  <c:v>149.75649351732807</c:v>
                </c:pt>
                <c:pt idx="42">
                  <c:v>149.698581049414</c:v>
                </c:pt>
                <c:pt idx="43">
                  <c:v>149.64069097688235</c:v>
                </c:pt>
                <c:pt idx="44">
                  <c:v>149.58282329107257</c:v>
                </c:pt>
                <c:pt idx="45">
                  <c:v>149.52497798332746</c:v>
                </c:pt>
                <c:pt idx="46">
                  <c:v>149.46715504499318</c:v>
                </c:pt>
                <c:pt idx="47">
                  <c:v>149.40935446741923</c:v>
                </c:pt>
                <c:pt idx="48">
                  <c:v>149.3515762419585</c:v>
                </c:pt>
                <c:pt idx="49">
                  <c:v>149.29382035996713</c:v>
                </c:pt>
                <c:pt idx="50">
                  <c:v>149.2360868128047</c:v>
                </c:pt>
                <c:pt idx="51">
                  <c:v>149.17837559183405</c:v>
                </c:pt>
                <c:pt idx="52">
                  <c:v>149.12068668842144</c:v>
                </c:pt>
                <c:pt idx="53">
                  <c:v>149.06302009393642</c:v>
                </c:pt>
                <c:pt idx="54">
                  <c:v>149.00537579975185</c:v>
                </c:pt>
                <c:pt idx="55">
                  <c:v>148.95225428702034</c:v>
                </c:pt>
                <c:pt idx="56">
                  <c:v>148.89915171249893</c:v>
                </c:pt>
                <c:pt idx="57">
                  <c:v>148.84606806943603</c:v>
                </c:pt>
                <c:pt idx="58">
                  <c:v>148.79300335108243</c:v>
                </c:pt>
                <c:pt idx="59">
                  <c:v>148.73995755069134</c:v>
                </c:pt>
                <c:pt idx="60">
                  <c:v>148.68693066151835</c:v>
                </c:pt>
                <c:pt idx="61">
                  <c:v>148.63392267682147</c:v>
                </c:pt>
                <c:pt idx="62">
                  <c:v>148.58093358986113</c:v>
                </c:pt>
                <c:pt idx="63">
                  <c:v>148.52796339390014</c:v>
                </c:pt>
                <c:pt idx="64">
                  <c:v>148.47501208220373</c:v>
                </c:pt>
                <c:pt idx="65">
                  <c:v>148.4220796480395</c:v>
                </c:pt>
                <c:pt idx="66">
                  <c:v>148.36916608467749</c:v>
                </c:pt>
                <c:pt idx="67">
                  <c:v>148.31627138539011</c:v>
                </c:pt>
                <c:pt idx="68">
                  <c:v>148.26339554345219</c:v>
                </c:pt>
                <c:pt idx="69">
                  <c:v>148.21053855214095</c:v>
                </c:pt>
                <c:pt idx="70">
                  <c:v>148.15770040473598</c:v>
                </c:pt>
                <c:pt idx="71">
                  <c:v>148.1048810945193</c:v>
                </c:pt>
                <c:pt idx="72">
                  <c:v>148.05208061477529</c:v>
                </c:pt>
                <c:pt idx="73">
                  <c:v>147.99929895879077</c:v>
                </c:pt>
                <c:pt idx="74">
                  <c:v>147.94653611985495</c:v>
                </c:pt>
                <c:pt idx="75">
                  <c:v>147.8937920912594</c:v>
                </c:pt>
                <c:pt idx="76">
                  <c:v>147.84106686629809</c:v>
                </c:pt>
                <c:pt idx="77">
                  <c:v>147.78836043826738</c:v>
                </c:pt>
                <c:pt idx="78">
                  <c:v>147.73791857620373</c:v>
                </c:pt>
                <c:pt idx="79">
                  <c:v>147.68749393052602</c:v>
                </c:pt>
                <c:pt idx="80">
                  <c:v>147.63708649535806</c:v>
                </c:pt>
                <c:pt idx="81">
                  <c:v>147.58669626482575</c:v>
                </c:pt>
                <c:pt idx="82">
                  <c:v>147.53632323305692</c:v>
                </c:pt>
                <c:pt idx="83">
                  <c:v>147.48596739418144</c:v>
                </c:pt>
                <c:pt idx="84">
                  <c:v>147.4356287423312</c:v>
                </c:pt>
                <c:pt idx="85">
                  <c:v>147.38530727164004</c:v>
                </c:pt>
                <c:pt idx="86">
                  <c:v>147.33500297624386</c:v>
                </c:pt>
                <c:pt idx="87">
                  <c:v>147.28471585028052</c:v>
                </c:pt>
                <c:pt idx="88">
                  <c:v>147.2344458878899</c:v>
                </c:pt>
                <c:pt idx="89">
                  <c:v>147.1841930832139</c:v>
                </c:pt>
                <c:pt idx="90">
                  <c:v>147.13395743039635</c:v>
                </c:pt>
                <c:pt idx="91">
                  <c:v>147.08373892358316</c:v>
                </c:pt>
                <c:pt idx="92">
                  <c:v>147.03353755692217</c:v>
                </c:pt>
                <c:pt idx="93">
                  <c:v>146.98335332456327</c:v>
                </c:pt>
                <c:pt idx="94">
                  <c:v>146.93318622065831</c:v>
                </c:pt>
                <c:pt idx="95">
                  <c:v>146.88303623936119</c:v>
                </c:pt>
                <c:pt idx="96">
                  <c:v>146.83290337482774</c:v>
                </c:pt>
                <c:pt idx="97">
                  <c:v>146.78278762121579</c:v>
                </c:pt>
                <c:pt idx="98">
                  <c:v>146.73268897268522</c:v>
                </c:pt>
                <c:pt idx="99">
                  <c:v>146.68260742339785</c:v>
                </c:pt>
                <c:pt idx="100">
                  <c:v>146.63254296751754</c:v>
                </c:pt>
                <c:pt idx="101">
                  <c:v>146.58249559921009</c:v>
                </c:pt>
                <c:pt idx="102">
                  <c:v>146.53246531264332</c:v>
                </c:pt>
                <c:pt idx="103">
                  <c:v>146.48245210198704</c:v>
                </c:pt>
                <c:pt idx="104">
                  <c:v>146.43245596141304</c:v>
                </c:pt>
                <c:pt idx="105">
                  <c:v>146.38247688509512</c:v>
                </c:pt>
                <c:pt idx="106">
                  <c:v>146.33251486720903</c:v>
                </c:pt>
                <c:pt idx="107">
                  <c:v>146.28256990193253</c:v>
                </c:pt>
                <c:pt idx="108">
                  <c:v>146.2326419834454</c:v>
                </c:pt>
                <c:pt idx="109">
                  <c:v>146.18273110592938</c:v>
                </c:pt>
                <c:pt idx="110">
                  <c:v>146.13283726356815</c:v>
                </c:pt>
                <c:pt idx="111">
                  <c:v>146.08296045054743</c:v>
                </c:pt>
                <c:pt idx="112">
                  <c:v>146.03310066105493</c:v>
                </c:pt>
                <c:pt idx="113">
                  <c:v>145.9843718076674</c:v>
                </c:pt>
                <c:pt idx="114">
                  <c:v>145.93565921429996</c:v>
                </c:pt>
                <c:pt idx="115">
                  <c:v>145.88696287552693</c:v>
                </c:pt>
                <c:pt idx="116">
                  <c:v>145.83828278592441</c:v>
                </c:pt>
                <c:pt idx="117">
                  <c:v>145.78961894007031</c:v>
                </c:pt>
                <c:pt idx="118">
                  <c:v>145.74097133254438</c:v>
                </c:pt>
                <c:pt idx="119">
                  <c:v>145.69233995792811</c:v>
                </c:pt>
                <c:pt idx="120">
                  <c:v>145.64372481080488</c:v>
                </c:pt>
                <c:pt idx="121">
                  <c:v>145.59512588575984</c:v>
                </c:pt>
                <c:pt idx="122">
                  <c:v>145.54654317737996</c:v>
                </c:pt>
                <c:pt idx="123">
                  <c:v>145.49797668025397</c:v>
                </c:pt>
                <c:pt idx="124">
                  <c:v>145.44942638897246</c:v>
                </c:pt>
                <c:pt idx="125">
                  <c:v>145.40089229812781</c:v>
                </c:pt>
                <c:pt idx="126">
                  <c:v>145.35237440231421</c:v>
                </c:pt>
                <c:pt idx="127">
                  <c:v>145.3038726961276</c:v>
                </c:pt>
                <c:pt idx="128">
                  <c:v>145.2553871741658</c:v>
                </c:pt>
                <c:pt idx="129">
                  <c:v>145.20691783102839</c:v>
                </c:pt>
                <c:pt idx="130">
                  <c:v>145.15846466131677</c:v>
                </c:pt>
                <c:pt idx="131">
                  <c:v>145.11002765963411</c:v>
                </c:pt>
                <c:pt idx="132">
                  <c:v>145.06160682058544</c:v>
                </c:pt>
                <c:pt idx="133">
                  <c:v>145.01320213877753</c:v>
                </c:pt>
                <c:pt idx="134">
                  <c:v>144.96481360881899</c:v>
                </c:pt>
                <c:pt idx="135">
                  <c:v>144.91644122532017</c:v>
                </c:pt>
                <c:pt idx="136">
                  <c:v>144.86808498289332</c:v>
                </c:pt>
                <c:pt idx="137">
                  <c:v>144.81974487615238</c:v>
                </c:pt>
                <c:pt idx="138">
                  <c:v>144.77142089971318</c:v>
                </c:pt>
                <c:pt idx="139">
                  <c:v>144.72311304819326</c:v>
                </c:pt>
                <c:pt idx="140">
                  <c:v>144.67482131621202</c:v>
                </c:pt>
                <c:pt idx="141">
                  <c:v>144.62654569839063</c:v>
                </c:pt>
                <c:pt idx="142">
                  <c:v>144.57828618935207</c:v>
                </c:pt>
                <c:pt idx="143">
                  <c:v>144.53004278372109</c:v>
                </c:pt>
                <c:pt idx="144">
                  <c:v>144.48181547612424</c:v>
                </c:pt>
                <c:pt idx="145">
                  <c:v>144.43360426118988</c:v>
                </c:pt>
                <c:pt idx="146">
                  <c:v>144.38540913354817</c:v>
                </c:pt>
                <c:pt idx="147">
                  <c:v>144.33723008783099</c:v>
                </c:pt>
                <c:pt idx="148">
                  <c:v>144.28906711867211</c:v>
                </c:pt>
                <c:pt idx="149">
                  <c:v>144.24092022070704</c:v>
                </c:pt>
                <c:pt idx="150">
                  <c:v>144.19278938857309</c:v>
                </c:pt>
                <c:pt idx="151">
                  <c:v>144.14467461690936</c:v>
                </c:pt>
                <c:pt idx="152">
                  <c:v>144.0965759003567</c:v>
                </c:pt>
                <c:pt idx="153">
                  <c:v>144.04849323355779</c:v>
                </c:pt>
                <c:pt idx="154">
                  <c:v>144.00042661115714</c:v>
                </c:pt>
                <c:pt idx="155">
                  <c:v>143.95237602780094</c:v>
                </c:pt>
                <c:pt idx="156">
                  <c:v>143.90434147813724</c:v>
                </c:pt>
                <c:pt idx="157">
                  <c:v>143.85632295681589</c:v>
                </c:pt>
                <c:pt idx="158">
                  <c:v>143.80832045848845</c:v>
                </c:pt>
                <c:pt idx="159">
                  <c:v>143.76033397780833</c:v>
                </c:pt>
                <c:pt idx="160">
                  <c:v>143.7123635094307</c:v>
                </c:pt>
                <c:pt idx="161">
                  <c:v>143.66440904801252</c:v>
                </c:pt>
                <c:pt idx="162">
                  <c:v>143.61647058821254</c:v>
                </c:pt>
                <c:pt idx="163">
                  <c:v>143.56854812469126</c:v>
                </c:pt>
                <c:pt idx="164">
                  <c:v>143.52064165211101</c:v>
                </c:pt>
                <c:pt idx="165">
                  <c:v>143.47275116513586</c:v>
                </c:pt>
                <c:pt idx="166">
                  <c:v>143.42487665843166</c:v>
                </c:pt>
                <c:pt idx="167">
                  <c:v>143.37701812666606</c:v>
                </c:pt>
                <c:pt idx="168">
                  <c:v>143.32917556450852</c:v>
                </c:pt>
                <c:pt idx="169">
                  <c:v>143.28134896663022</c:v>
                </c:pt>
                <c:pt idx="170">
                  <c:v>143.23353832770414</c:v>
                </c:pt>
                <c:pt idx="171">
                  <c:v>143.18574364240501</c:v>
                </c:pt>
                <c:pt idx="172">
                  <c:v>143.1379649054094</c:v>
                </c:pt>
                <c:pt idx="173">
                  <c:v>143.09020211139563</c:v>
                </c:pt>
                <c:pt idx="174">
                  <c:v>143.04245525504376</c:v>
                </c:pt>
                <c:pt idx="175">
                  <c:v>142.99472433103568</c:v>
                </c:pt>
                <c:pt idx="176">
                  <c:v>142.94700933405502</c:v>
                </c:pt>
                <c:pt idx="177">
                  <c:v>142.89931025878721</c:v>
                </c:pt>
                <c:pt idx="178">
                  <c:v>142.8516270999194</c:v>
                </c:pt>
                <c:pt idx="179">
                  <c:v>142.80395985214057</c:v>
                </c:pt>
                <c:pt idx="180">
                  <c:v>142.75630851014142</c:v>
                </c:pt>
                <c:pt idx="181">
                  <c:v>142.7086730686145</c:v>
                </c:pt>
                <c:pt idx="182">
                  <c:v>142.66105352225404</c:v>
                </c:pt>
                <c:pt idx="183">
                  <c:v>142.61344986575611</c:v>
                </c:pt>
                <c:pt idx="184">
                  <c:v>142.56586209381851</c:v>
                </c:pt>
                <c:pt idx="185">
                  <c:v>142.51829020114081</c:v>
                </c:pt>
                <c:pt idx="186">
                  <c:v>142.47073418242439</c:v>
                </c:pt>
                <c:pt idx="187">
                  <c:v>142.42319403237235</c:v>
                </c:pt>
                <c:pt idx="188">
                  <c:v>142.37566974568961</c:v>
                </c:pt>
                <c:pt idx="189">
                  <c:v>142.32816131708279</c:v>
                </c:pt>
                <c:pt idx="190">
                  <c:v>142.28066874126031</c:v>
                </c:pt>
                <c:pt idx="191">
                  <c:v>142.23319201293236</c:v>
                </c:pt>
                <c:pt idx="192">
                  <c:v>142.18573112681091</c:v>
                </c:pt>
                <c:pt idx="193">
                  <c:v>142.13828607760965</c:v>
                </c:pt>
                <c:pt idx="194">
                  <c:v>142.09085686004406</c:v>
                </c:pt>
                <c:pt idx="195">
                  <c:v>142.04344346883138</c:v>
                </c:pt>
                <c:pt idx="196">
                  <c:v>141.99604589869062</c:v>
                </c:pt>
                <c:pt idx="197">
                  <c:v>141.94866414434256</c:v>
                </c:pt>
                <c:pt idx="198">
                  <c:v>141.90129820050973</c:v>
                </c:pt>
                <c:pt idx="199">
                  <c:v>141.85394806191641</c:v>
                </c:pt>
                <c:pt idx="200">
                  <c:v>141.80661372328865</c:v>
                </c:pt>
                <c:pt idx="201">
                  <c:v>141.75929517935427</c:v>
                </c:pt>
                <c:pt idx="202">
                  <c:v>141.71199242484283</c:v>
                </c:pt>
                <c:pt idx="203">
                  <c:v>141.66470545448567</c:v>
                </c:pt>
                <c:pt idx="204">
                  <c:v>141.61743426301584</c:v>
                </c:pt>
                <c:pt idx="205">
                  <c:v>141.57017884516821</c:v>
                </c:pt>
                <c:pt idx="206">
                  <c:v>141.52293919567938</c:v>
                </c:pt>
                <c:pt idx="207">
                  <c:v>141.47463579372959</c:v>
                </c:pt>
                <c:pt idx="208">
                  <c:v>141.42634887828476</c:v>
                </c:pt>
                <c:pt idx="209">
                  <c:v>141.37807844371787</c:v>
                </c:pt>
                <c:pt idx="210">
                  <c:v>141.32982448440382</c:v>
                </c:pt>
                <c:pt idx="211">
                  <c:v>141.28158699471939</c:v>
                </c:pt>
                <c:pt idx="212">
                  <c:v>141.23336596904332</c:v>
                </c:pt>
                <c:pt idx="213">
                  <c:v>141.18516140175623</c:v>
                </c:pt>
                <c:pt idx="214">
                  <c:v>141.13697328724072</c:v>
                </c:pt>
                <c:pt idx="215">
                  <c:v>141.08880161988125</c:v>
                </c:pt>
                <c:pt idx="216">
                  <c:v>141.04064639406423</c:v>
                </c:pt>
                <c:pt idx="217">
                  <c:v>140.99250760417794</c:v>
                </c:pt>
                <c:pt idx="218">
                  <c:v>140.94438524461265</c:v>
                </c:pt>
                <c:pt idx="219">
                  <c:v>140.89627930976047</c:v>
                </c:pt>
                <c:pt idx="220">
                  <c:v>140.84818979401547</c:v>
                </c:pt>
                <c:pt idx="221">
                  <c:v>140.80011669177364</c:v>
                </c:pt>
                <c:pt idx="222">
                  <c:v>140.75205999743284</c:v>
                </c:pt>
                <c:pt idx="223">
                  <c:v>140.70401970539285</c:v>
                </c:pt>
                <c:pt idx="224">
                  <c:v>140.6559958100554</c:v>
                </c:pt>
                <c:pt idx="225">
                  <c:v>140.60798830582411</c:v>
                </c:pt>
                <c:pt idx="226">
                  <c:v>140.5599971871045</c:v>
                </c:pt>
                <c:pt idx="227">
                  <c:v>140.51202244830401</c:v>
                </c:pt>
                <c:pt idx="228">
                  <c:v>140.464064083832</c:v>
                </c:pt>
                <c:pt idx="229">
                  <c:v>140.41612208809971</c:v>
                </c:pt>
                <c:pt idx="230">
                  <c:v>140.36819645552029</c:v>
                </c:pt>
                <c:pt idx="231">
                  <c:v>140.32028718050881</c:v>
                </c:pt>
                <c:pt idx="232">
                  <c:v>140.27239425748226</c:v>
                </c:pt>
                <c:pt idx="233">
                  <c:v>140.22451768085952</c:v>
                </c:pt>
                <c:pt idx="234">
                  <c:v>140.17665744506135</c:v>
                </c:pt>
                <c:pt idx="235">
                  <c:v>140.12881354451048</c:v>
                </c:pt>
                <c:pt idx="236">
                  <c:v>140.08098597363147</c:v>
                </c:pt>
                <c:pt idx="237">
                  <c:v>140.03317472685083</c:v>
                </c:pt>
                <c:pt idx="238">
                  <c:v>139.98537979859694</c:v>
                </c:pt>
                <c:pt idx="239">
                  <c:v>139.93760118330013</c:v>
                </c:pt>
                <c:pt idx="240">
                  <c:v>139.88771239893262</c:v>
                </c:pt>
                <c:pt idx="241">
                  <c:v>139.83784140028376</c:v>
                </c:pt>
                <c:pt idx="242">
                  <c:v>139.78798818101285</c:v>
                </c:pt>
                <c:pt idx="243">
                  <c:v>139.73815273478138</c:v>
                </c:pt>
                <c:pt idx="244">
                  <c:v>139.68833505525313</c:v>
                </c:pt>
                <c:pt idx="245">
                  <c:v>139.63853513609416</c:v>
                </c:pt>
                <c:pt idx="246">
                  <c:v>139.58875297097276</c:v>
                </c:pt>
                <c:pt idx="247">
                  <c:v>139.53898855355948</c:v>
                </c:pt>
                <c:pt idx="248">
                  <c:v>139.48924187752712</c:v>
                </c:pt>
                <c:pt idx="249">
                  <c:v>139.43951293655076</c:v>
                </c:pt>
                <c:pt idx="250">
                  <c:v>139.38980172430772</c:v>
                </c:pt>
                <c:pt idx="251">
                  <c:v>139.34010823447758</c:v>
                </c:pt>
                <c:pt idx="252">
                  <c:v>139.29043246074218</c:v>
                </c:pt>
                <c:pt idx="253">
                  <c:v>139.24077439678558</c:v>
                </c:pt>
                <c:pt idx="254">
                  <c:v>139.19113403629413</c:v>
                </c:pt>
                <c:pt idx="255">
                  <c:v>139.14151137295642</c:v>
                </c:pt>
                <c:pt idx="256">
                  <c:v>139.09190640046324</c:v>
                </c:pt>
                <c:pt idx="257">
                  <c:v>139.04231911250773</c:v>
                </c:pt>
                <c:pt idx="258">
                  <c:v>138.99274950278519</c:v>
                </c:pt>
                <c:pt idx="259">
                  <c:v>138.9431975649932</c:v>
                </c:pt>
                <c:pt idx="260">
                  <c:v>138.8936632928316</c:v>
                </c:pt>
                <c:pt idx="261">
                  <c:v>138.84414668000247</c:v>
                </c:pt>
                <c:pt idx="262">
                  <c:v>138.79464772021012</c:v>
                </c:pt>
                <c:pt idx="263">
                  <c:v>138.74516640716109</c:v>
                </c:pt>
                <c:pt idx="264">
                  <c:v>138.69570273456421</c:v>
                </c:pt>
                <c:pt idx="265">
                  <c:v>138.64625669613054</c:v>
                </c:pt>
                <c:pt idx="266">
                  <c:v>138.59682828557334</c:v>
                </c:pt>
                <c:pt idx="267">
                  <c:v>138.54741749660815</c:v>
                </c:pt>
                <c:pt idx="268">
                  <c:v>138.49802432295274</c:v>
                </c:pt>
                <c:pt idx="269">
                  <c:v>138.44864875832715</c:v>
                </c:pt>
                <c:pt idx="270">
                  <c:v>138.39929079645361</c:v>
                </c:pt>
                <c:pt idx="271">
                  <c:v>138.34995043105661</c:v>
                </c:pt>
                <c:pt idx="272">
                  <c:v>138.30062765586288</c:v>
                </c:pt>
                <c:pt idx="273">
                  <c:v>138.24922915007562</c:v>
                </c:pt>
                <c:pt idx="274">
                  <c:v>138.19784974620021</c:v>
                </c:pt>
                <c:pt idx="275">
                  <c:v>138.14648943713755</c:v>
                </c:pt>
                <c:pt idx="276">
                  <c:v>138.09514821579117</c:v>
                </c:pt>
                <c:pt idx="277">
                  <c:v>138.04382607506724</c:v>
                </c:pt>
                <c:pt idx="278">
                  <c:v>137.99252300787461</c:v>
                </c:pt>
                <c:pt idx="279">
                  <c:v>137.94123900712469</c:v>
                </c:pt>
                <c:pt idx="280">
                  <c:v>137.88997406573159</c:v>
                </c:pt>
                <c:pt idx="281">
                  <c:v>137.83872817661199</c:v>
                </c:pt>
                <c:pt idx="282">
                  <c:v>137.78750133268528</c:v>
                </c:pt>
                <c:pt idx="283">
                  <c:v>137.73629352687342</c:v>
                </c:pt>
                <c:pt idx="284">
                  <c:v>137.68510475210104</c:v>
                </c:pt>
                <c:pt idx="285">
                  <c:v>137.63393500129536</c:v>
                </c:pt>
                <c:pt idx="286">
                  <c:v>137.58278426738624</c:v>
                </c:pt>
                <c:pt idx="287">
                  <c:v>137.53165254330622</c:v>
                </c:pt>
                <c:pt idx="288">
                  <c:v>137.48053982199039</c:v>
                </c:pt>
                <c:pt idx="289">
                  <c:v>137.42944609637652</c:v>
                </c:pt>
                <c:pt idx="290">
                  <c:v>137.37837135940498</c:v>
                </c:pt>
                <c:pt idx="291">
                  <c:v>137.32731560401876</c:v>
                </c:pt>
                <c:pt idx="292">
                  <c:v>137.27627882316347</c:v>
                </c:pt>
                <c:pt idx="293">
                  <c:v>137.22526100978737</c:v>
                </c:pt>
                <c:pt idx="294">
                  <c:v>137.17426215684131</c:v>
                </c:pt>
                <c:pt idx="295">
                  <c:v>137.12328225727879</c:v>
                </c:pt>
                <c:pt idx="296">
                  <c:v>137.07232130405589</c:v>
                </c:pt>
                <c:pt idx="297">
                  <c:v>137.02137929013134</c:v>
                </c:pt>
                <c:pt idx="298">
                  <c:v>136.97045620846649</c:v>
                </c:pt>
                <c:pt idx="299">
                  <c:v>136.91955205202527</c:v>
                </c:pt>
                <c:pt idx="300">
                  <c:v>136.86866681377424</c:v>
                </c:pt>
                <c:pt idx="301">
                  <c:v>136.81780048668261</c:v>
                </c:pt>
                <c:pt idx="302">
                  <c:v>136.76695306372216</c:v>
                </c:pt>
                <c:pt idx="303">
                  <c:v>136.7161245378673</c:v>
                </c:pt>
                <c:pt idx="304">
                  <c:v>136.66531490209505</c:v>
                </c:pt>
                <c:pt idx="305">
                  <c:v>136.61246493560384</c:v>
                </c:pt>
                <c:pt idx="306">
                  <c:v>136.55963540677058</c:v>
                </c:pt>
                <c:pt idx="307">
                  <c:v>136.5068263076918</c:v>
                </c:pt>
                <c:pt idx="308">
                  <c:v>136.45403763046707</c:v>
                </c:pt>
                <c:pt idx="309">
                  <c:v>136.40126936719906</c:v>
                </c:pt>
                <c:pt idx="310">
                  <c:v>136.34852150999345</c:v>
                </c:pt>
                <c:pt idx="311">
                  <c:v>136.29579405095902</c:v>
                </c:pt>
                <c:pt idx="312">
                  <c:v>136.24308698220756</c:v>
                </c:pt>
                <c:pt idx="313">
                  <c:v>136.19040029585392</c:v>
                </c:pt>
                <c:pt idx="314">
                  <c:v>136.13773398401599</c:v>
                </c:pt>
                <c:pt idx="315">
                  <c:v>136.08508803881477</c:v>
                </c:pt>
                <c:pt idx="316">
                  <c:v>136.03246245237423</c:v>
                </c:pt>
                <c:pt idx="317">
                  <c:v>135.97985721682142</c:v>
                </c:pt>
                <c:pt idx="318">
                  <c:v>135.92727232428641</c:v>
                </c:pt>
                <c:pt idx="319">
                  <c:v>135.87470776690236</c:v>
                </c:pt>
                <c:pt idx="320">
                  <c:v>135.82216353680545</c:v>
                </c:pt>
                <c:pt idx="321">
                  <c:v>135.76963962613488</c:v>
                </c:pt>
                <c:pt idx="322">
                  <c:v>135.71713602703289</c:v>
                </c:pt>
                <c:pt idx="323">
                  <c:v>135.66465273164482</c:v>
                </c:pt>
                <c:pt idx="324">
                  <c:v>135.61218973211896</c:v>
                </c:pt>
                <c:pt idx="325">
                  <c:v>135.55974702060672</c:v>
                </c:pt>
                <c:pt idx="326">
                  <c:v>135.50732458926248</c:v>
                </c:pt>
                <c:pt idx="327">
                  <c:v>135.45492243024367</c:v>
                </c:pt>
                <c:pt idx="328">
                  <c:v>135.40254053571076</c:v>
                </c:pt>
                <c:pt idx="329">
                  <c:v>135.35017889782728</c:v>
                </c:pt>
                <c:pt idx="330">
                  <c:v>135.29783750875973</c:v>
                </c:pt>
                <c:pt idx="331">
                  <c:v>135.2455163606777</c:v>
                </c:pt>
                <c:pt idx="332">
                  <c:v>135.19321544575376</c:v>
                </c:pt>
                <c:pt idx="333">
                  <c:v>135.13890697050115</c:v>
                </c:pt>
                <c:pt idx="334">
                  <c:v>135.08462031150964</c:v>
                </c:pt>
                <c:pt idx="335">
                  <c:v>135.03035546001539</c:v>
                </c:pt>
                <c:pt idx="336">
                  <c:v>134.97611240725811</c:v>
                </c:pt>
                <c:pt idx="337">
                  <c:v>134.92189114448104</c:v>
                </c:pt>
                <c:pt idx="338">
                  <c:v>134.86769166293092</c:v>
                </c:pt>
                <c:pt idx="339">
                  <c:v>134.81351395385801</c:v>
                </c:pt>
                <c:pt idx="340">
                  <c:v>134.75935800851607</c:v>
                </c:pt>
                <c:pt idx="341">
                  <c:v>134.70522381816244</c:v>
                </c:pt>
                <c:pt idx="342">
                  <c:v>134.65111137405788</c:v>
                </c:pt>
                <c:pt idx="343">
                  <c:v>134.59702066746669</c:v>
                </c:pt>
                <c:pt idx="344">
                  <c:v>134.54295168965675</c:v>
                </c:pt>
                <c:pt idx="345">
                  <c:v>134.48890443189933</c:v>
                </c:pt>
                <c:pt idx="346">
                  <c:v>134.43487888546929</c:v>
                </c:pt>
                <c:pt idx="347">
                  <c:v>134.380875041645</c:v>
                </c:pt>
                <c:pt idx="348">
                  <c:v>134.32689289170827</c:v>
                </c:pt>
                <c:pt idx="349">
                  <c:v>134.27293242694444</c:v>
                </c:pt>
                <c:pt idx="350">
                  <c:v>134.21899363864239</c:v>
                </c:pt>
                <c:pt idx="351">
                  <c:v>134.16507651809445</c:v>
                </c:pt>
                <c:pt idx="352">
                  <c:v>134.11118105659645</c:v>
                </c:pt>
                <c:pt idx="353">
                  <c:v>134.05730724544776</c:v>
                </c:pt>
                <c:pt idx="354">
                  <c:v>134.00345507595119</c:v>
                </c:pt>
                <c:pt idx="355">
                  <c:v>133.94962453941309</c:v>
                </c:pt>
                <c:pt idx="356">
                  <c:v>133.89581562714329</c:v>
                </c:pt>
                <c:pt idx="357">
                  <c:v>133.84202833045509</c:v>
                </c:pt>
                <c:pt idx="358">
                  <c:v>133.78826264066529</c:v>
                </c:pt>
                <c:pt idx="359">
                  <c:v>133.73451854909419</c:v>
                </c:pt>
                <c:pt idx="360">
                  <c:v>133.68079604706557</c:v>
                </c:pt>
                <c:pt idx="361">
                  <c:v>133.62709512590666</c:v>
                </c:pt>
                <c:pt idx="362">
                  <c:v>133.57142062100621</c:v>
                </c:pt>
                <c:pt idx="363">
                  <c:v>133.51576931237815</c:v>
                </c:pt>
                <c:pt idx="364">
                  <c:v>133.46014119035794</c:v>
                </c:pt>
                <c:pt idx="365">
                  <c:v>133.40453624528513</c:v>
                </c:pt>
                <c:pt idx="366">
                  <c:v>133.34895446750323</c:v>
                </c:pt>
                <c:pt idx="367">
                  <c:v>133.29339584735979</c:v>
                </c:pt>
                <c:pt idx="368">
                  <c:v>133.23786037520642</c:v>
                </c:pt>
                <c:pt idx="369">
                  <c:v>133.18234804139871</c:v>
                </c:pt>
                <c:pt idx="370">
                  <c:v>133.12685883629626</c:v>
                </c:pt>
                <c:pt idx="371">
                  <c:v>133.07139275026276</c:v>
                </c:pt>
                <c:pt idx="372">
                  <c:v>133.01594977366582</c:v>
                </c:pt>
                <c:pt idx="373">
                  <c:v>132.96052989687712</c:v>
                </c:pt>
                <c:pt idx="374">
                  <c:v>132.90513311027232</c:v>
                </c:pt>
                <c:pt idx="375">
                  <c:v>132.84975940423112</c:v>
                </c:pt>
                <c:pt idx="376">
                  <c:v>132.79440876913722</c:v>
                </c:pt>
                <c:pt idx="377">
                  <c:v>132.7390811953783</c:v>
                </c:pt>
                <c:pt idx="378">
                  <c:v>132.68377667334607</c:v>
                </c:pt>
                <c:pt idx="379">
                  <c:v>132.62849519343627</c:v>
                </c:pt>
                <c:pt idx="380">
                  <c:v>132.57323674604856</c:v>
                </c:pt>
                <c:pt idx="381">
                  <c:v>132.51800132158669</c:v>
                </c:pt>
                <c:pt idx="382">
                  <c:v>132.46278891045836</c:v>
                </c:pt>
                <c:pt idx="383">
                  <c:v>132.40759950307526</c:v>
                </c:pt>
                <c:pt idx="384">
                  <c:v>132.35243308985312</c:v>
                </c:pt>
                <c:pt idx="385">
                  <c:v>132.29728966121161</c:v>
                </c:pt>
                <c:pt idx="386">
                  <c:v>132.24216920757442</c:v>
                </c:pt>
                <c:pt idx="387">
                  <c:v>132.18707171936924</c:v>
                </c:pt>
                <c:pt idx="388">
                  <c:v>132.13199718702771</c:v>
                </c:pt>
                <c:pt idx="389">
                  <c:v>132.07694560098548</c:v>
                </c:pt>
                <c:pt idx="390">
                  <c:v>132.02191695168221</c:v>
                </c:pt>
                <c:pt idx="391">
                  <c:v>131.9669112295615</c:v>
                </c:pt>
                <c:pt idx="392">
                  <c:v>131.91192842507095</c:v>
                </c:pt>
                <c:pt idx="393">
                  <c:v>131.85696852866215</c:v>
                </c:pt>
                <c:pt idx="394">
                  <c:v>131.80203153079066</c:v>
                </c:pt>
                <c:pt idx="395">
                  <c:v>131.74711742191599</c:v>
                </c:pt>
                <c:pt idx="396">
                  <c:v>131.69026699703389</c:v>
                </c:pt>
                <c:pt idx="397">
                  <c:v>131.63344110377625</c:v>
                </c:pt>
                <c:pt idx="398">
                  <c:v>131.57663973155741</c:v>
                </c:pt>
                <c:pt idx="399">
                  <c:v>131.51986286979624</c:v>
                </c:pt>
                <c:pt idx="400">
                  <c:v>131.46311050791618</c:v>
                </c:pt>
                <c:pt idx="401">
                  <c:v>131.40638263534527</c:v>
                </c:pt>
                <c:pt idx="402">
                  <c:v>131.34967924151604</c:v>
                </c:pt>
                <c:pt idx="403">
                  <c:v>131.29300031586567</c:v>
                </c:pt>
                <c:pt idx="404">
                  <c:v>131.23634584783585</c:v>
                </c:pt>
                <c:pt idx="405">
                  <c:v>131.17971582687281</c:v>
                </c:pt>
                <c:pt idx="406">
                  <c:v>131.12311024242737</c:v>
                </c:pt>
                <c:pt idx="407">
                  <c:v>131.06652908395486</c:v>
                </c:pt>
                <c:pt idx="408">
                  <c:v>131.00997234091523</c:v>
                </c:pt>
                <c:pt idx="409">
                  <c:v>130.95344000277291</c:v>
                </c:pt>
                <c:pt idx="410">
                  <c:v>130.8969320589969</c:v>
                </c:pt>
                <c:pt idx="411">
                  <c:v>130.84044849906073</c:v>
                </c:pt>
                <c:pt idx="412">
                  <c:v>130.78398931244251</c:v>
                </c:pt>
                <c:pt idx="413">
                  <c:v>130.72755448862486</c:v>
                </c:pt>
                <c:pt idx="414">
                  <c:v>130.67114401709495</c:v>
                </c:pt>
                <c:pt idx="415">
                  <c:v>130.6147578873445</c:v>
                </c:pt>
                <c:pt idx="416">
                  <c:v>130.5583960888697</c:v>
                </c:pt>
                <c:pt idx="417">
                  <c:v>130.50205861117135</c:v>
                </c:pt>
                <c:pt idx="418">
                  <c:v>130.44574544375476</c:v>
                </c:pt>
                <c:pt idx="419">
                  <c:v>130.38945657612973</c:v>
                </c:pt>
                <c:pt idx="420">
                  <c:v>130.33319199781064</c:v>
                </c:pt>
                <c:pt idx="421">
                  <c:v>130.27695169831637</c:v>
                </c:pt>
                <c:pt idx="422">
                  <c:v>130.22073566717032</c:v>
                </c:pt>
                <c:pt idx="423">
                  <c:v>130.1645438939004</c:v>
                </c:pt>
                <c:pt idx="424">
                  <c:v>130.10837636803905</c:v>
                </c:pt>
                <c:pt idx="425">
                  <c:v>130.05223307912325</c:v>
                </c:pt>
                <c:pt idx="426">
                  <c:v>129.99611401669446</c:v>
                </c:pt>
                <c:pt idx="427">
                  <c:v>129.94001917029868</c:v>
                </c:pt>
                <c:pt idx="428">
                  <c:v>129.88394852948639</c:v>
                </c:pt>
                <c:pt idx="429">
                  <c:v>129.8279020838126</c:v>
                </c:pt>
                <c:pt idx="430">
                  <c:v>129.77187982283684</c:v>
                </c:pt>
                <c:pt idx="431">
                  <c:v>129.71588173612309</c:v>
                </c:pt>
                <c:pt idx="432">
                  <c:v>129.65990781323993</c:v>
                </c:pt>
                <c:pt idx="433">
                  <c:v>129.60395804376034</c:v>
                </c:pt>
                <c:pt idx="434">
                  <c:v>129.54803241726185</c:v>
                </c:pt>
                <c:pt idx="435">
                  <c:v>129.4921309233265</c:v>
                </c:pt>
                <c:pt idx="436">
                  <c:v>129.4362535515408</c:v>
                </c:pt>
                <c:pt idx="437">
                  <c:v>129.38040029149576</c:v>
                </c:pt>
                <c:pt idx="438">
                  <c:v>129.32457113278687</c:v>
                </c:pt>
                <c:pt idx="439">
                  <c:v>129.26876606501412</c:v>
                </c:pt>
                <c:pt idx="440">
                  <c:v>129.21298507778201</c:v>
                </c:pt>
                <c:pt idx="441">
                  <c:v>129.15722816069947</c:v>
                </c:pt>
                <c:pt idx="442">
                  <c:v>129.10149530337998</c:v>
                </c:pt>
                <c:pt idx="443">
                  <c:v>129.04578649544146</c:v>
                </c:pt>
                <c:pt idx="444">
                  <c:v>128.99010172650631</c:v>
                </c:pt>
                <c:pt idx="445">
                  <c:v>128.93444098620145</c:v>
                </c:pt>
                <c:pt idx="446">
                  <c:v>128.87880426415822</c:v>
                </c:pt>
                <c:pt idx="447">
                  <c:v>128.82319155001244</c:v>
                </c:pt>
                <c:pt idx="448">
                  <c:v>128.76760283340445</c:v>
                </c:pt>
                <c:pt idx="449">
                  <c:v>128.71203810397904</c:v>
                </c:pt>
                <c:pt idx="450">
                  <c:v>128.65649735138544</c:v>
                </c:pt>
                <c:pt idx="451">
                  <c:v>128.60098056527735</c:v>
                </c:pt>
                <c:pt idx="452">
                  <c:v>128.54548773531297</c:v>
                </c:pt>
                <c:pt idx="453">
                  <c:v>128.49001885115496</c:v>
                </c:pt>
                <c:pt idx="454">
                  <c:v>128.43457390247039</c:v>
                </c:pt>
                <c:pt idx="455">
                  <c:v>128.37915287893085</c:v>
                </c:pt>
                <c:pt idx="456">
                  <c:v>128.32375577021236</c:v>
                </c:pt>
                <c:pt idx="457">
                  <c:v>128.26838256599538</c:v>
                </c:pt>
                <c:pt idx="458">
                  <c:v>128.21303325596483</c:v>
                </c:pt>
                <c:pt idx="459">
                  <c:v>128.15770782981011</c:v>
                </c:pt>
                <c:pt idx="460">
                  <c:v>128.10240627722504</c:v>
                </c:pt>
                <c:pt idx="461">
                  <c:v>128.04712858790788</c:v>
                </c:pt>
                <c:pt idx="462">
                  <c:v>127.99187475156135</c:v>
                </c:pt>
                <c:pt idx="463">
                  <c:v>127.93664475789265</c:v>
                </c:pt>
                <c:pt idx="464">
                  <c:v>127.88143859661336</c:v>
                </c:pt>
                <c:pt idx="465">
                  <c:v>127.82625625743952</c:v>
                </c:pt>
                <c:pt idx="466">
                  <c:v>127.77109773009163</c:v>
                </c:pt>
                <c:pt idx="467">
                  <c:v>127.71596300429458</c:v>
                </c:pt>
                <c:pt idx="468">
                  <c:v>127.66085206977775</c:v>
                </c:pt>
                <c:pt idx="469">
                  <c:v>127.60576491627491</c:v>
                </c:pt>
                <c:pt idx="470">
                  <c:v>127.55070153352428</c:v>
                </c:pt>
                <c:pt idx="471">
                  <c:v>127.4956619112685</c:v>
                </c:pt>
                <c:pt idx="472">
                  <c:v>127.44064603925463</c:v>
                </c:pt>
                <c:pt idx="473">
                  <c:v>127.38565390723417</c:v>
                </c:pt>
                <c:pt idx="474">
                  <c:v>127.33068550496304</c:v>
                </c:pt>
                <c:pt idx="475">
                  <c:v>127.27574082220157</c:v>
                </c:pt>
                <c:pt idx="476">
                  <c:v>127.22081984871451</c:v>
                </c:pt>
                <c:pt idx="477">
                  <c:v>127.16592257427104</c:v>
                </c:pt>
                <c:pt idx="478">
                  <c:v>127.11104898864473</c:v>
                </c:pt>
                <c:pt idx="479">
                  <c:v>127.05619908161358</c:v>
                </c:pt>
                <c:pt idx="480">
                  <c:v>127.00137284296001</c:v>
                </c:pt>
                <c:pt idx="481">
                  <c:v>126.94657026247083</c:v>
                </c:pt>
                <c:pt idx="482">
                  <c:v>126.89179132993726</c:v>
                </c:pt>
                <c:pt idx="483">
                  <c:v>126.83703603515495</c:v>
                </c:pt>
                <c:pt idx="484">
                  <c:v>126.78230436792391</c:v>
                </c:pt>
                <c:pt idx="485">
                  <c:v>126.7275963180486</c:v>
                </c:pt>
                <c:pt idx="486">
                  <c:v>126.67291187533783</c:v>
                </c:pt>
                <c:pt idx="487">
                  <c:v>126.61825102960483</c:v>
                </c:pt>
                <c:pt idx="488">
                  <c:v>126.56361377066726</c:v>
                </c:pt>
                <c:pt idx="489">
                  <c:v>126.50900008834711</c:v>
                </c:pt>
                <c:pt idx="490">
                  <c:v>126.4544099724708</c:v>
                </c:pt>
                <c:pt idx="491">
                  <c:v>126.39984341286915</c:v>
                </c:pt>
                <c:pt idx="492">
                  <c:v>126.34530039937732</c:v>
                </c:pt>
                <c:pt idx="493">
                  <c:v>126.29078092183492</c:v>
                </c:pt>
                <c:pt idx="494">
                  <c:v>126.23628497008589</c:v>
                </c:pt>
                <c:pt idx="495">
                  <c:v>126.18181253397859</c:v>
                </c:pt>
                <c:pt idx="496">
                  <c:v>126.12736360336572</c:v>
                </c:pt>
                <c:pt idx="497">
                  <c:v>126.07293816810441</c:v>
                </c:pt>
                <c:pt idx="498">
                  <c:v>126.01853621805614</c:v>
                </c:pt>
                <c:pt idx="499">
                  <c:v>125.96415774308676</c:v>
                </c:pt>
                <c:pt idx="500">
                  <c:v>125.90980273306648</c:v>
                </c:pt>
                <c:pt idx="501">
                  <c:v>125.85547117786993</c:v>
                </c:pt>
                <c:pt idx="502">
                  <c:v>125.80116306737605</c:v>
                </c:pt>
                <c:pt idx="503">
                  <c:v>125.7468783914682</c:v>
                </c:pt>
                <c:pt idx="504">
                  <c:v>125.69261714003407</c:v>
                </c:pt>
                <c:pt idx="505">
                  <c:v>125.63837930296573</c:v>
                </c:pt>
                <c:pt idx="506">
                  <c:v>125.5841648701596</c:v>
                </c:pt>
                <c:pt idx="507">
                  <c:v>125.52997383151647</c:v>
                </c:pt>
                <c:pt idx="508">
                  <c:v>125.47580617694149</c:v>
                </c:pt>
                <c:pt idx="509">
                  <c:v>125.42166189634415</c:v>
                </c:pt>
                <c:pt idx="510">
                  <c:v>125.36754097963831</c:v>
                </c:pt>
                <c:pt idx="511">
                  <c:v>125.31344341674217</c:v>
                </c:pt>
                <c:pt idx="512">
                  <c:v>125.25936919757831</c:v>
                </c:pt>
                <c:pt idx="513">
                  <c:v>125.20531831207362</c:v>
                </c:pt>
                <c:pt idx="514">
                  <c:v>125.15129075015935</c:v>
                </c:pt>
                <c:pt idx="515">
                  <c:v>125.09728650177109</c:v>
                </c:pt>
                <c:pt idx="516">
                  <c:v>125.04330555684881</c:v>
                </c:pt>
                <c:pt idx="517">
                  <c:v>124.98934790533676</c:v>
                </c:pt>
                <c:pt idx="518">
                  <c:v>124.93541353718356</c:v>
                </c:pt>
                <c:pt idx="519">
                  <c:v>124.8815024423422</c:v>
                </c:pt>
                <c:pt idx="520">
                  <c:v>124.82761461076994</c:v>
                </c:pt>
                <c:pt idx="521">
                  <c:v>124.77375003242842</c:v>
                </c:pt>
                <c:pt idx="522">
                  <c:v>124.71990869728361</c:v>
                </c:pt>
                <c:pt idx="523">
                  <c:v>124.66609059530579</c:v>
                </c:pt>
                <c:pt idx="524">
                  <c:v>124.61229571646957</c:v>
                </c:pt>
                <c:pt idx="525">
                  <c:v>124.5585240507539</c:v>
                </c:pt>
                <c:pt idx="526">
                  <c:v>124.50477558814204</c:v>
                </c:pt>
                <c:pt idx="527">
                  <c:v>124.45105031862158</c:v>
                </c:pt>
                <c:pt idx="528">
                  <c:v>124.39734823218443</c:v>
                </c:pt>
                <c:pt idx="529">
                  <c:v>124.34366931882681</c:v>
                </c:pt>
                <c:pt idx="530">
                  <c:v>124.29001356854928</c:v>
                </c:pt>
                <c:pt idx="531">
                  <c:v>124.2363809713567</c:v>
                </c:pt>
                <c:pt idx="532">
                  <c:v>124.18277151725823</c:v>
                </c:pt>
                <c:pt idx="533">
                  <c:v>124.12918519626736</c:v>
                </c:pt>
                <c:pt idx="534">
                  <c:v>124.07562199840189</c:v>
                </c:pt>
                <c:pt idx="535">
                  <c:v>124.02208191368391</c:v>
                </c:pt>
                <c:pt idx="536">
                  <c:v>123.96856493213981</c:v>
                </c:pt>
                <c:pt idx="537">
                  <c:v>123.91507104380034</c:v>
                </c:pt>
                <c:pt idx="538">
                  <c:v>123.86160023870048</c:v>
                </c:pt>
                <c:pt idx="539">
                  <c:v>123.80815250687955</c:v>
                </c:pt>
                <c:pt idx="540">
                  <c:v>123.75472783838117</c:v>
                </c:pt>
                <c:pt idx="541">
                  <c:v>123.70132622325323</c:v>
                </c:pt>
                <c:pt idx="542">
                  <c:v>123.64794765154794</c:v>
                </c:pt>
                <c:pt idx="543">
                  <c:v>123.5945921133218</c:v>
                </c:pt>
                <c:pt idx="544">
                  <c:v>123.54125959863558</c:v>
                </c:pt>
                <c:pt idx="545">
                  <c:v>123.48795009755435</c:v>
                </c:pt>
                <c:pt idx="546">
                  <c:v>123.43466360014747</c:v>
                </c:pt>
                <c:pt idx="547">
                  <c:v>123.3814000964886</c:v>
                </c:pt>
                <c:pt idx="548">
                  <c:v>123.32815957665566</c:v>
                </c:pt>
                <c:pt idx="549">
                  <c:v>123.27494203073087</c:v>
                </c:pt>
                <c:pt idx="550">
                  <c:v>123.22174744880071</c:v>
                </c:pt>
                <c:pt idx="551">
                  <c:v>123.16857582095595</c:v>
                </c:pt>
                <c:pt idx="552">
                  <c:v>123.11542713729162</c:v>
                </c:pt>
                <c:pt idx="553">
                  <c:v>123.06230138790706</c:v>
                </c:pt>
                <c:pt idx="554">
                  <c:v>123.00919856290584</c:v>
                </c:pt>
                <c:pt idx="555">
                  <c:v>122.95611865239583</c:v>
                </c:pt>
                <c:pt idx="556">
                  <c:v>122.90306164648915</c:v>
                </c:pt>
                <c:pt idx="557">
                  <c:v>122.8500275353022</c:v>
                </c:pt>
                <c:pt idx="558">
                  <c:v>122.79701630895565</c:v>
                </c:pt>
                <c:pt idx="559">
                  <c:v>122.7440279575744</c:v>
                </c:pt>
                <c:pt idx="560">
                  <c:v>122.69106247128767</c:v>
                </c:pt>
                <c:pt idx="561">
                  <c:v>122.63811984022887</c:v>
                </c:pt>
                <c:pt idx="562">
                  <c:v>122.58520005453572</c:v>
                </c:pt>
                <c:pt idx="563">
                  <c:v>122.53230310435016</c:v>
                </c:pt>
                <c:pt idx="564">
                  <c:v>122.47942897981842</c:v>
                </c:pt>
                <c:pt idx="565">
                  <c:v>122.42657767109095</c:v>
                </c:pt>
                <c:pt idx="566">
                  <c:v>122.37374916832248</c:v>
                </c:pt>
                <c:pt idx="567">
                  <c:v>122.32094346167194</c:v>
                </c:pt>
                <c:pt idx="568">
                  <c:v>122.26816054130258</c:v>
                </c:pt>
                <c:pt idx="569">
                  <c:v>122.21540039738181</c:v>
                </c:pt>
                <c:pt idx="570">
                  <c:v>122.16266302008135</c:v>
                </c:pt>
                <c:pt idx="571">
                  <c:v>122.10994839957714</c:v>
                </c:pt>
                <c:pt idx="572">
                  <c:v>122.05725652604934</c:v>
                </c:pt>
                <c:pt idx="573">
                  <c:v>122.00458738968238</c:v>
                </c:pt>
                <c:pt idx="574">
                  <c:v>121.9519409806649</c:v>
                </c:pt>
                <c:pt idx="575">
                  <c:v>121.89931728918978</c:v>
                </c:pt>
                <c:pt idx="576">
                  <c:v>121.84671630545414</c:v>
                </c:pt>
                <c:pt idx="577">
                  <c:v>121.79413801965931</c:v>
                </c:pt>
                <c:pt idx="578">
                  <c:v>121.74158242201089</c:v>
                </c:pt>
                <c:pt idx="579">
                  <c:v>121.68904950271866</c:v>
                </c:pt>
                <c:pt idx="580">
                  <c:v>121.63653925199664</c:v>
                </c:pt>
                <c:pt idx="581">
                  <c:v>121.58405166006308</c:v>
                </c:pt>
                <c:pt idx="582">
                  <c:v>121.53158671714046</c:v>
                </c:pt>
                <c:pt idx="583">
                  <c:v>121.47914441345544</c:v>
                </c:pt>
                <c:pt idx="584">
                  <c:v>121.42672473923895</c:v>
                </c:pt>
                <c:pt idx="585">
                  <c:v>121.3743276847261</c:v>
                </c:pt>
                <c:pt idx="586">
                  <c:v>121.32195324015622</c:v>
                </c:pt>
                <c:pt idx="587">
                  <c:v>121.26960139577285</c:v>
                </c:pt>
                <c:pt idx="588">
                  <c:v>121.21727214182376</c:v>
                </c:pt>
                <c:pt idx="589">
                  <c:v>121.16496546856089</c:v>
                </c:pt>
                <c:pt idx="590">
                  <c:v>121.11268136624044</c:v>
                </c:pt>
                <c:pt idx="591">
                  <c:v>121.06041982512276</c:v>
                </c:pt>
                <c:pt idx="592">
                  <c:v>121.00818083547244</c:v>
                </c:pt>
                <c:pt idx="593">
                  <c:v>120.95596438755825</c:v>
                </c:pt>
                <c:pt idx="594">
                  <c:v>120.90377047165317</c:v>
                </c:pt>
                <c:pt idx="595">
                  <c:v>120.85159907803437</c:v>
                </c:pt>
                <c:pt idx="596">
                  <c:v>120.79945019698322</c:v>
                </c:pt>
                <c:pt idx="597">
                  <c:v>120.74732381878528</c:v>
                </c:pt>
                <c:pt idx="598">
                  <c:v>120.69521993373031</c:v>
                </c:pt>
                <c:pt idx="599">
                  <c:v>120.64313853211226</c:v>
                </c:pt>
                <c:pt idx="600">
                  <c:v>120.59107960422926</c:v>
                </c:pt>
                <c:pt idx="601">
                  <c:v>120.53904314038364</c:v>
                </c:pt>
                <c:pt idx="602">
                  <c:v>120.48702913088188</c:v>
                </c:pt>
                <c:pt idx="603">
                  <c:v>120.43503756603468</c:v>
                </c:pt>
                <c:pt idx="604">
                  <c:v>120.38306843615692</c:v>
                </c:pt>
                <c:pt idx="605">
                  <c:v>120.33112173156763</c:v>
                </c:pt>
                <c:pt idx="606">
                  <c:v>120.27919744259005</c:v>
                </c:pt>
                <c:pt idx="607">
                  <c:v>120.22729555955156</c:v>
                </c:pt>
                <c:pt idx="608">
                  <c:v>120.17541607278376</c:v>
                </c:pt>
                <c:pt idx="609">
                  <c:v>120.12355897262239</c:v>
                </c:pt>
                <c:pt idx="610">
                  <c:v>120.07172424940735</c:v>
                </c:pt>
                <c:pt idx="611">
                  <c:v>120.01991189348274</c:v>
                </c:pt>
                <c:pt idx="612">
                  <c:v>119.96812189519682</c:v>
                </c:pt>
                <c:pt idx="613">
                  <c:v>119.916354244902</c:v>
                </c:pt>
                <c:pt idx="614">
                  <c:v>119.86460893295485</c:v>
                </c:pt>
                <c:pt idx="615">
                  <c:v>119.81288594971612</c:v>
                </c:pt>
                <c:pt idx="616">
                  <c:v>119.76118528555071</c:v>
                </c:pt>
                <c:pt idx="617">
                  <c:v>119.70950693082767</c:v>
                </c:pt>
                <c:pt idx="618">
                  <c:v>119.65785087592023</c:v>
                </c:pt>
                <c:pt idx="619">
                  <c:v>119.60621711120575</c:v>
                </c:pt>
                <c:pt idx="620">
                  <c:v>119.55460562706574</c:v>
                </c:pt>
                <c:pt idx="621">
                  <c:v>119.50301641388589</c:v>
                </c:pt>
                <c:pt idx="622">
                  <c:v>119.451449462056</c:v>
                </c:pt>
                <c:pt idx="623">
                  <c:v>119.39990476197006</c:v>
                </c:pt>
                <c:pt idx="624">
                  <c:v>119.34838230402617</c:v>
                </c:pt>
                <c:pt idx="625">
                  <c:v>119.29688207862658</c:v>
                </c:pt>
                <c:pt idx="626">
                  <c:v>119.24540407617769</c:v>
                </c:pt>
                <c:pt idx="627">
                  <c:v>119.19394828709004</c:v>
                </c:pt>
                <c:pt idx="628">
                  <c:v>119.1425147017783</c:v>
                </c:pt>
                <c:pt idx="629">
                  <c:v>119.09110331066128</c:v>
                </c:pt>
                <c:pt idx="630">
                  <c:v>119.03971410416193</c:v>
                </c:pt>
                <c:pt idx="631">
                  <c:v>118.98834707270733</c:v>
                </c:pt>
                <c:pt idx="632">
                  <c:v>118.93700220672868</c:v>
                </c:pt>
                <c:pt idx="633">
                  <c:v>118.88567949666131</c:v>
                </c:pt>
                <c:pt idx="634">
                  <c:v>118.8343789329447</c:v>
                </c:pt>
                <c:pt idx="635">
                  <c:v>118.78310050602244</c:v>
                </c:pt>
                <c:pt idx="636">
                  <c:v>118.73184420634223</c:v>
                </c:pt>
                <c:pt idx="637">
                  <c:v>118.68061002435593</c:v>
                </c:pt>
                <c:pt idx="638">
                  <c:v>118.62939795051948</c:v>
                </c:pt>
                <c:pt idx="639">
                  <c:v>118.57820797529294</c:v>
                </c:pt>
                <c:pt idx="640">
                  <c:v>118.52704008914053</c:v>
                </c:pt>
                <c:pt idx="641">
                  <c:v>118.47589428253053</c:v>
                </c:pt>
                <c:pt idx="642">
                  <c:v>118.42477054593539</c:v>
                </c:pt>
                <c:pt idx="643">
                  <c:v>118.3736688698316</c:v>
                </c:pt>
                <c:pt idx="644">
                  <c:v>118.32258924469984</c:v>
                </c:pt>
                <c:pt idx="645">
                  <c:v>118.2732912219558</c:v>
                </c:pt>
                <c:pt idx="646">
                  <c:v>118.22401373878127</c:v>
                </c:pt>
                <c:pt idx="647">
                  <c:v>118.17475678661862</c:v>
                </c:pt>
                <c:pt idx="648">
                  <c:v>118.1255203569138</c:v>
                </c:pt>
                <c:pt idx="649">
                  <c:v>118.07630444111632</c:v>
                </c:pt>
                <c:pt idx="650">
                  <c:v>118.02710903067924</c:v>
                </c:pt>
                <c:pt idx="651">
                  <c:v>117.97793411705919</c:v>
                </c:pt>
                <c:pt idx="652">
                  <c:v>117.92877969171637</c:v>
                </c:pt>
                <c:pt idx="653">
                  <c:v>117.87964574611452</c:v>
                </c:pt>
                <c:pt idx="654">
                  <c:v>117.83053227172094</c:v>
                </c:pt>
                <c:pt idx="655">
                  <c:v>117.78143926000649</c:v>
                </c:pt>
                <c:pt idx="656">
                  <c:v>117.73236670244559</c:v>
                </c:pt>
                <c:pt idx="657">
                  <c:v>117.68331459051619</c:v>
                </c:pt>
                <c:pt idx="658">
                  <c:v>117.63428291569981</c:v>
                </c:pt>
                <c:pt idx="659">
                  <c:v>117.58527166948153</c:v>
                </c:pt>
                <c:pt idx="660">
                  <c:v>117.53628084334994</c:v>
                </c:pt>
                <c:pt idx="661">
                  <c:v>117.48731042879722</c:v>
                </c:pt>
                <c:pt idx="662">
                  <c:v>117.43836041731905</c:v>
                </c:pt>
                <c:pt idx="663">
                  <c:v>117.38943080041467</c:v>
                </c:pt>
                <c:pt idx="664">
                  <c:v>117.3405215695869</c:v>
                </c:pt>
                <c:pt idx="665">
                  <c:v>117.29163271634204</c:v>
                </c:pt>
                <c:pt idx="666">
                  <c:v>117.24276423218997</c:v>
                </c:pt>
                <c:pt idx="667">
                  <c:v>117.19391610864409</c:v>
                </c:pt>
                <c:pt idx="668">
                  <c:v>117.14508833722134</c:v>
                </c:pt>
                <c:pt idx="669">
                  <c:v>117.0962809094422</c:v>
                </c:pt>
                <c:pt idx="670">
                  <c:v>117.04749381683068</c:v>
                </c:pt>
                <c:pt idx="671">
                  <c:v>116.99872705091431</c:v>
                </c:pt>
                <c:pt idx="672">
                  <c:v>116.94998060322416</c:v>
                </c:pt>
                <c:pt idx="673">
                  <c:v>116.90125446529483</c:v>
                </c:pt>
                <c:pt idx="674">
                  <c:v>116.85254862866444</c:v>
                </c:pt>
                <c:pt idx="675">
                  <c:v>116.80386308487464</c:v>
                </c:pt>
                <c:pt idx="676">
                  <c:v>116.7551978254706</c:v>
                </c:pt>
                <c:pt idx="677">
                  <c:v>116.70655284200103</c:v>
                </c:pt>
                <c:pt idx="678">
                  <c:v>116.65792812601813</c:v>
                </c:pt>
                <c:pt idx="679">
                  <c:v>116.61106546222423</c:v>
                </c:pt>
                <c:pt idx="680">
                  <c:v>116.56422162363401</c:v>
                </c:pt>
                <c:pt idx="681">
                  <c:v>116.5173966026852</c:v>
                </c:pt>
                <c:pt idx="682">
                  <c:v>116.47059039181855</c:v>
                </c:pt>
                <c:pt idx="683">
                  <c:v>116.42380298347787</c:v>
                </c:pt>
                <c:pt idx="684">
                  <c:v>116.37703437011</c:v>
                </c:pt>
                <c:pt idx="685">
                  <c:v>116.3302845441648</c:v>
                </c:pt>
                <c:pt idx="686">
                  <c:v>116.28355349809519</c:v>
                </c:pt>
                <c:pt idx="687">
                  <c:v>116.23684122435709</c:v>
                </c:pt>
                <c:pt idx="688">
                  <c:v>116.19014771540948</c:v>
                </c:pt>
                <c:pt idx="689">
                  <c:v>116.14347296371434</c:v>
                </c:pt>
                <c:pt idx="690">
                  <c:v>116.09681696173671</c:v>
                </c:pt>
                <c:pt idx="691">
                  <c:v>116.05017970194461</c:v>
                </c:pt>
                <c:pt idx="692">
                  <c:v>116.00356117680914</c:v>
                </c:pt>
                <c:pt idx="693">
                  <c:v>115.95696137880439</c:v>
                </c:pt>
                <c:pt idx="694">
                  <c:v>115.9103803004075</c:v>
                </c:pt>
                <c:pt idx="695">
                  <c:v>115.86381793409859</c:v>
                </c:pt>
                <c:pt idx="696">
                  <c:v>115.81727427236085</c:v>
                </c:pt>
                <c:pt idx="697">
                  <c:v>115.77074930768045</c:v>
                </c:pt>
                <c:pt idx="698">
                  <c:v>115.72424303254658</c:v>
                </c:pt>
                <c:pt idx="699">
                  <c:v>115.67775543945149</c:v>
                </c:pt>
                <c:pt idx="700">
                  <c:v>115.6312865208904</c:v>
                </c:pt>
                <c:pt idx="701">
                  <c:v>115.58483626936157</c:v>
                </c:pt>
                <c:pt idx="702">
                  <c:v>115.53840467736627</c:v>
                </c:pt>
                <c:pt idx="703">
                  <c:v>115.49199173740877</c:v>
                </c:pt>
                <c:pt idx="704">
                  <c:v>115.44559744199636</c:v>
                </c:pt>
                <c:pt idx="705">
                  <c:v>115.39922178363933</c:v>
                </c:pt>
                <c:pt idx="706">
                  <c:v>115.352864754851</c:v>
                </c:pt>
                <c:pt idx="707">
                  <c:v>115.30652634814767</c:v>
                </c:pt>
                <c:pt idx="708">
                  <c:v>115.26020655604867</c:v>
                </c:pt>
                <c:pt idx="709">
                  <c:v>115.21737086908091</c:v>
                </c:pt>
                <c:pt idx="710">
                  <c:v>115.17455110171049</c:v>
                </c:pt>
                <c:pt idx="711">
                  <c:v>115.13174724802101</c:v>
                </c:pt>
                <c:pt idx="712">
                  <c:v>115.08895930209825</c:v>
                </c:pt>
                <c:pt idx="713">
                  <c:v>115.04618725803019</c:v>
                </c:pt>
                <c:pt idx="714">
                  <c:v>115.00343110990701</c:v>
                </c:pt>
                <c:pt idx="715">
                  <c:v>114.9606908518211</c:v>
                </c:pt>
                <c:pt idx="716">
                  <c:v>114.91796647786701</c:v>
                </c:pt>
                <c:pt idx="717">
                  <c:v>114.87525798214153</c:v>
                </c:pt>
                <c:pt idx="718">
                  <c:v>114.83256535874362</c:v>
                </c:pt>
                <c:pt idx="719">
                  <c:v>114.78988860177442</c:v>
                </c:pt>
                <c:pt idx="720">
                  <c:v>114.74722770533729</c:v>
                </c:pt>
                <c:pt idx="721">
                  <c:v>114.70458266353778</c:v>
                </c:pt>
                <c:pt idx="722">
                  <c:v>114.6619534704836</c:v>
                </c:pt>
                <c:pt idx="723">
                  <c:v>114.61934012028468</c:v>
                </c:pt>
                <c:pt idx="724">
                  <c:v>114.57674260705312</c:v>
                </c:pt>
                <c:pt idx="725">
                  <c:v>114.53416092490322</c:v>
                </c:pt>
                <c:pt idx="726">
                  <c:v>114.49159506795147</c:v>
                </c:pt>
                <c:pt idx="727">
                  <c:v>114.44904503031653</c:v>
                </c:pt>
                <c:pt idx="728">
                  <c:v>114.40651080611927</c:v>
                </c:pt>
                <c:pt idx="729">
                  <c:v>114.36399238948273</c:v>
                </c:pt>
                <c:pt idx="730">
                  <c:v>114.32148977453213</c:v>
                </c:pt>
                <c:pt idx="731">
                  <c:v>114.27900295539487</c:v>
                </c:pt>
                <c:pt idx="732">
                  <c:v>114.23653192620056</c:v>
                </c:pt>
                <c:pt idx="733">
                  <c:v>114.19407668108096</c:v>
                </c:pt>
                <c:pt idx="734">
                  <c:v>114.15163721417002</c:v>
                </c:pt>
                <c:pt idx="735">
                  <c:v>114.10921351960388</c:v>
                </c:pt>
                <c:pt idx="736">
                  <c:v>114.06680559152086</c:v>
                </c:pt>
                <c:pt idx="737">
                  <c:v>114.02441342406145</c:v>
                </c:pt>
                <c:pt idx="738">
                  <c:v>113.98203701136832</c:v>
                </c:pt>
                <c:pt idx="739">
                  <c:v>113.9396763475863</c:v>
                </c:pt>
                <c:pt idx="740">
                  <c:v>113.89733142686244</c:v>
                </c:pt>
                <c:pt idx="741">
                  <c:v>113.85500224334591</c:v>
                </c:pt>
                <c:pt idx="742">
                  <c:v>113.81614222553813</c:v>
                </c:pt>
                <c:pt idx="743">
                  <c:v>113.77729547110002</c:v>
                </c:pt>
                <c:pt idx="744">
                  <c:v>113.73846197550465</c:v>
                </c:pt>
                <c:pt idx="745">
                  <c:v>113.69964173422662</c:v>
                </c:pt>
                <c:pt idx="746">
                  <c:v>113.66083474274207</c:v>
                </c:pt>
                <c:pt idx="747">
                  <c:v>113.6220409965287</c:v>
                </c:pt>
                <c:pt idx="748">
                  <c:v>113.58326049106574</c:v>
                </c:pt>
                <c:pt idx="749">
                  <c:v>113.54449322183399</c:v>
                </c:pt>
                <c:pt idx="750">
                  <c:v>113.50573918431576</c:v>
                </c:pt>
                <c:pt idx="751">
                  <c:v>113.46699837399491</c:v>
                </c:pt>
                <c:pt idx="752">
                  <c:v>113.42827078635686</c:v>
                </c:pt>
                <c:pt idx="753">
                  <c:v>113.38955641688855</c:v>
                </c:pt>
                <c:pt idx="754">
                  <c:v>113.35085526107846</c:v>
                </c:pt>
                <c:pt idx="755">
                  <c:v>113.31216731441664</c:v>
                </c:pt>
                <c:pt idx="756">
                  <c:v>113.27349257239463</c:v>
                </c:pt>
                <c:pt idx="757">
                  <c:v>113.23483103050555</c:v>
                </c:pt>
                <c:pt idx="758">
                  <c:v>113.19618268424402</c:v>
                </c:pt>
                <c:pt idx="759">
                  <c:v>113.15754752910625</c:v>
                </c:pt>
                <c:pt idx="760">
                  <c:v>113.11892556058994</c:v>
                </c:pt>
                <c:pt idx="761">
                  <c:v>113.08031677419436</c:v>
                </c:pt>
                <c:pt idx="762">
                  <c:v>113.04172116542028</c:v>
                </c:pt>
                <c:pt idx="763">
                  <c:v>113.00313872977006</c:v>
                </c:pt>
                <c:pt idx="764">
                  <c:v>112.96456946274753</c:v>
                </c:pt>
                <c:pt idx="765">
                  <c:v>112.9260133598581</c:v>
                </c:pt>
                <c:pt idx="766">
                  <c:v>112.88747041660869</c:v>
                </c:pt>
                <c:pt idx="767">
                  <c:v>112.84894062850778</c:v>
                </c:pt>
                <c:pt idx="768">
                  <c:v>112.81042399106535</c:v>
                </c:pt>
                <c:pt idx="769">
                  <c:v>112.77192049979294</c:v>
                </c:pt>
                <c:pt idx="770">
                  <c:v>112.73862128780833</c:v>
                </c:pt>
                <c:pt idx="771">
                  <c:v>112.7053319083912</c:v>
                </c:pt>
                <c:pt idx="772">
                  <c:v>112.67205235863821</c:v>
                </c:pt>
                <c:pt idx="773">
                  <c:v>112.63878263564685</c:v>
                </c:pt>
                <c:pt idx="774">
                  <c:v>112.60552273651548</c:v>
                </c:pt>
                <c:pt idx="775">
                  <c:v>112.57227265834334</c:v>
                </c:pt>
                <c:pt idx="776">
                  <c:v>112.53903239823047</c:v>
                </c:pt>
                <c:pt idx="777">
                  <c:v>112.50580195327784</c:v>
                </c:pt>
                <c:pt idx="778">
                  <c:v>112.47258132058721</c:v>
                </c:pt>
                <c:pt idx="779">
                  <c:v>112.43937049726122</c:v>
                </c:pt>
                <c:pt idx="780">
                  <c:v>112.40616948040338</c:v>
                </c:pt>
                <c:pt idx="781">
                  <c:v>112.37297826711804</c:v>
                </c:pt>
                <c:pt idx="782">
                  <c:v>112.33979685451041</c:v>
                </c:pt>
                <c:pt idx="783">
                  <c:v>112.30662523968654</c:v>
                </c:pt>
                <c:pt idx="784">
                  <c:v>112.27346341975336</c:v>
                </c:pt>
                <c:pt idx="785">
                  <c:v>112.24031139181864</c:v>
                </c:pt>
                <c:pt idx="786">
                  <c:v>112.207169152991</c:v>
                </c:pt>
                <c:pt idx="787">
                  <c:v>112.17403670037993</c:v>
                </c:pt>
                <c:pt idx="788">
                  <c:v>112.14091403109576</c:v>
                </c:pt>
                <c:pt idx="789">
                  <c:v>112.10780114224967</c:v>
                </c:pt>
                <c:pt idx="790">
                  <c:v>112.0746980309537</c:v>
                </c:pt>
                <c:pt idx="791">
                  <c:v>112.04160469432074</c:v>
                </c:pt>
                <c:pt idx="792">
                  <c:v>112.00852112946454</c:v>
                </c:pt>
                <c:pt idx="793">
                  <c:v>111.9754473334997</c:v>
                </c:pt>
                <c:pt idx="794">
                  <c:v>111.94238330354167</c:v>
                </c:pt>
                <c:pt idx="795">
                  <c:v>111.90932903670675</c:v>
                </c:pt>
                <c:pt idx="796">
                  <c:v>111.87628453011209</c:v>
                </c:pt>
                <c:pt idx="797">
                  <c:v>111.84324978087568</c:v>
                </c:pt>
                <c:pt idx="798">
                  <c:v>111.81022478611638</c:v>
                </c:pt>
                <c:pt idx="799">
                  <c:v>111.7772095429539</c:v>
                </c:pt>
                <c:pt idx="800">
                  <c:v>111.74420404850879</c:v>
                </c:pt>
                <c:pt idx="801">
                  <c:v>111.71120829990247</c:v>
                </c:pt>
                <c:pt idx="802">
                  <c:v>111.67822229425718</c:v>
                </c:pt>
                <c:pt idx="803">
                  <c:v>111.64524602869604</c:v>
                </c:pt>
                <c:pt idx="804">
                  <c:v>111.61227950034299</c:v>
                </c:pt>
                <c:pt idx="805">
                  <c:v>111.57932270632286</c:v>
                </c:pt>
                <c:pt idx="806">
                  <c:v>111.54637564376127</c:v>
                </c:pt>
                <c:pt idx="807">
                  <c:v>111.51343830978473</c:v>
                </c:pt>
                <c:pt idx="808">
                  <c:v>111.48571448824865</c:v>
                </c:pt>
                <c:pt idx="809">
                  <c:v>111.4579975592476</c:v>
                </c:pt>
                <c:pt idx="810">
                  <c:v>111.43028752106801</c:v>
                </c:pt>
                <c:pt idx="811">
                  <c:v>111.40258437199672</c:v>
                </c:pt>
                <c:pt idx="812">
                  <c:v>111.374888110321</c:v>
                </c:pt>
                <c:pt idx="813">
                  <c:v>111.34719873432854</c:v>
                </c:pt>
                <c:pt idx="814">
                  <c:v>111.31951624230747</c:v>
                </c:pt>
                <c:pt idx="815">
                  <c:v>111.29184063254634</c:v>
                </c:pt>
                <c:pt idx="816">
                  <c:v>111.2641719033341</c:v>
                </c:pt>
                <c:pt idx="817">
                  <c:v>111.23651005296017</c:v>
                </c:pt>
                <c:pt idx="818">
                  <c:v>111.20885507971437</c:v>
                </c:pt>
                <c:pt idx="819">
                  <c:v>111.18120698188694</c:v>
                </c:pt>
                <c:pt idx="820">
                  <c:v>111.15356575776856</c:v>
                </c:pt>
                <c:pt idx="821">
                  <c:v>111.12593140565033</c:v>
                </c:pt>
                <c:pt idx="822">
                  <c:v>111.09830392382378</c:v>
                </c:pt>
                <c:pt idx="823">
                  <c:v>111.07068331058083</c:v>
                </c:pt>
                <c:pt idx="824">
                  <c:v>111.04306956421388</c:v>
                </c:pt>
                <c:pt idx="825">
                  <c:v>111.01546268301571</c:v>
                </c:pt>
                <c:pt idx="826">
                  <c:v>110.98786266527956</c:v>
                </c:pt>
                <c:pt idx="827">
                  <c:v>110.96026950929907</c:v>
                </c:pt>
                <c:pt idx="828">
                  <c:v>110.93268321336829</c:v>
                </c:pt>
                <c:pt idx="829">
                  <c:v>110.90510377578174</c:v>
                </c:pt>
                <c:pt idx="830">
                  <c:v>110.87753119483433</c:v>
                </c:pt>
                <c:pt idx="831">
                  <c:v>110.84996546882141</c:v>
                </c:pt>
                <c:pt idx="832">
                  <c:v>110.82240659603873</c:v>
                </c:pt>
                <c:pt idx="833">
                  <c:v>110.79485457478249</c:v>
                </c:pt>
                <c:pt idx="834">
                  <c:v>110.7673094033493</c:v>
                </c:pt>
                <c:pt idx="835">
                  <c:v>110.73977108003621</c:v>
                </c:pt>
                <c:pt idx="836">
                  <c:v>110.71747927811708</c:v>
                </c:pt>
                <c:pt idx="837">
                  <c:v>110.69519196351474</c:v>
                </c:pt>
                <c:pt idx="838">
                  <c:v>110.6729091353259</c:v>
                </c:pt>
                <c:pt idx="839">
                  <c:v>110.65063079264742</c:v>
                </c:pt>
                <c:pt idx="840">
                  <c:v>110.62835693457639</c:v>
                </c:pt>
                <c:pt idx="841">
                  <c:v>110.60608756021006</c:v>
                </c:pt>
                <c:pt idx="842">
                  <c:v>110.58382266864587</c:v>
                </c:pt>
                <c:pt idx="843">
                  <c:v>110.56156225898143</c:v>
                </c:pt>
                <c:pt idx="844">
                  <c:v>110.53930633031453</c:v>
                </c:pt>
                <c:pt idx="845">
                  <c:v>110.51705488174316</c:v>
                </c:pt>
                <c:pt idx="846">
                  <c:v>110.49480791236549</c:v>
                </c:pt>
                <c:pt idx="847">
                  <c:v>110.47256542127985</c:v>
                </c:pt>
                <c:pt idx="848">
                  <c:v>110.45032740758478</c:v>
                </c:pt>
                <c:pt idx="849">
                  <c:v>110.42809387037896</c:v>
                </c:pt>
                <c:pt idx="850">
                  <c:v>110.40586480876129</c:v>
                </c:pt>
                <c:pt idx="851">
                  <c:v>110.38364022183085</c:v>
                </c:pt>
                <c:pt idx="852">
                  <c:v>110.36142010868687</c:v>
                </c:pt>
                <c:pt idx="853">
                  <c:v>110.3392044684288</c:v>
                </c:pt>
                <c:pt idx="854">
                  <c:v>110.31699330015624</c:v>
                </c:pt>
                <c:pt idx="855">
                  <c:v>110.294786602969</c:v>
                </c:pt>
                <c:pt idx="856">
                  <c:v>110.27258437596703</c:v>
                </c:pt>
                <c:pt idx="857">
                  <c:v>110.2503866182505</c:v>
                </c:pt>
                <c:pt idx="858">
                  <c:v>110.22819332891976</c:v>
                </c:pt>
                <c:pt idx="859">
                  <c:v>110.20600450707531</c:v>
                </c:pt>
                <c:pt idx="860">
                  <c:v>110.18733822104396</c:v>
                </c:pt>
                <c:pt idx="861">
                  <c:v>110.16867509663921</c:v>
                </c:pt>
                <c:pt idx="862">
                  <c:v>110.15001513332554</c:v>
                </c:pt>
                <c:pt idx="863">
                  <c:v>110.13135833056754</c:v>
                </c:pt>
                <c:pt idx="864">
                  <c:v>110.11270468782989</c:v>
                </c:pt>
                <c:pt idx="865">
                  <c:v>110.09405420457736</c:v>
                </c:pt>
                <c:pt idx="866">
                  <c:v>110.0754068802748</c:v>
                </c:pt>
                <c:pt idx="867">
                  <c:v>110.05676271438716</c:v>
                </c:pt>
                <c:pt idx="868">
                  <c:v>110.03812170637948</c:v>
                </c:pt>
                <c:pt idx="869">
                  <c:v>110.0194838557169</c:v>
                </c:pt>
                <c:pt idx="870">
                  <c:v>110.00084916186462</c:v>
                </c:pt>
                <c:pt idx="871">
                  <c:v>109.98221762428797</c:v>
                </c:pt>
                <c:pt idx="872">
                  <c:v>109.96358924245234</c:v>
                </c:pt>
                <c:pt idx="873">
                  <c:v>109.94496401582323</c:v>
                </c:pt>
                <c:pt idx="874">
                  <c:v>109.92634194386622</c:v>
                </c:pt>
                <c:pt idx="875">
                  <c:v>109.90772302604698</c:v>
                </c:pt>
                <c:pt idx="876">
                  <c:v>109.88910726183128</c:v>
                </c:pt>
                <c:pt idx="877">
                  <c:v>109.87049465068498</c:v>
                </c:pt>
                <c:pt idx="878">
                  <c:v>109.85188519207401</c:v>
                </c:pt>
                <c:pt idx="879">
                  <c:v>109.83327888546441</c:v>
                </c:pt>
                <c:pt idx="880">
                  <c:v>109.81467573032231</c:v>
                </c:pt>
                <c:pt idx="881">
                  <c:v>109.79607572611391</c:v>
                </c:pt>
                <c:pt idx="882">
                  <c:v>109.77747887230554</c:v>
                </c:pt>
                <c:pt idx="883">
                  <c:v>109.75888516836358</c:v>
                </c:pt>
                <c:pt idx="884">
                  <c:v>109.74029461375453</c:v>
                </c:pt>
                <c:pt idx="885">
                  <c:v>109.72170720794496</c:v>
                </c:pt>
                <c:pt idx="886">
                  <c:v>109.70312295040154</c:v>
                </c:pt>
                <c:pt idx="887">
                  <c:v>109.68454184059102</c:v>
                </c:pt>
                <c:pt idx="888">
                  <c:v>109.66596387798026</c:v>
                </c:pt>
                <c:pt idx="889">
                  <c:v>109.6473890620362</c:v>
                </c:pt>
                <c:pt idx="890">
                  <c:v>109.62881739222586</c:v>
                </c:pt>
                <c:pt idx="891">
                  <c:v>109.61024886801636</c:v>
                </c:pt>
                <c:pt idx="892">
                  <c:v>109.59168348887492</c:v>
                </c:pt>
                <c:pt idx="893">
                  <c:v>109.57312125426884</c:v>
                </c:pt>
                <c:pt idx="894">
                  <c:v>109.55809377311552</c:v>
                </c:pt>
                <c:pt idx="895">
                  <c:v>109.54306835291644</c:v>
                </c:pt>
                <c:pt idx="896">
                  <c:v>109.52804499338895</c:v>
                </c:pt>
                <c:pt idx="897">
                  <c:v>109.51302369425045</c:v>
                </c:pt>
                <c:pt idx="898">
                  <c:v>109.49800445521836</c:v>
                </c:pt>
                <c:pt idx="899">
                  <c:v>109.48298727601015</c:v>
                </c:pt>
                <c:pt idx="900">
                  <c:v>109.46797215634332</c:v>
                </c:pt>
                <c:pt idx="901">
                  <c:v>109.45295909593541</c:v>
                </c:pt>
                <c:pt idx="902">
                  <c:v>109.43794809450401</c:v>
                </c:pt>
                <c:pt idx="903">
                  <c:v>109.42293915176674</c:v>
                </c:pt>
                <c:pt idx="904">
                  <c:v>109.40793226744125</c:v>
                </c:pt>
                <c:pt idx="905">
                  <c:v>109.39292744124525</c:v>
                </c:pt>
                <c:pt idx="906">
                  <c:v>109.37792467289647</c:v>
                </c:pt>
                <c:pt idx="907">
                  <c:v>109.36292396211267</c:v>
                </c:pt>
                <c:pt idx="908">
                  <c:v>109.34792530861169</c:v>
                </c:pt>
                <c:pt idx="909">
                  <c:v>109.33292871211137</c:v>
                </c:pt>
                <c:pt idx="910">
                  <c:v>109.3179341723296</c:v>
                </c:pt>
                <c:pt idx="911">
                  <c:v>109.30294168898432</c:v>
                </c:pt>
                <c:pt idx="912">
                  <c:v>109.28795126179348</c:v>
                </c:pt>
                <c:pt idx="913">
                  <c:v>109.2729628904751</c:v>
                </c:pt>
                <c:pt idx="914">
                  <c:v>109.25797657474722</c:v>
                </c:pt>
                <c:pt idx="915">
                  <c:v>109.24299231432794</c:v>
                </c:pt>
                <c:pt idx="916">
                  <c:v>109.22801010893536</c:v>
                </c:pt>
                <c:pt idx="917">
                  <c:v>109.21302995828766</c:v>
                </c:pt>
                <c:pt idx="918">
                  <c:v>109.19805186210303</c:v>
                </c:pt>
                <c:pt idx="919">
                  <c:v>109.18307582009972</c:v>
                </c:pt>
                <c:pt idx="920">
                  <c:v>109.168101831996</c:v>
                </c:pt>
                <c:pt idx="921">
                  <c:v>109.15312989751018</c:v>
                </c:pt>
                <c:pt idx="922">
                  <c:v>109.13816001636063</c:v>
                </c:pt>
                <c:pt idx="923">
                  <c:v>109.12319218826573</c:v>
                </c:pt>
                <c:pt idx="924">
                  <c:v>109.10822641294392</c:v>
                </c:pt>
                <c:pt idx="925">
                  <c:v>109.09326269011368</c:v>
                </c:pt>
                <c:pt idx="926">
                  <c:v>109.07830101949349</c:v>
                </c:pt>
                <c:pt idx="927">
                  <c:v>109.06334140080193</c:v>
                </c:pt>
                <c:pt idx="928">
                  <c:v>109.05104191546295</c:v>
                </c:pt>
                <c:pt idx="929">
                  <c:v>109.03874381718342</c:v>
                </c:pt>
                <c:pt idx="930">
                  <c:v>109.02644710580692</c:v>
                </c:pt>
                <c:pt idx="931">
                  <c:v>109.01415178117706</c:v>
                </c:pt>
                <c:pt idx="932">
                  <c:v>109.00185784313744</c:v>
                </c:pt>
                <c:pt idx="933">
                  <c:v>108.9895652915317</c:v>
                </c:pt>
                <c:pt idx="934">
                  <c:v>108.97727412620348</c:v>
                </c:pt>
                <c:pt idx="935">
                  <c:v>108.96498434699645</c:v>
                </c:pt>
                <c:pt idx="936">
                  <c:v>108.95269595375427</c:v>
                </c:pt>
                <c:pt idx="937">
                  <c:v>108.94040894632066</c:v>
                </c:pt>
                <c:pt idx="938">
                  <c:v>108.92812332453933</c:v>
                </c:pt>
                <c:pt idx="939">
                  <c:v>108.91583908825402</c:v>
                </c:pt>
                <c:pt idx="940">
                  <c:v>108.90355623730846</c:v>
                </c:pt>
                <c:pt idx="941">
                  <c:v>108.89127477154645</c:v>
                </c:pt>
                <c:pt idx="942">
                  <c:v>108.87899469081177</c:v>
                </c:pt>
                <c:pt idx="943">
                  <c:v>108.86671599494821</c:v>
                </c:pt>
                <c:pt idx="944">
                  <c:v>108.85443868379961</c:v>
                </c:pt>
                <c:pt idx="945">
                  <c:v>108.84216275720981</c:v>
                </c:pt>
                <c:pt idx="946">
                  <c:v>108.82988821502265</c:v>
                </c:pt>
                <c:pt idx="947">
                  <c:v>108.81761505708202</c:v>
                </c:pt>
                <c:pt idx="948">
                  <c:v>108.80534328323182</c:v>
                </c:pt>
                <c:pt idx="949">
                  <c:v>108.79307289331595</c:v>
                </c:pt>
                <c:pt idx="950">
                  <c:v>108.78080388717834</c:v>
                </c:pt>
                <c:pt idx="951">
                  <c:v>108.76853626466293</c:v>
                </c:pt>
                <c:pt idx="952">
                  <c:v>108.75627002561369</c:v>
                </c:pt>
                <c:pt idx="953">
                  <c:v>108.74400516987461</c:v>
                </c:pt>
                <c:pt idx="954">
                  <c:v>108.73174169728968</c:v>
                </c:pt>
                <c:pt idx="955">
                  <c:v>108.71947960770291</c:v>
                </c:pt>
                <c:pt idx="956">
                  <c:v>108.70721890095835</c:v>
                </c:pt>
                <c:pt idx="957">
                  <c:v>108.69762943304333</c:v>
                </c:pt>
                <c:pt idx="958">
                  <c:v>108.68804081105093</c:v>
                </c:pt>
                <c:pt idx="959">
                  <c:v>108.67845303490651</c:v>
                </c:pt>
                <c:pt idx="960">
                  <c:v>108.66886610453547</c:v>
                </c:pt>
                <c:pt idx="961">
                  <c:v>108.6592800198632</c:v>
                </c:pt>
                <c:pt idx="962">
                  <c:v>108.6496947808151</c:v>
                </c:pt>
                <c:pt idx="963">
                  <c:v>108.64011038731657</c:v>
                </c:pt>
                <c:pt idx="964">
                  <c:v>108.63052683929301</c:v>
                </c:pt>
                <c:pt idx="965">
                  <c:v>108.62094413666986</c:v>
                </c:pt>
                <c:pt idx="966">
                  <c:v>108.61136227937253</c:v>
                </c:pt>
                <c:pt idx="967">
                  <c:v>108.60178126732646</c:v>
                </c:pt>
                <c:pt idx="968">
                  <c:v>108.59220110045707</c:v>
                </c:pt>
                <c:pt idx="969">
                  <c:v>108.58262177868983</c:v>
                </c:pt>
                <c:pt idx="970">
                  <c:v>108.57304330195016</c:v>
                </c:pt>
                <c:pt idx="971">
                  <c:v>108.56346567016355</c:v>
                </c:pt>
                <c:pt idx="972">
                  <c:v>108.55388888325544</c:v>
                </c:pt>
                <c:pt idx="973">
                  <c:v>108.5443129411513</c:v>
                </c:pt>
                <c:pt idx="974">
                  <c:v>108.53473784377663</c:v>
                </c:pt>
                <c:pt idx="975">
                  <c:v>108.52516359105688</c:v>
                </c:pt>
                <c:pt idx="976">
                  <c:v>108.51559018291756</c:v>
                </c:pt>
                <c:pt idx="977">
                  <c:v>108.50601761928417</c:v>
                </c:pt>
                <c:pt idx="978">
                  <c:v>108.49644590008219</c:v>
                </c:pt>
                <c:pt idx="979">
                  <c:v>108.48687502523715</c:v>
                </c:pt>
                <c:pt idx="980">
                  <c:v>108.47730499467457</c:v>
                </c:pt>
                <c:pt idx="981">
                  <c:v>108.46773580831996</c:v>
                </c:pt>
                <c:pt idx="982">
                  <c:v>108.45816746609884</c:v>
                </c:pt>
                <c:pt idx="983">
                  <c:v>108.44859996793677</c:v>
                </c:pt>
                <c:pt idx="984">
                  <c:v>108.43903331375928</c:v>
                </c:pt>
                <c:pt idx="985">
                  <c:v>108.42946750349192</c:v>
                </c:pt>
                <c:pt idx="986">
                  <c:v>108.41990253706025</c:v>
                </c:pt>
                <c:pt idx="987">
                  <c:v>108.41033841438983</c:v>
                </c:pt>
                <c:pt idx="988">
                  <c:v>108.40077513540622</c:v>
                </c:pt>
                <c:pt idx="989">
                  <c:v>108.39121270003501</c:v>
                </c:pt>
                <c:pt idx="990">
                  <c:v>108.38433175815685</c:v>
                </c:pt>
                <c:pt idx="991">
                  <c:v>108.37745125309787</c:v>
                </c:pt>
                <c:pt idx="992">
                  <c:v>108.37057118483035</c:v>
                </c:pt>
                <c:pt idx="993">
                  <c:v>108.36369155332656</c:v>
                </c:pt>
                <c:pt idx="994">
                  <c:v>108.35681235855876</c:v>
                </c:pt>
                <c:pt idx="995">
                  <c:v>108.34993360049923</c:v>
                </c:pt>
                <c:pt idx="996">
                  <c:v>108.34305527912025</c:v>
                </c:pt>
                <c:pt idx="997">
                  <c:v>108.3361773943941</c:v>
                </c:pt>
                <c:pt idx="998">
                  <c:v>108.32929994629306</c:v>
                </c:pt>
                <c:pt idx="999">
                  <c:v>108.32242293478942</c:v>
                </c:pt>
                <c:pt idx="1000">
                  <c:v>108.31554635985545</c:v>
                </c:pt>
                <c:pt idx="1001">
                  <c:v>108.30867022146343</c:v>
                </c:pt>
                <c:pt idx="1002">
                  <c:v>108.30179451958567</c:v>
                </c:pt>
                <c:pt idx="1003">
                  <c:v>108.29491925419444</c:v>
                </c:pt>
                <c:pt idx="1004">
                  <c:v>108.28804442526204</c:v>
                </c:pt>
                <c:pt idx="1005">
                  <c:v>108.28117003276076</c:v>
                </c:pt>
                <c:pt idx="1006">
                  <c:v>108.27429607666289</c:v>
                </c:pt>
                <c:pt idx="1007">
                  <c:v>108.26742255694073</c:v>
                </c:pt>
                <c:pt idx="1008">
                  <c:v>108.26054947356658</c:v>
                </c:pt>
                <c:pt idx="1009">
                  <c:v>108.25367682651274</c:v>
                </c:pt>
                <c:pt idx="1010">
                  <c:v>108.24680461575151</c:v>
                </c:pt>
                <c:pt idx="1011">
                  <c:v>108.2399328412552</c:v>
                </c:pt>
                <c:pt idx="1012">
                  <c:v>108.23306150299609</c:v>
                </c:pt>
                <c:pt idx="1013">
                  <c:v>108.22619060094651</c:v>
                </c:pt>
                <c:pt idx="1014">
                  <c:v>108.21932013507876</c:v>
                </c:pt>
                <c:pt idx="1015">
                  <c:v>108.21245010536515</c:v>
                </c:pt>
                <c:pt idx="1016">
                  <c:v>108.205580511778</c:v>
                </c:pt>
                <c:pt idx="1017">
                  <c:v>108.1987113542896</c:v>
                </c:pt>
                <c:pt idx="1018">
                  <c:v>108.19184263287229</c:v>
                </c:pt>
                <c:pt idx="1019">
                  <c:v>108.18497434749838</c:v>
                </c:pt>
                <c:pt idx="1020">
                  <c:v>108.1781064981402</c:v>
                </c:pt>
                <c:pt idx="1021">
                  <c:v>108.17123908477004</c:v>
                </c:pt>
                <c:pt idx="1022">
                  <c:v>108.16437210736025</c:v>
                </c:pt>
                <c:pt idx="1023">
                  <c:v>108.15750556588314</c:v>
                </c:pt>
                <c:pt idx="1024">
                  <c:v>108.15063946031104</c:v>
                </c:pt>
                <c:pt idx="1025">
                  <c:v>108.14377379061628</c:v>
                </c:pt>
                <c:pt idx="1026">
                  <c:v>108.13690855677119</c:v>
                </c:pt>
                <c:pt idx="1027">
                  <c:v>108.1300437587481</c:v>
                </c:pt>
                <c:pt idx="1028">
                  <c:v>108.12317939651935</c:v>
                </c:pt>
                <c:pt idx="1029">
                  <c:v>108.11631547005726</c:v>
                </c:pt>
                <c:pt idx="1030">
                  <c:v>108.10945197933417</c:v>
                </c:pt>
                <c:pt idx="1031">
                  <c:v>108.10258892432242</c:v>
                </c:pt>
                <c:pt idx="1032">
                  <c:v>108.09572630499436</c:v>
                </c:pt>
                <c:pt idx="1033">
                  <c:v>108.08886412132232</c:v>
                </c:pt>
                <c:pt idx="1034">
                  <c:v>108.08200237327864</c:v>
                </c:pt>
                <c:pt idx="1035">
                  <c:v>108.07514106083569</c:v>
                </c:pt>
                <c:pt idx="1036">
                  <c:v>108.0682801839658</c:v>
                </c:pt>
                <c:pt idx="1037">
                  <c:v>108.06141974264131</c:v>
                </c:pt>
                <c:pt idx="1038">
                  <c:v>108.05455973683458</c:v>
                </c:pt>
                <c:pt idx="1039">
                  <c:v>108.04770016651796</c:v>
                </c:pt>
                <c:pt idx="1040">
                  <c:v>108.0408410316638</c:v>
                </c:pt>
                <c:pt idx="1041">
                  <c:v>108.03398233224446</c:v>
                </c:pt>
                <c:pt idx="1042">
                  <c:v>108.02712406823231</c:v>
                </c:pt>
                <c:pt idx="1043">
                  <c:v>108.02026623959969</c:v>
                </c:pt>
                <c:pt idx="1044">
                  <c:v>108.01340884631897</c:v>
                </c:pt>
                <c:pt idx="1045">
                  <c:v>108.00655188836251</c:v>
                </c:pt>
                <c:pt idx="1046">
                  <c:v>107.99969536570268</c:v>
                </c:pt>
                <c:pt idx="1047">
                  <c:v>107.99283927831183</c:v>
                </c:pt>
                <c:pt idx="1048">
                  <c:v>107.98598362616235</c:v>
                </c:pt>
                <c:pt idx="1049">
                  <c:v>107.9791284092266</c:v>
                </c:pt>
                <c:pt idx="1050">
                  <c:v>107.97227362747695</c:v>
                </c:pt>
                <c:pt idx="1051">
                  <c:v>107.96541928088578</c:v>
                </c:pt>
                <c:pt idx="1052">
                  <c:v>107.95856536942546</c:v>
                </c:pt>
                <c:pt idx="1053">
                  <c:v>107.95171189306836</c:v>
                </c:pt>
                <c:pt idx="1054">
                  <c:v>107.94485885178688</c:v>
                </c:pt>
                <c:pt idx="1055">
                  <c:v>107.93800624555337</c:v>
                </c:pt>
                <c:pt idx="1056">
                  <c:v>107.93115407434023</c:v>
                </c:pt>
                <c:pt idx="1057">
                  <c:v>107.92430233811984</c:v>
                </c:pt>
                <c:pt idx="1058">
                  <c:v>107.91745103686459</c:v>
                </c:pt>
                <c:pt idx="1059">
                  <c:v>107.91060017054687</c:v>
                </c:pt>
                <c:pt idx="1060">
                  <c:v>107.90374973913906</c:v>
                </c:pt>
                <c:pt idx="1061">
                  <c:v>107.89689974261356</c:v>
                </c:pt>
                <c:pt idx="1062">
                  <c:v>107.89005018094275</c:v>
                </c:pt>
                <c:pt idx="1063">
                  <c:v>107.88320105409903</c:v>
                </c:pt>
                <c:pt idx="1064">
                  <c:v>107.8763523620548</c:v>
                </c:pt>
                <c:pt idx="1065">
                  <c:v>107.86950410478245</c:v>
                </c:pt>
                <c:pt idx="1066">
                  <c:v>107.86265628225439</c:v>
                </c:pt>
                <c:pt idx="1067">
                  <c:v>107.85580889444302</c:v>
                </c:pt>
                <c:pt idx="1068">
                  <c:v>107.84896194132072</c:v>
                </c:pt>
                <c:pt idx="1069">
                  <c:v>107.84211542285993</c:v>
                </c:pt>
                <c:pt idx="1070">
                  <c:v>107.83526933903305</c:v>
                </c:pt>
                <c:pt idx="1071">
                  <c:v>107.82842368981247</c:v>
                </c:pt>
                <c:pt idx="1072">
                  <c:v>107.82157847517061</c:v>
                </c:pt>
                <c:pt idx="1073">
                  <c:v>107.81473369507988</c:v>
                </c:pt>
                <c:pt idx="1074">
                  <c:v>107.80788934951269</c:v>
                </c:pt>
                <c:pt idx="1075">
                  <c:v>107.80104543844146</c:v>
                </c:pt>
                <c:pt idx="1076">
                  <c:v>107.79420196183861</c:v>
                </c:pt>
                <c:pt idx="1077">
                  <c:v>107.78735891967656</c:v>
                </c:pt>
                <c:pt idx="1078">
                  <c:v>107.78051631192773</c:v>
                </c:pt>
                <c:pt idx="1079">
                  <c:v>107.77367413856453</c:v>
                </c:pt>
                <c:pt idx="1080">
                  <c:v>107.76683239955939</c:v>
                </c:pt>
                <c:pt idx="1081">
                  <c:v>107.75999109488475</c:v>
                </c:pt>
                <c:pt idx="1082">
                  <c:v>107.75315022451302</c:v>
                </c:pt>
                <c:pt idx="1083">
                  <c:v>107.74630978841664</c:v>
                </c:pt>
                <c:pt idx="1084">
                  <c:v>107.73946978656804</c:v>
                </c:pt>
                <c:pt idx="1085">
                  <c:v>107.73263021893965</c:v>
                </c:pt>
                <c:pt idx="1086">
                  <c:v>107.7257910855039</c:v>
                </c:pt>
                <c:pt idx="1087">
                  <c:v>107.71895238623323</c:v>
                </c:pt>
                <c:pt idx="1088">
                  <c:v>107.71211412110007</c:v>
                </c:pt>
                <c:pt idx="1089">
                  <c:v>107.70527629007688</c:v>
                </c:pt>
                <c:pt idx="1090">
                  <c:v>107.6984388931361</c:v>
                </c:pt>
                <c:pt idx="1091">
                  <c:v>107.69160193025016</c:v>
                </c:pt>
                <c:pt idx="1092">
                  <c:v>107.6847654013915</c:v>
                </c:pt>
                <c:pt idx="1093">
                  <c:v>107.67792930653259</c:v>
                </c:pt>
                <c:pt idx="1094">
                  <c:v>107.67109364564585</c:v>
                </c:pt>
                <c:pt idx="1095">
                  <c:v>107.66425841870375</c:v>
                </c:pt>
                <c:pt idx="1096">
                  <c:v>107.65742362567875</c:v>
                </c:pt>
                <c:pt idx="1097">
                  <c:v>107.65058926654328</c:v>
                </c:pt>
                <c:pt idx="1098">
                  <c:v>107.64375534126981</c:v>
                </c:pt>
                <c:pt idx="1099">
                  <c:v>107.63692184983078</c:v>
                </c:pt>
                <c:pt idx="1100">
                  <c:v>107.63008879219868</c:v>
                </c:pt>
                <c:pt idx="1101">
                  <c:v>107.62325616834595</c:v>
                </c:pt>
                <c:pt idx="1102">
                  <c:v>107.61642397824505</c:v>
                </c:pt>
                <c:pt idx="1103">
                  <c:v>107.60959222186845</c:v>
                </c:pt>
                <c:pt idx="1104">
                  <c:v>107.60276089918862</c:v>
                </c:pt>
                <c:pt idx="1105">
                  <c:v>107.59593001017804</c:v>
                </c:pt>
                <c:pt idx="1106">
                  <c:v>107.58909955480915</c:v>
                </c:pt>
                <c:pt idx="1107">
                  <c:v>107.58226953305444</c:v>
                </c:pt>
                <c:pt idx="1108">
                  <c:v>107.57543994488638</c:v>
                </c:pt>
                <c:pt idx="1109">
                  <c:v>107.56861079027745</c:v>
                </c:pt>
                <c:pt idx="1110">
                  <c:v>107.56178206920011</c:v>
                </c:pt>
                <c:pt idx="1111">
                  <c:v>107.55495378162685</c:v>
                </c:pt>
                <c:pt idx="1112">
                  <c:v>107.54812592753015</c:v>
                </c:pt>
                <c:pt idx="1113">
                  <c:v>107.5412985068825</c:v>
                </c:pt>
                <c:pt idx="1114">
                  <c:v>107.53447151965636</c:v>
                </c:pt>
                <c:pt idx="1115">
                  <c:v>107.52764496582424</c:v>
                </c:pt>
                <c:pt idx="1116">
                  <c:v>107.52081884535862</c:v>
                </c:pt>
                <c:pt idx="1117">
                  <c:v>107.51399315823198</c:v>
                </c:pt>
                <c:pt idx="1118">
                  <c:v>107.50716790441682</c:v>
                </c:pt>
                <c:pt idx="1119">
                  <c:v>107.50034308388562</c:v>
                </c:pt>
                <c:pt idx="1120">
                  <c:v>107.49351869661089</c:v>
                </c:pt>
                <c:pt idx="1121">
                  <c:v>107.48669474256512</c:v>
                </c:pt>
                <c:pt idx="1122">
                  <c:v>107.4798712217208</c:v>
                </c:pt>
                <c:pt idx="1123">
                  <c:v>107.47304813405044</c:v>
                </c:pt>
                <c:pt idx="1124">
                  <c:v>107.46622547952654</c:v>
                </c:pt>
                <c:pt idx="1125">
                  <c:v>107.4594032581216</c:v>
                </c:pt>
                <c:pt idx="1126">
                  <c:v>107.45258146980811</c:v>
                </c:pt>
                <c:pt idx="1127">
                  <c:v>107.4457601145586</c:v>
                </c:pt>
                <c:pt idx="1128">
                  <c:v>107.43893919234556</c:v>
                </c:pt>
                <c:pt idx="1129">
                  <c:v>107.43211870314151</c:v>
                </c:pt>
                <c:pt idx="1130">
                  <c:v>107.42529864691896</c:v>
                </c:pt>
                <c:pt idx="1131">
                  <c:v>107.41847902365043</c:v>
                </c:pt>
                <c:pt idx="1132">
                  <c:v>107.41165983330843</c:v>
                </c:pt>
                <c:pt idx="1133">
                  <c:v>107.40484107586548</c:v>
                </c:pt>
                <c:pt idx="1134">
                  <c:v>107.39802275129408</c:v>
                </c:pt>
                <c:pt idx="1135">
                  <c:v>107.39120485956677</c:v>
                </c:pt>
                <c:pt idx="1136">
                  <c:v>107.38438740065605</c:v>
                </c:pt>
                <c:pt idx="1137">
                  <c:v>107.37757037453447</c:v>
                </c:pt>
                <c:pt idx="1138">
                  <c:v>107.37075378117454</c:v>
                </c:pt>
                <c:pt idx="1139">
                  <c:v>107.3639376205488</c:v>
                </c:pt>
                <c:pt idx="1140">
                  <c:v>107.35623405926141</c:v>
                </c:pt>
                <c:pt idx="1141">
                  <c:v>107.3485310507188</c:v>
                </c:pt>
                <c:pt idx="1142">
                  <c:v>107.34082859488133</c:v>
                </c:pt>
                <c:pt idx="1143">
                  <c:v>107.33312669170932</c:v>
                </c:pt>
                <c:pt idx="1144">
                  <c:v>107.32542534116313</c:v>
                </c:pt>
                <c:pt idx="1145">
                  <c:v>107.31772454320308</c:v>
                </c:pt>
                <c:pt idx="1146">
                  <c:v>107.31002429778955</c:v>
                </c:pt>
                <c:pt idx="1147">
                  <c:v>107.30232460488288</c:v>
                </c:pt>
                <c:pt idx="1148">
                  <c:v>107.29462546444344</c:v>
                </c:pt>
                <c:pt idx="1149">
                  <c:v>107.28692687643158</c:v>
                </c:pt>
                <c:pt idx="1150">
                  <c:v>107.27922884080766</c:v>
                </c:pt>
                <c:pt idx="1151">
                  <c:v>107.27153135753204</c:v>
                </c:pt>
                <c:pt idx="1152">
                  <c:v>107.2638344265651</c:v>
                </c:pt>
                <c:pt idx="1153">
                  <c:v>107.2561380478672</c:v>
                </c:pt>
                <c:pt idx="1154">
                  <c:v>107.24844222139872</c:v>
                </c:pt>
                <c:pt idx="1155">
                  <c:v>107.24074694712004</c:v>
                </c:pt>
                <c:pt idx="1156">
                  <c:v>107.23305222499154</c:v>
                </c:pt>
                <c:pt idx="1157">
                  <c:v>107.2253580549736</c:v>
                </c:pt>
                <c:pt idx="1158">
                  <c:v>107.2176644370266</c:v>
                </c:pt>
                <c:pt idx="1159">
                  <c:v>107.20997137111092</c:v>
                </c:pt>
                <c:pt idx="1160">
                  <c:v>107.20227885718697</c:v>
                </c:pt>
                <c:pt idx="1161">
                  <c:v>107.19458689521514</c:v>
                </c:pt>
                <c:pt idx="1162">
                  <c:v>107.18689548515582</c:v>
                </c:pt>
                <c:pt idx="1163">
                  <c:v>107.17920462696941</c:v>
                </c:pt>
                <c:pt idx="1164">
                  <c:v>107.17151432061631</c:v>
                </c:pt>
                <c:pt idx="1165">
                  <c:v>107.16382456605693</c:v>
                </c:pt>
                <c:pt idx="1166">
                  <c:v>107.15613536325168</c:v>
                </c:pt>
                <c:pt idx="1167">
                  <c:v>107.14844671216096</c:v>
                </c:pt>
                <c:pt idx="1168">
                  <c:v>107.14075861274519</c:v>
                </c:pt>
                <c:pt idx="1169">
                  <c:v>107.13307106496478</c:v>
                </c:pt>
                <c:pt idx="1170">
                  <c:v>107.12538406878016</c:v>
                </c:pt>
                <c:pt idx="1171">
                  <c:v>107.11769762415176</c:v>
                </c:pt>
                <c:pt idx="1172">
                  <c:v>107.11001173103998</c:v>
                </c:pt>
                <c:pt idx="1173">
                  <c:v>107.10232638940525</c:v>
                </c:pt>
                <c:pt idx="1174">
                  <c:v>107.09464159920802</c:v>
                </c:pt>
                <c:pt idx="1175">
                  <c:v>107.08431519098338</c:v>
                </c:pt>
                <c:pt idx="1176">
                  <c:v>107.07398977846407</c:v>
                </c:pt>
                <c:pt idx="1177">
                  <c:v>107.0636653615541</c:v>
                </c:pt>
                <c:pt idx="1178">
                  <c:v>107.05334194015747</c:v>
                </c:pt>
                <c:pt idx="1179">
                  <c:v>107.04301951417817</c:v>
                </c:pt>
                <c:pt idx="1180">
                  <c:v>107.03269808352024</c:v>
                </c:pt>
                <c:pt idx="1181">
                  <c:v>107.02237764808771</c:v>
                </c:pt>
                <c:pt idx="1182">
                  <c:v>107.01205820778461</c:v>
                </c:pt>
                <c:pt idx="1183">
                  <c:v>107.00173976251497</c:v>
                </c:pt>
                <c:pt idx="1184">
                  <c:v>106.99142231218286</c:v>
                </c:pt>
                <c:pt idx="1185">
                  <c:v>106.98110585669235</c:v>
                </c:pt>
                <c:pt idx="1186">
                  <c:v>106.9707903959475</c:v>
                </c:pt>
                <c:pt idx="1187">
                  <c:v>106.96047592985241</c:v>
                </c:pt>
                <c:pt idx="1188">
                  <c:v>106.95016245831115</c:v>
                </c:pt>
                <c:pt idx="1189">
                  <c:v>106.93984998122785</c:v>
                </c:pt>
                <c:pt idx="1190">
                  <c:v>106.9295384985066</c:v>
                </c:pt>
                <c:pt idx="1191">
                  <c:v>106.91922801005153</c:v>
                </c:pt>
                <c:pt idx="1192">
                  <c:v>106.90891851576676</c:v>
                </c:pt>
                <c:pt idx="1193">
                  <c:v>106.89861001555644</c:v>
                </c:pt>
                <c:pt idx="1194">
                  <c:v>106.88830250932472</c:v>
                </c:pt>
                <c:pt idx="1195">
                  <c:v>106.87799599697574</c:v>
                </c:pt>
                <c:pt idx="1196">
                  <c:v>106.86769047841369</c:v>
                </c:pt>
                <c:pt idx="1197">
                  <c:v>106.85738595354273</c:v>
                </c:pt>
                <c:pt idx="1198">
                  <c:v>106.84708242226705</c:v>
                </c:pt>
                <c:pt idx="1199">
                  <c:v>106.83677988449085</c:v>
                </c:pt>
                <c:pt idx="1200">
                  <c:v>106.82647834011833</c:v>
                </c:pt>
                <c:pt idx="1201">
                  <c:v>106.8161777890537</c:v>
                </c:pt>
                <c:pt idx="1202">
                  <c:v>106.80587823120118</c:v>
                </c:pt>
                <c:pt idx="1203">
                  <c:v>106.795579666465</c:v>
                </c:pt>
                <c:pt idx="1204">
                  <c:v>106.78266649199746</c:v>
                </c:pt>
                <c:pt idx="1205">
                  <c:v>106.76975487892483</c:v>
                </c:pt>
                <c:pt idx="1206">
                  <c:v>106.75684482705832</c:v>
                </c:pt>
                <c:pt idx="1207">
                  <c:v>106.74393633620915</c:v>
                </c:pt>
                <c:pt idx="1208">
                  <c:v>106.73102940618857</c:v>
                </c:pt>
                <c:pt idx="1209">
                  <c:v>106.71812403680786</c:v>
                </c:pt>
                <c:pt idx="1210">
                  <c:v>106.70522022787831</c:v>
                </c:pt>
                <c:pt idx="1211">
                  <c:v>106.69231797921125</c:v>
                </c:pt>
                <c:pt idx="1212">
                  <c:v>106.67941729061801</c:v>
                </c:pt>
                <c:pt idx="1213">
                  <c:v>106.66651816190995</c:v>
                </c:pt>
                <c:pt idx="1214">
                  <c:v>106.65362059289846</c:v>
                </c:pt>
                <c:pt idx="1215">
                  <c:v>106.64072458339496</c:v>
                </c:pt>
                <c:pt idx="1216">
                  <c:v>106.62783013321086</c:v>
                </c:pt>
                <c:pt idx="1217">
                  <c:v>106.61493724215764</c:v>
                </c:pt>
                <c:pt idx="1218">
                  <c:v>106.60204591004675</c:v>
                </c:pt>
                <c:pt idx="1219">
                  <c:v>106.58915613668972</c:v>
                </c:pt>
                <c:pt idx="1220">
                  <c:v>106.57626792189807</c:v>
                </c:pt>
                <c:pt idx="1221">
                  <c:v>106.56338126548333</c:v>
                </c:pt>
                <c:pt idx="1222">
                  <c:v>106.55049616725708</c:v>
                </c:pt>
                <c:pt idx="1223">
                  <c:v>106.5376126270309</c:v>
                </c:pt>
                <c:pt idx="1224">
                  <c:v>106.52473064461641</c:v>
                </c:pt>
                <c:pt idx="1225">
                  <c:v>106.51185021982526</c:v>
                </c:pt>
                <c:pt idx="1226">
                  <c:v>106.4989713524691</c:v>
                </c:pt>
                <c:pt idx="1227">
                  <c:v>106.48609404235961</c:v>
                </c:pt>
                <c:pt idx="1228">
                  <c:v>106.47321828930849</c:v>
                </c:pt>
                <c:pt idx="1229">
                  <c:v>106.46034409312749</c:v>
                </c:pt>
                <c:pt idx="1230">
                  <c:v>106.44747145362834</c:v>
                </c:pt>
                <c:pt idx="1231">
                  <c:v>106.43460037062282</c:v>
                </c:pt>
                <c:pt idx="1232">
                  <c:v>106.42173084392273</c:v>
                </c:pt>
                <c:pt idx="1233">
                  <c:v>106.40886287333988</c:v>
                </c:pt>
                <c:pt idx="1234">
                  <c:v>106.39599645868614</c:v>
                </c:pt>
                <c:pt idx="1235">
                  <c:v>106.38313159977335</c:v>
                </c:pt>
                <c:pt idx="1236">
                  <c:v>106.36854161194744</c:v>
                </c:pt>
                <c:pt idx="1237">
                  <c:v>106.35395362507543</c:v>
                </c:pt>
                <c:pt idx="1238">
                  <c:v>106.33936763888295</c:v>
                </c:pt>
                <c:pt idx="1239">
                  <c:v>106.32478365309558</c:v>
                </c:pt>
                <c:pt idx="1240">
                  <c:v>106.31020166743897</c:v>
                </c:pt>
                <c:pt idx="1241">
                  <c:v>106.29562168163883</c:v>
                </c:pt>
                <c:pt idx="1242">
                  <c:v>106.28104369542089</c:v>
                </c:pt>
                <c:pt idx="1243">
                  <c:v>106.2664677085109</c:v>
                </c:pt>
                <c:pt idx="1244">
                  <c:v>106.25189372063467</c:v>
                </c:pt>
                <c:pt idx="1245">
                  <c:v>106.23732173151804</c:v>
                </c:pt>
                <c:pt idx="1246">
                  <c:v>106.22275174088689</c:v>
                </c:pt>
                <c:pt idx="1247">
                  <c:v>106.20818374846714</c:v>
                </c:pt>
                <c:pt idx="1248">
                  <c:v>106.19361775398473</c:v>
                </c:pt>
                <c:pt idx="1249">
                  <c:v>106.17905375716566</c:v>
                </c:pt>
                <c:pt idx="1250">
                  <c:v>106.16449175773597</c:v>
                </c:pt>
                <c:pt idx="1251">
                  <c:v>106.14993175542172</c:v>
                </c:pt>
                <c:pt idx="1252">
                  <c:v>106.13537374994901</c:v>
                </c:pt>
                <c:pt idx="1253">
                  <c:v>106.12081774104398</c:v>
                </c:pt>
                <c:pt idx="1254">
                  <c:v>106.10626372843281</c:v>
                </c:pt>
                <c:pt idx="1255">
                  <c:v>106.09171171184173</c:v>
                </c:pt>
                <c:pt idx="1256">
                  <c:v>106.07716169099697</c:v>
                </c:pt>
                <c:pt idx="1257">
                  <c:v>106.06261366562485</c:v>
                </c:pt>
                <c:pt idx="1258">
                  <c:v>106.04806763545167</c:v>
                </c:pt>
                <c:pt idx="1259">
                  <c:v>106.03352360020382</c:v>
                </c:pt>
                <c:pt idx="1260">
                  <c:v>106.0189815596077</c:v>
                </c:pt>
                <c:pt idx="1261">
                  <c:v>106.00444151338974</c:v>
                </c:pt>
                <c:pt idx="1262">
                  <c:v>105.98990346127643</c:v>
                </c:pt>
                <c:pt idx="1263">
                  <c:v>105.97536740299429</c:v>
                </c:pt>
                <c:pt idx="1264">
                  <c:v>105.95997602773643</c:v>
                </c:pt>
                <c:pt idx="1265">
                  <c:v>105.94458688785116</c:v>
                </c:pt>
                <c:pt idx="1266">
                  <c:v>105.92919998301383</c:v>
                </c:pt>
                <c:pt idx="1267">
                  <c:v>105.91381531289984</c:v>
                </c:pt>
                <c:pt idx="1268">
                  <c:v>105.89843287718462</c:v>
                </c:pt>
                <c:pt idx="1269">
                  <c:v>105.88305267554365</c:v>
                </c:pt>
                <c:pt idx="1270">
                  <c:v>105.86767470765248</c:v>
                </c:pt>
                <c:pt idx="1271">
                  <c:v>105.85229897318669</c:v>
                </c:pt>
                <c:pt idx="1272">
                  <c:v>105.8369254718219</c:v>
                </c:pt>
                <c:pt idx="1273">
                  <c:v>105.82155420323379</c:v>
                </c:pt>
                <c:pt idx="1274">
                  <c:v>105.80618516709806</c:v>
                </c:pt>
                <c:pt idx="1275">
                  <c:v>105.79081836309051</c:v>
                </c:pt>
                <c:pt idx="1276">
                  <c:v>105.77545379088694</c:v>
                </c:pt>
                <c:pt idx="1277">
                  <c:v>105.76009145016322</c:v>
                </c:pt>
                <c:pt idx="1278">
                  <c:v>105.74473134059525</c:v>
                </c:pt>
                <c:pt idx="1279">
                  <c:v>105.729373461859</c:v>
                </c:pt>
                <c:pt idx="1280">
                  <c:v>105.71401781363046</c:v>
                </c:pt>
                <c:pt idx="1281">
                  <c:v>105.69866439558569</c:v>
                </c:pt>
                <c:pt idx="1282">
                  <c:v>105.68331320740079</c:v>
                </c:pt>
                <c:pt idx="1283">
                  <c:v>105.66796424875189</c:v>
                </c:pt>
                <c:pt idx="1284">
                  <c:v>105.6526175193152</c:v>
                </c:pt>
                <c:pt idx="1285">
                  <c:v>105.63727301876695</c:v>
                </c:pt>
                <c:pt idx="1286">
                  <c:v>105.62193074678343</c:v>
                </c:pt>
                <c:pt idx="1287">
                  <c:v>105.60659070304098</c:v>
                </c:pt>
                <c:pt idx="1288">
                  <c:v>105.59125288721597</c:v>
                </c:pt>
                <c:pt idx="1289">
                  <c:v>105.57591729898483</c:v>
                </c:pt>
                <c:pt idx="1290">
                  <c:v>105.56058393802404</c:v>
                </c:pt>
                <c:pt idx="1291">
                  <c:v>105.54525280401012</c:v>
                </c:pt>
                <c:pt idx="1292">
                  <c:v>105.52992389661964</c:v>
                </c:pt>
                <c:pt idx="1293">
                  <c:v>105.51459721552921</c:v>
                </c:pt>
                <c:pt idx="1294">
                  <c:v>105.49927276041549</c:v>
                </c:pt>
                <c:pt idx="1295">
                  <c:v>105.4839505309552</c:v>
                </c:pt>
                <c:pt idx="1296">
                  <c:v>105.46863052682508</c:v>
                </c:pt>
                <c:pt idx="1297">
                  <c:v>105.45331274770194</c:v>
                </c:pt>
                <c:pt idx="1298">
                  <c:v>105.43799719326265</c:v>
                </c:pt>
                <c:pt idx="1299">
                  <c:v>105.42268386318408</c:v>
                </c:pt>
                <c:pt idx="1300">
                  <c:v>105.40567428601035</c:v>
                </c:pt>
                <c:pt idx="1301">
                  <c:v>105.38866745327175</c:v>
                </c:pt>
                <c:pt idx="1302">
                  <c:v>105.37166336452546</c:v>
                </c:pt>
                <c:pt idx="1303">
                  <c:v>105.35466201932874</c:v>
                </c:pt>
                <c:pt idx="1304">
                  <c:v>105.33766341723894</c:v>
                </c:pt>
                <c:pt idx="1305">
                  <c:v>105.32066755781347</c:v>
                </c:pt>
                <c:pt idx="1306">
                  <c:v>105.3036744406098</c:v>
                </c:pt>
                <c:pt idx="1307">
                  <c:v>105.28668406518548</c:v>
                </c:pt>
                <c:pt idx="1308">
                  <c:v>105.26969643109815</c:v>
                </c:pt>
                <c:pt idx="1309">
                  <c:v>105.2527115379055</c:v>
                </c:pt>
                <c:pt idx="1310">
                  <c:v>105.23572938516529</c:v>
                </c:pt>
                <c:pt idx="1311">
                  <c:v>105.21874997243536</c:v>
                </c:pt>
                <c:pt idx="1312">
                  <c:v>105.20177329927363</c:v>
                </c:pt>
                <c:pt idx="1313">
                  <c:v>105.18479936523805</c:v>
                </c:pt>
                <c:pt idx="1314">
                  <c:v>105.1678281698867</c:v>
                </c:pt>
                <c:pt idx="1315">
                  <c:v>105.1508597127777</c:v>
                </c:pt>
                <c:pt idx="1316">
                  <c:v>105.13389399346924</c:v>
                </c:pt>
                <c:pt idx="1317">
                  <c:v>105.11693101151958</c:v>
                </c:pt>
                <c:pt idx="1318">
                  <c:v>105.09997076648706</c:v>
                </c:pt>
                <c:pt idx="1319">
                  <c:v>105.08301325793009</c:v>
                </c:pt>
                <c:pt idx="1320">
                  <c:v>105.06605848540715</c:v>
                </c:pt>
                <c:pt idx="1321">
                  <c:v>105.04910644847679</c:v>
                </c:pt>
                <c:pt idx="1322">
                  <c:v>105.03215714669763</c:v>
                </c:pt>
                <c:pt idx="1323">
                  <c:v>105.01521057962836</c:v>
                </c:pt>
                <c:pt idx="1324">
                  <c:v>104.99826674682775</c:v>
                </c:pt>
                <c:pt idx="1325">
                  <c:v>104.98132564785465</c:v>
                </c:pt>
                <c:pt idx="1326">
                  <c:v>104.96438728226794</c:v>
                </c:pt>
                <c:pt idx="1327">
                  <c:v>104.9474516496266</c:v>
                </c:pt>
                <c:pt idx="1328">
                  <c:v>104.92883601497151</c:v>
                </c:pt>
                <c:pt idx="1329">
                  <c:v>104.91022368236757</c:v>
                </c:pt>
                <c:pt idx="1330">
                  <c:v>104.89161465122908</c:v>
                </c:pt>
                <c:pt idx="1331">
                  <c:v>104.87300892097039</c:v>
                </c:pt>
                <c:pt idx="1332">
                  <c:v>104.85440649100602</c:v>
                </c:pt>
                <c:pt idx="1333">
                  <c:v>104.83580736075054</c:v>
                </c:pt>
                <c:pt idx="1334">
                  <c:v>104.81721152961865</c:v>
                </c:pt>
                <c:pt idx="1335">
                  <c:v>104.79861899702514</c:v>
                </c:pt>
                <c:pt idx="1336">
                  <c:v>104.78002976238494</c:v>
                </c:pt>
                <c:pt idx="1337">
                  <c:v>104.76144382511305</c:v>
                </c:pt>
                <c:pt idx="1338">
                  <c:v>104.74286118462456</c:v>
                </c:pt>
                <c:pt idx="1339">
                  <c:v>104.7242818403347</c:v>
                </c:pt>
                <c:pt idx="1340">
                  <c:v>104.70570579165879</c:v>
                </c:pt>
                <c:pt idx="1341">
                  <c:v>104.68713303801225</c:v>
                </c:pt>
                <c:pt idx="1342">
                  <c:v>104.66856357881061</c:v>
                </c:pt>
                <c:pt idx="1343">
                  <c:v>104.64999741346949</c:v>
                </c:pt>
                <c:pt idx="1344">
                  <c:v>104.63143454140463</c:v>
                </c:pt>
                <c:pt idx="1345">
                  <c:v>104.61287496203187</c:v>
                </c:pt>
                <c:pt idx="1346">
                  <c:v>104.59431867476714</c:v>
                </c:pt>
                <c:pt idx="1347">
                  <c:v>104.57576567902649</c:v>
                </c:pt>
                <c:pt idx="1348">
                  <c:v>104.55721597422607</c:v>
                </c:pt>
                <c:pt idx="1349">
                  <c:v>104.53866955978214</c:v>
                </c:pt>
                <c:pt idx="1350">
                  <c:v>104.52012643511104</c:v>
                </c:pt>
                <c:pt idx="1351">
                  <c:v>104.50158659962922</c:v>
                </c:pt>
                <c:pt idx="1352">
                  <c:v>104.48305005275326</c:v>
                </c:pt>
                <c:pt idx="1353">
                  <c:v>104.46451679389982</c:v>
                </c:pt>
                <c:pt idx="1354">
                  <c:v>104.44598682248566</c:v>
                </c:pt>
                <c:pt idx="1355">
                  <c:v>104.42746013792768</c:v>
                </c:pt>
                <c:pt idx="1356">
                  <c:v>104.40893673964283</c:v>
                </c:pt>
                <c:pt idx="1357">
                  <c:v>104.39041662704818</c:v>
                </c:pt>
                <c:pt idx="1358">
                  <c:v>104.37023314606657</c:v>
                </c:pt>
                <c:pt idx="1359">
                  <c:v>104.35005356748249</c:v>
                </c:pt>
                <c:pt idx="1360">
                  <c:v>104.32987789054144</c:v>
                </c:pt>
                <c:pt idx="1361">
                  <c:v>104.30970611448905</c:v>
                </c:pt>
                <c:pt idx="1362">
                  <c:v>104.28953823857108</c:v>
                </c:pt>
                <c:pt idx="1363">
                  <c:v>104.26937426203347</c:v>
                </c:pt>
                <c:pt idx="1364">
                  <c:v>104.24921418412228</c:v>
                </c:pt>
                <c:pt idx="1365">
                  <c:v>104.22905800408374</c:v>
                </c:pt>
                <c:pt idx="1366">
                  <c:v>104.2089057211642</c:v>
                </c:pt>
                <c:pt idx="1367">
                  <c:v>104.18875733461017</c:v>
                </c:pt>
                <c:pt idx="1368">
                  <c:v>104.16861284366831</c:v>
                </c:pt>
                <c:pt idx="1369">
                  <c:v>104.14847224758542</c:v>
                </c:pt>
                <c:pt idx="1370">
                  <c:v>104.12833554560842</c:v>
                </c:pt>
                <c:pt idx="1371">
                  <c:v>104.10820273698442</c:v>
                </c:pt>
                <c:pt idx="1372">
                  <c:v>104.08807382096066</c:v>
                </c:pt>
                <c:pt idx="1373">
                  <c:v>104.06794879678451</c:v>
                </c:pt>
                <c:pt idx="1374">
                  <c:v>104.04782766370349</c:v>
                </c:pt>
                <c:pt idx="1375">
                  <c:v>104.02771042096528</c:v>
                </c:pt>
                <c:pt idx="1376">
                  <c:v>104.0075970678177</c:v>
                </c:pt>
                <c:pt idx="1377">
                  <c:v>103.98748760350871</c:v>
                </c:pt>
                <c:pt idx="1378">
                  <c:v>103.96738202728643</c:v>
                </c:pt>
                <c:pt idx="1379">
                  <c:v>103.9472803383991</c:v>
                </c:pt>
                <c:pt idx="1380">
                  <c:v>103.92718253609512</c:v>
                </c:pt>
                <c:pt idx="1381">
                  <c:v>103.90708861962304</c:v>
                </c:pt>
                <c:pt idx="1382">
                  <c:v>103.88699858823155</c:v>
                </c:pt>
                <c:pt idx="1383">
                  <c:v>103.86691244116948</c:v>
                </c:pt>
                <c:pt idx="1384">
                  <c:v>103.8468301776858</c:v>
                </c:pt>
                <c:pt idx="1385">
                  <c:v>103.82675179702966</c:v>
                </c:pt>
                <c:pt idx="1386">
                  <c:v>103.80667729845031</c:v>
                </c:pt>
                <c:pt idx="1387">
                  <c:v>103.78660668119717</c:v>
                </c:pt>
                <c:pt idx="1388">
                  <c:v>103.76653994451981</c:v>
                </c:pt>
                <c:pt idx="1389">
                  <c:v>103.74647708766791</c:v>
                </c:pt>
                <c:pt idx="1390">
                  <c:v>103.72641810989136</c:v>
                </c:pt>
                <c:pt idx="1391">
                  <c:v>103.70636301044011</c:v>
                </c:pt>
                <c:pt idx="1392">
                  <c:v>103.68631178856434</c:v>
                </c:pt>
                <c:pt idx="1393">
                  <c:v>103.66461789397766</c:v>
                </c:pt>
                <c:pt idx="1394">
                  <c:v>103.64292853832245</c:v>
                </c:pt>
                <c:pt idx="1395">
                  <c:v>103.62124372064903</c:v>
                </c:pt>
                <c:pt idx="1396">
                  <c:v>103.59956344000794</c:v>
                </c:pt>
                <c:pt idx="1397">
                  <c:v>103.57788769544992</c:v>
                </c:pt>
                <c:pt idx="1398">
                  <c:v>103.55621648602589</c:v>
                </c:pt>
                <c:pt idx="1399">
                  <c:v>103.53454981078698</c:v>
                </c:pt>
                <c:pt idx="1400">
                  <c:v>103.51288766878453</c:v>
                </c:pt>
                <c:pt idx="1401">
                  <c:v>103.49123005907006</c:v>
                </c:pt>
                <c:pt idx="1402">
                  <c:v>103.46957698069531</c:v>
                </c:pt>
                <c:pt idx="1403">
                  <c:v>103.44792843271219</c:v>
                </c:pt>
                <c:pt idx="1404">
                  <c:v>103.42628441417283</c:v>
                </c:pt>
                <c:pt idx="1405">
                  <c:v>103.40464492412956</c:v>
                </c:pt>
                <c:pt idx="1406">
                  <c:v>103.38300996163488</c:v>
                </c:pt>
                <c:pt idx="1407">
                  <c:v>103.36137952574153</c:v>
                </c:pt>
                <c:pt idx="1408">
                  <c:v>103.3397536155024</c:v>
                </c:pt>
                <c:pt idx="1409">
                  <c:v>103.31813222997063</c:v>
                </c:pt>
                <c:pt idx="1410">
                  <c:v>103.29651536819952</c:v>
                </c:pt>
                <c:pt idx="1411">
                  <c:v>103.27490302924259</c:v>
                </c:pt>
                <c:pt idx="1412">
                  <c:v>103.25329521215355</c:v>
                </c:pt>
                <c:pt idx="1413">
                  <c:v>103.23169191598629</c:v>
                </c:pt>
                <c:pt idx="1414">
                  <c:v>103.21009313979492</c:v>
                </c:pt>
                <c:pt idx="1415">
                  <c:v>103.18849888263375</c:v>
                </c:pt>
                <c:pt idx="1416">
                  <c:v>103.16690914355728</c:v>
                </c:pt>
                <c:pt idx="1417">
                  <c:v>103.14532392162019</c:v>
                </c:pt>
                <c:pt idx="1418">
                  <c:v>103.1237432158774</c:v>
                </c:pt>
                <c:pt idx="1419">
                  <c:v>103.10216702538399</c:v>
                </c:pt>
                <c:pt idx="1420">
                  <c:v>103.08059534919526</c:v>
                </c:pt>
                <c:pt idx="1421">
                  <c:v>103.0590281863667</c:v>
                </c:pt>
                <c:pt idx="1422">
                  <c:v>103.03746553595398</c:v>
                </c:pt>
                <c:pt idx="1423">
                  <c:v>103.01590739701301</c:v>
                </c:pt>
                <c:pt idx="1424">
                  <c:v>102.99435376859985</c:v>
                </c:pt>
                <c:pt idx="1425">
                  <c:v>102.97280464977079</c:v>
                </c:pt>
                <c:pt idx="1426">
                  <c:v>102.95126003958231</c:v>
                </c:pt>
                <c:pt idx="1427">
                  <c:v>102.92971993709106</c:v>
                </c:pt>
                <c:pt idx="1428">
                  <c:v>102.90818434135394</c:v>
                </c:pt>
                <c:pt idx="1429">
                  <c:v>102.88665325142802</c:v>
                </c:pt>
                <c:pt idx="1430">
                  <c:v>102.86512666637054</c:v>
                </c:pt>
                <c:pt idx="1431">
                  <c:v>102.84360458523899</c:v>
                </c:pt>
                <c:pt idx="1432">
                  <c:v>102.82208700709101</c:v>
                </c:pt>
                <c:pt idx="1433">
                  <c:v>102.80057393098447</c:v>
                </c:pt>
                <c:pt idx="1434">
                  <c:v>102.77906535597742</c:v>
                </c:pt>
                <c:pt idx="1435">
                  <c:v>102.75756128112812</c:v>
                </c:pt>
                <c:pt idx="1436">
                  <c:v>102.736061705495</c:v>
                </c:pt>
                <c:pt idx="1437">
                  <c:v>102.71456662813674</c:v>
                </c:pt>
                <c:pt idx="1438">
                  <c:v>102.69307604811215</c:v>
                </c:pt>
                <c:pt idx="1439">
                  <c:v>102.67158996448028</c:v>
                </c:pt>
                <c:pt idx="1440">
                  <c:v>102.65010837630037</c:v>
                </c:pt>
                <c:pt idx="1441">
                  <c:v>102.62863128263184</c:v>
                </c:pt>
                <c:pt idx="1442">
                  <c:v>102.60715868253435</c:v>
                </c:pt>
                <c:pt idx="1443">
                  <c:v>102.5856905750677</c:v>
                </c:pt>
                <c:pt idx="1444">
                  <c:v>102.56422695929193</c:v>
                </c:pt>
                <c:pt idx="1445">
                  <c:v>102.54276783426725</c:v>
                </c:pt>
                <c:pt idx="1446">
                  <c:v>102.52131319905408</c:v>
                </c:pt>
                <c:pt idx="1447">
                  <c:v>102.49986305271304</c:v>
                </c:pt>
                <c:pt idx="1448">
                  <c:v>102.47841739430493</c:v>
                </c:pt>
                <c:pt idx="1449">
                  <c:v>102.45697622289076</c:v>
                </c:pt>
                <c:pt idx="1450">
                  <c:v>102.43553953753174</c:v>
                </c:pt>
                <c:pt idx="1451">
                  <c:v>102.41410733728927</c:v>
                </c:pt>
                <c:pt idx="1452">
                  <c:v>102.39267962122493</c:v>
                </c:pt>
                <c:pt idx="1453">
                  <c:v>102.37125638840052</c:v>
                </c:pt>
                <c:pt idx="1454">
                  <c:v>102.34983763787804</c:v>
                </c:pt>
                <c:pt idx="1455">
                  <c:v>102.32842336871967</c:v>
                </c:pt>
                <c:pt idx="1456">
                  <c:v>102.30701357998778</c:v>
                </c:pt>
                <c:pt idx="1457">
                  <c:v>102.28560827074496</c:v>
                </c:pt>
                <c:pt idx="1458">
                  <c:v>102.26420744005398</c:v>
                </c:pt>
                <c:pt idx="1459">
                  <c:v>102.24281108697781</c:v>
                </c:pt>
                <c:pt idx="1460">
                  <c:v>102.22141921057961</c:v>
                </c:pt>
                <c:pt idx="1461">
                  <c:v>102.20003180992275</c:v>
                </c:pt>
                <c:pt idx="1462">
                  <c:v>102.17864888407078</c:v>
                </c:pt>
                <c:pt idx="1463">
                  <c:v>102.15727043208746</c:v>
                </c:pt>
                <c:pt idx="1464">
                  <c:v>102.13589645303672</c:v>
                </c:pt>
                <c:pt idx="1465">
                  <c:v>102.11452694598273</c:v>
                </c:pt>
                <c:pt idx="1466">
                  <c:v>102.09316190998983</c:v>
                </c:pt>
                <c:pt idx="1467">
                  <c:v>102.07180134412255</c:v>
                </c:pt>
                <c:pt idx="1468">
                  <c:v>102.05044524744561</c:v>
                </c:pt>
                <c:pt idx="1469">
                  <c:v>102.02909361902395</c:v>
                </c:pt>
                <c:pt idx="1470">
                  <c:v>102.00774645792271</c:v>
                </c:pt>
                <c:pt idx="1471">
                  <c:v>101.98640376320718</c:v>
                </c:pt>
                <c:pt idx="1472">
                  <c:v>101.96506553394289</c:v>
                </c:pt>
                <c:pt idx="1473">
                  <c:v>101.94373176919555</c:v>
                </c:pt>
                <c:pt idx="1474">
                  <c:v>101.92240246803107</c:v>
                </c:pt>
                <c:pt idx="1475">
                  <c:v>101.90107762951553</c:v>
                </c:pt>
                <c:pt idx="1476">
                  <c:v>101.87975725271525</c:v>
                </c:pt>
                <c:pt idx="1477">
                  <c:v>101.85844133669671</c:v>
                </c:pt>
                <c:pt idx="1478">
                  <c:v>101.83712988052662</c:v>
                </c:pt>
                <c:pt idx="1479">
                  <c:v>101.81582288327184</c:v>
                </c:pt>
                <c:pt idx="1480">
                  <c:v>101.79452034399944</c:v>
                </c:pt>
                <c:pt idx="1481">
                  <c:v>101.77322226177671</c:v>
                </c:pt>
                <c:pt idx="1482">
                  <c:v>101.75192863567112</c:v>
                </c:pt>
                <c:pt idx="1483">
                  <c:v>101.73063946475033</c:v>
                </c:pt>
                <c:pt idx="1484">
                  <c:v>101.70935474808219</c:v>
                </c:pt>
                <c:pt idx="1485">
                  <c:v>101.68807448473477</c:v>
                </c:pt>
                <c:pt idx="1486">
                  <c:v>101.6667986737763</c:v>
                </c:pt>
                <c:pt idx="1487">
                  <c:v>101.64552731427524</c:v>
                </c:pt>
                <c:pt idx="1488">
                  <c:v>101.62426040530022</c:v>
                </c:pt>
                <c:pt idx="1489">
                  <c:v>101.60299794592007</c:v>
                </c:pt>
                <c:pt idx="1490">
                  <c:v>101.58173993520383</c:v>
                </c:pt>
                <c:pt idx="1491">
                  <c:v>101.56048637222071</c:v>
                </c:pt>
                <c:pt idx="1492">
                  <c:v>101.53923725604014</c:v>
                </c:pt>
                <c:pt idx="1493">
                  <c:v>101.51799258573172</c:v>
                </c:pt>
                <c:pt idx="1494">
                  <c:v>101.49675236036526</c:v>
                </c:pt>
                <c:pt idx="1495">
                  <c:v>101.47551657901077</c:v>
                </c:pt>
                <c:pt idx="1496">
                  <c:v>101.45428524073844</c:v>
                </c:pt>
                <c:pt idx="1497">
                  <c:v>101.43305834461866</c:v>
                </c:pt>
                <c:pt idx="1498">
                  <c:v>101.41183588972201</c:v>
                </c:pt>
                <c:pt idx="1499">
                  <c:v>101.39061787511929</c:v>
                </c:pt>
                <c:pt idx="1500">
                  <c:v>101.36940429988145</c:v>
                </c:pt>
                <c:pt idx="1501">
                  <c:v>101.34819516307967</c:v>
                </c:pt>
                <c:pt idx="1502">
                  <c:v>101.32699046378531</c:v>
                </c:pt>
                <c:pt idx="1503">
                  <c:v>101.30579020106993</c:v>
                </c:pt>
                <c:pt idx="1504">
                  <c:v>101.28459437400527</c:v>
                </c:pt>
                <c:pt idx="1505">
                  <c:v>101.26340298166329</c:v>
                </c:pt>
                <c:pt idx="1506">
                  <c:v>101.24221602311613</c:v>
                </c:pt>
                <c:pt idx="1507">
                  <c:v>101.22103349743611</c:v>
                </c:pt>
                <c:pt idx="1508">
                  <c:v>101.19985540369578</c:v>
                </c:pt>
                <c:pt idx="1509">
                  <c:v>101.17868174096785</c:v>
                </c:pt>
                <c:pt idx="1510">
                  <c:v>101.15751250832523</c:v>
                </c:pt>
                <c:pt idx="1511">
                  <c:v>101.13634770484103</c:v>
                </c:pt>
                <c:pt idx="1512">
                  <c:v>101.11518732958857</c:v>
                </c:pt>
                <c:pt idx="1513">
                  <c:v>101.09403138164133</c:v>
                </c:pt>
                <c:pt idx="1514">
                  <c:v>101.072879860073</c:v>
                </c:pt>
                <c:pt idx="1515">
                  <c:v>101.05173276395749</c:v>
                </c:pt>
                <c:pt idx="1516">
                  <c:v>101.03059009236885</c:v>
                </c:pt>
                <c:pt idx="1517">
                  <c:v>101.00945184438137</c:v>
                </c:pt>
                <c:pt idx="1518">
                  <c:v>100.98831801906952</c:v>
                </c:pt>
                <c:pt idx="1519">
                  <c:v>100.96718861550795</c:v>
                </c:pt>
                <c:pt idx="1520">
                  <c:v>100.94606363277151</c:v>
                </c:pt>
                <c:pt idx="1521">
                  <c:v>100.92494306993527</c:v>
                </c:pt>
                <c:pt idx="1522">
                  <c:v>100.90382692607444</c:v>
                </c:pt>
                <c:pt idx="1523">
                  <c:v>100.88271520026449</c:v>
                </c:pt>
                <c:pt idx="1524">
                  <c:v>100.86160789158102</c:v>
                </c:pt>
                <c:pt idx="1525">
                  <c:v>100.84050499909985</c:v>
                </c:pt>
                <c:pt idx="1526">
                  <c:v>100.81940652189701</c:v>
                </c:pt>
                <c:pt idx="1527">
                  <c:v>100.7983124590487</c:v>
                </c:pt>
                <c:pt idx="1528">
                  <c:v>100.77722280963133</c:v>
                </c:pt>
                <c:pt idx="1529">
                  <c:v>100.75613757272149</c:v>
                </c:pt>
                <c:pt idx="1530">
                  <c:v>100.73505674739596</c:v>
                </c:pt>
                <c:pt idx="1531">
                  <c:v>100.71398033273172</c:v>
                </c:pt>
                <c:pt idx="1532">
                  <c:v>100.69290832780595</c:v>
                </c:pt>
                <c:pt idx="1533">
                  <c:v>100.67184073169602</c:v>
                </c:pt>
                <c:pt idx="1534">
                  <c:v>100.65077754347949</c:v>
                </c:pt>
                <c:pt idx="1535">
                  <c:v>100.62971876223412</c:v>
                </c:pt>
                <c:pt idx="1536">
                  <c:v>100.60866438703783</c:v>
                </c:pt>
                <c:pt idx="1537">
                  <c:v>100.58761441696879</c:v>
                </c:pt>
                <c:pt idx="1538">
                  <c:v>100.56656885110532</c:v>
                </c:pt>
                <c:pt idx="1539">
                  <c:v>100.54552768852594</c:v>
                </c:pt>
                <c:pt idx="1540">
                  <c:v>100.52449092830936</c:v>
                </c:pt>
                <c:pt idx="1541">
                  <c:v>100.50345856953452</c:v>
                </c:pt>
                <c:pt idx="1542">
                  <c:v>100.48243061128049</c:v>
                </c:pt>
                <c:pt idx="1543">
                  <c:v>100.46140705262658</c:v>
                </c:pt>
                <c:pt idx="1544">
                  <c:v>100.44038789265228</c:v>
                </c:pt>
                <c:pt idx="1545">
                  <c:v>100.41937313043726</c:v>
                </c:pt>
                <c:pt idx="1546">
                  <c:v>100.39836276506142</c:v>
                </c:pt>
                <c:pt idx="1547">
                  <c:v>100.3773567956048</c:v>
                </c:pt>
                <c:pt idx="1548">
                  <c:v>100.35635522114767</c:v>
                </c:pt>
                <c:pt idx="1549">
                  <c:v>100.33535804077047</c:v>
                </c:pt>
                <c:pt idx="1550">
                  <c:v>100.31436525355386</c:v>
                </c:pt>
                <c:pt idx="1551">
                  <c:v>100.29337685857865</c:v>
                </c:pt>
                <c:pt idx="1552">
                  <c:v>100.2723928549259</c:v>
                </c:pt>
                <c:pt idx="1553">
                  <c:v>100.2514132416768</c:v>
                </c:pt>
                <c:pt idx="1554">
                  <c:v>100.23043801791279</c:v>
                </c:pt>
                <c:pt idx="1555">
                  <c:v>100.20946718271546</c:v>
                </c:pt>
                <c:pt idx="1556">
                  <c:v>100.1885007351666</c:v>
                </c:pt>
                <c:pt idx="1557">
                  <c:v>100.16753867434821</c:v>
                </c:pt>
                <c:pt idx="1558">
                  <c:v>100.14658099934248</c:v>
                </c:pt>
                <c:pt idx="1559">
                  <c:v>100.12562770923176</c:v>
                </c:pt>
                <c:pt idx="1560">
                  <c:v>100.10467880309864</c:v>
                </c:pt>
                <c:pt idx="1561">
                  <c:v>100.08373428002585</c:v>
                </c:pt>
                <c:pt idx="1562">
                  <c:v>100.06279413909635</c:v>
                </c:pt>
                <c:pt idx="1563">
                  <c:v>100.04185837939329</c:v>
                </c:pt>
                <c:pt idx="1564">
                  <c:v>100.020927</c:v>
                </c:pt>
                <c:pt idx="1565">
                  <c:v>100</c:v>
                </c:pt>
              </c:numCache>
            </c:numRef>
          </c:val>
          <c:smooth val="0"/>
          <c:extLst>
            <c:ext xmlns:c16="http://schemas.microsoft.com/office/drawing/2014/chart" uri="{C3380CC4-5D6E-409C-BE32-E72D297353CC}">
              <c16:uniqueId val="{00000003-BBDB-41BB-AF42-EBBC1CBB43AD}"/>
            </c:ext>
          </c:extLst>
        </c:ser>
        <c:ser>
          <c:idx val="4"/>
          <c:order val="2"/>
          <c:tx>
            <c:strRef>
              <c:f>Performance!$AD$1</c:f>
              <c:strCache>
                <c:ptCount val="1"/>
                <c:pt idx="0">
                  <c:v>IFIX (base 100)</c:v>
                </c:pt>
              </c:strCache>
            </c:strRef>
          </c:tx>
          <c:spPr>
            <a:ln w="19050" cap="rnd">
              <a:solidFill>
                <a:srgbClr val="FF6B06"/>
              </a:solidFill>
              <a:round/>
            </a:ln>
            <a:effectLst/>
          </c:spPr>
          <c:marker>
            <c:symbol val="none"/>
          </c:marker>
          <c:cat>
            <c:numRef>
              <c:f>Performance!$AA$2:$AA$1567</c:f>
              <c:numCache>
                <c:formatCode>[$-416]d\-mmm\-yy;@</c:formatCode>
                <c:ptCount val="1566"/>
                <c:pt idx="1">
                  <c:v>45716</c:v>
                </c:pt>
                <c:pt idx="2">
                  <c:v>45715</c:v>
                </c:pt>
                <c:pt idx="3">
                  <c:v>45714</c:v>
                </c:pt>
                <c:pt idx="4">
                  <c:v>45713</c:v>
                </c:pt>
                <c:pt idx="5">
                  <c:v>45712</c:v>
                </c:pt>
                <c:pt idx="6">
                  <c:v>45709</c:v>
                </c:pt>
                <c:pt idx="7">
                  <c:v>45708</c:v>
                </c:pt>
                <c:pt idx="8">
                  <c:v>45707</c:v>
                </c:pt>
                <c:pt idx="9">
                  <c:v>45706</c:v>
                </c:pt>
                <c:pt idx="10">
                  <c:v>45705</c:v>
                </c:pt>
                <c:pt idx="11">
                  <c:v>45702</c:v>
                </c:pt>
                <c:pt idx="12">
                  <c:v>45701</c:v>
                </c:pt>
                <c:pt idx="13">
                  <c:v>45700</c:v>
                </c:pt>
                <c:pt idx="14">
                  <c:v>45699</c:v>
                </c:pt>
                <c:pt idx="15">
                  <c:v>45698</c:v>
                </c:pt>
                <c:pt idx="16">
                  <c:v>45695</c:v>
                </c:pt>
                <c:pt idx="17">
                  <c:v>45694</c:v>
                </c:pt>
                <c:pt idx="18">
                  <c:v>45693</c:v>
                </c:pt>
                <c:pt idx="19">
                  <c:v>45692</c:v>
                </c:pt>
                <c:pt idx="20">
                  <c:v>45691</c:v>
                </c:pt>
                <c:pt idx="21">
                  <c:v>45688</c:v>
                </c:pt>
                <c:pt idx="22">
                  <c:v>45687</c:v>
                </c:pt>
                <c:pt idx="23">
                  <c:v>45686</c:v>
                </c:pt>
                <c:pt idx="24">
                  <c:v>45685</c:v>
                </c:pt>
                <c:pt idx="25">
                  <c:v>45684</c:v>
                </c:pt>
                <c:pt idx="26">
                  <c:v>45681</c:v>
                </c:pt>
                <c:pt idx="27">
                  <c:v>45680</c:v>
                </c:pt>
                <c:pt idx="28">
                  <c:v>45679</c:v>
                </c:pt>
                <c:pt idx="29">
                  <c:v>45678</c:v>
                </c:pt>
                <c:pt idx="30">
                  <c:v>45677</c:v>
                </c:pt>
                <c:pt idx="31">
                  <c:v>45674</c:v>
                </c:pt>
                <c:pt idx="32">
                  <c:v>45673</c:v>
                </c:pt>
                <c:pt idx="33">
                  <c:v>45672</c:v>
                </c:pt>
                <c:pt idx="34">
                  <c:v>45671</c:v>
                </c:pt>
                <c:pt idx="35">
                  <c:v>45670</c:v>
                </c:pt>
                <c:pt idx="36">
                  <c:v>45667</c:v>
                </c:pt>
                <c:pt idx="37">
                  <c:v>45666</c:v>
                </c:pt>
                <c:pt idx="38">
                  <c:v>45665</c:v>
                </c:pt>
                <c:pt idx="39">
                  <c:v>45664</c:v>
                </c:pt>
                <c:pt idx="40">
                  <c:v>45663</c:v>
                </c:pt>
                <c:pt idx="41">
                  <c:v>45660</c:v>
                </c:pt>
                <c:pt idx="42">
                  <c:v>45659</c:v>
                </c:pt>
                <c:pt idx="43">
                  <c:v>45656</c:v>
                </c:pt>
                <c:pt idx="44">
                  <c:v>45653</c:v>
                </c:pt>
                <c:pt idx="45">
                  <c:v>45652</c:v>
                </c:pt>
                <c:pt idx="46">
                  <c:v>45649</c:v>
                </c:pt>
                <c:pt idx="47">
                  <c:v>45646</c:v>
                </c:pt>
                <c:pt idx="48">
                  <c:v>45645</c:v>
                </c:pt>
                <c:pt idx="49">
                  <c:v>45644</c:v>
                </c:pt>
                <c:pt idx="50">
                  <c:v>45643</c:v>
                </c:pt>
                <c:pt idx="51">
                  <c:v>45642</c:v>
                </c:pt>
                <c:pt idx="52">
                  <c:v>45639</c:v>
                </c:pt>
                <c:pt idx="53">
                  <c:v>45638</c:v>
                </c:pt>
                <c:pt idx="54">
                  <c:v>45637</c:v>
                </c:pt>
                <c:pt idx="55">
                  <c:v>45636</c:v>
                </c:pt>
                <c:pt idx="56">
                  <c:v>45635</c:v>
                </c:pt>
                <c:pt idx="57">
                  <c:v>45632</c:v>
                </c:pt>
                <c:pt idx="58">
                  <c:v>45631</c:v>
                </c:pt>
                <c:pt idx="59">
                  <c:v>45630</c:v>
                </c:pt>
                <c:pt idx="60">
                  <c:v>45629</c:v>
                </c:pt>
                <c:pt idx="61">
                  <c:v>45628</c:v>
                </c:pt>
                <c:pt idx="62">
                  <c:v>45625</c:v>
                </c:pt>
                <c:pt idx="63">
                  <c:v>45624</c:v>
                </c:pt>
                <c:pt idx="64">
                  <c:v>45623</c:v>
                </c:pt>
                <c:pt idx="65">
                  <c:v>45622</c:v>
                </c:pt>
                <c:pt idx="66">
                  <c:v>45621</c:v>
                </c:pt>
                <c:pt idx="67">
                  <c:v>45618</c:v>
                </c:pt>
                <c:pt idx="68">
                  <c:v>45617</c:v>
                </c:pt>
                <c:pt idx="69">
                  <c:v>45615</c:v>
                </c:pt>
                <c:pt idx="70">
                  <c:v>45614</c:v>
                </c:pt>
                <c:pt idx="71">
                  <c:v>45610</c:v>
                </c:pt>
                <c:pt idx="72">
                  <c:v>45609</c:v>
                </c:pt>
                <c:pt idx="73">
                  <c:v>45608</c:v>
                </c:pt>
                <c:pt idx="74">
                  <c:v>45607</c:v>
                </c:pt>
                <c:pt idx="75">
                  <c:v>45604</c:v>
                </c:pt>
                <c:pt idx="76">
                  <c:v>45603</c:v>
                </c:pt>
                <c:pt idx="77">
                  <c:v>45602</c:v>
                </c:pt>
                <c:pt idx="78">
                  <c:v>45601</c:v>
                </c:pt>
                <c:pt idx="79">
                  <c:v>45600</c:v>
                </c:pt>
                <c:pt idx="80">
                  <c:v>45597</c:v>
                </c:pt>
                <c:pt idx="81">
                  <c:v>45596</c:v>
                </c:pt>
                <c:pt idx="82">
                  <c:v>45595</c:v>
                </c:pt>
                <c:pt idx="83">
                  <c:v>45594</c:v>
                </c:pt>
                <c:pt idx="84">
                  <c:v>45593</c:v>
                </c:pt>
                <c:pt idx="85">
                  <c:v>45590</c:v>
                </c:pt>
                <c:pt idx="86">
                  <c:v>45589</c:v>
                </c:pt>
                <c:pt idx="87">
                  <c:v>45588</c:v>
                </c:pt>
                <c:pt idx="88">
                  <c:v>45587</c:v>
                </c:pt>
                <c:pt idx="89">
                  <c:v>45586</c:v>
                </c:pt>
                <c:pt idx="90">
                  <c:v>45583</c:v>
                </c:pt>
                <c:pt idx="91">
                  <c:v>45582</c:v>
                </c:pt>
                <c:pt idx="92">
                  <c:v>45581</c:v>
                </c:pt>
                <c:pt idx="93">
                  <c:v>45580</c:v>
                </c:pt>
                <c:pt idx="94">
                  <c:v>45579</c:v>
                </c:pt>
                <c:pt idx="95">
                  <c:v>45576</c:v>
                </c:pt>
                <c:pt idx="96">
                  <c:v>45575</c:v>
                </c:pt>
                <c:pt idx="97">
                  <c:v>45574</c:v>
                </c:pt>
                <c:pt idx="98">
                  <c:v>45573</c:v>
                </c:pt>
                <c:pt idx="99">
                  <c:v>45572</c:v>
                </c:pt>
                <c:pt idx="100">
                  <c:v>45569</c:v>
                </c:pt>
                <c:pt idx="101">
                  <c:v>45568</c:v>
                </c:pt>
                <c:pt idx="102">
                  <c:v>45567</c:v>
                </c:pt>
                <c:pt idx="103">
                  <c:v>45566</c:v>
                </c:pt>
                <c:pt idx="104">
                  <c:v>45565</c:v>
                </c:pt>
                <c:pt idx="105">
                  <c:v>45562</c:v>
                </c:pt>
                <c:pt idx="106">
                  <c:v>45561</c:v>
                </c:pt>
                <c:pt idx="107">
                  <c:v>45560</c:v>
                </c:pt>
                <c:pt idx="108">
                  <c:v>45559</c:v>
                </c:pt>
                <c:pt idx="109">
                  <c:v>45558</c:v>
                </c:pt>
                <c:pt idx="110">
                  <c:v>45555</c:v>
                </c:pt>
                <c:pt idx="111">
                  <c:v>45554</c:v>
                </c:pt>
                <c:pt idx="112">
                  <c:v>45553</c:v>
                </c:pt>
                <c:pt idx="113">
                  <c:v>45552</c:v>
                </c:pt>
                <c:pt idx="114">
                  <c:v>45551</c:v>
                </c:pt>
                <c:pt idx="115">
                  <c:v>45548</c:v>
                </c:pt>
                <c:pt idx="116">
                  <c:v>45547</c:v>
                </c:pt>
                <c:pt idx="117">
                  <c:v>45546</c:v>
                </c:pt>
                <c:pt idx="118">
                  <c:v>45545</c:v>
                </c:pt>
                <c:pt idx="119">
                  <c:v>45544</c:v>
                </c:pt>
                <c:pt idx="120">
                  <c:v>45541</c:v>
                </c:pt>
                <c:pt idx="121">
                  <c:v>45540</c:v>
                </c:pt>
                <c:pt idx="122">
                  <c:v>45539</c:v>
                </c:pt>
                <c:pt idx="123">
                  <c:v>45538</c:v>
                </c:pt>
                <c:pt idx="124">
                  <c:v>45537</c:v>
                </c:pt>
                <c:pt idx="125">
                  <c:v>45534</c:v>
                </c:pt>
                <c:pt idx="126">
                  <c:v>45533</c:v>
                </c:pt>
                <c:pt idx="127">
                  <c:v>45532</c:v>
                </c:pt>
                <c:pt idx="128">
                  <c:v>45531</c:v>
                </c:pt>
                <c:pt idx="129">
                  <c:v>45530</c:v>
                </c:pt>
                <c:pt idx="130">
                  <c:v>45527</c:v>
                </c:pt>
                <c:pt idx="131">
                  <c:v>45526</c:v>
                </c:pt>
                <c:pt idx="132">
                  <c:v>45525</c:v>
                </c:pt>
                <c:pt idx="133">
                  <c:v>45524</c:v>
                </c:pt>
                <c:pt idx="134">
                  <c:v>45523</c:v>
                </c:pt>
                <c:pt idx="135">
                  <c:v>45520</c:v>
                </c:pt>
                <c:pt idx="136">
                  <c:v>45519</c:v>
                </c:pt>
                <c:pt idx="137">
                  <c:v>45518</c:v>
                </c:pt>
                <c:pt idx="138">
                  <c:v>45517</c:v>
                </c:pt>
                <c:pt idx="139">
                  <c:v>45516</c:v>
                </c:pt>
                <c:pt idx="140">
                  <c:v>45513</c:v>
                </c:pt>
                <c:pt idx="141">
                  <c:v>45512</c:v>
                </c:pt>
                <c:pt idx="142">
                  <c:v>45511</c:v>
                </c:pt>
                <c:pt idx="143">
                  <c:v>45510</c:v>
                </c:pt>
                <c:pt idx="144">
                  <c:v>45509</c:v>
                </c:pt>
                <c:pt idx="145">
                  <c:v>45506</c:v>
                </c:pt>
                <c:pt idx="146">
                  <c:v>45505</c:v>
                </c:pt>
                <c:pt idx="147">
                  <c:v>45504</c:v>
                </c:pt>
                <c:pt idx="148">
                  <c:v>45503</c:v>
                </c:pt>
                <c:pt idx="149">
                  <c:v>45502</c:v>
                </c:pt>
                <c:pt idx="150">
                  <c:v>45499</c:v>
                </c:pt>
                <c:pt idx="151">
                  <c:v>45498</c:v>
                </c:pt>
                <c:pt idx="152">
                  <c:v>45497</c:v>
                </c:pt>
                <c:pt idx="153">
                  <c:v>45496</c:v>
                </c:pt>
                <c:pt idx="154">
                  <c:v>45495</c:v>
                </c:pt>
                <c:pt idx="155">
                  <c:v>45492</c:v>
                </c:pt>
                <c:pt idx="156">
                  <c:v>45491</c:v>
                </c:pt>
                <c:pt idx="157">
                  <c:v>45490</c:v>
                </c:pt>
                <c:pt idx="158">
                  <c:v>45489</c:v>
                </c:pt>
                <c:pt idx="159">
                  <c:v>45488</c:v>
                </c:pt>
                <c:pt idx="160">
                  <c:v>45485</c:v>
                </c:pt>
                <c:pt idx="161">
                  <c:v>45484</c:v>
                </c:pt>
                <c:pt idx="162">
                  <c:v>45483</c:v>
                </c:pt>
                <c:pt idx="163">
                  <c:v>45482</c:v>
                </c:pt>
                <c:pt idx="164">
                  <c:v>45481</c:v>
                </c:pt>
                <c:pt idx="165">
                  <c:v>45478</c:v>
                </c:pt>
                <c:pt idx="166">
                  <c:v>45477</c:v>
                </c:pt>
                <c:pt idx="167">
                  <c:v>45476</c:v>
                </c:pt>
                <c:pt idx="168">
                  <c:v>45475</c:v>
                </c:pt>
                <c:pt idx="169">
                  <c:v>45474</c:v>
                </c:pt>
                <c:pt idx="170">
                  <c:v>45471</c:v>
                </c:pt>
                <c:pt idx="171">
                  <c:v>45470</c:v>
                </c:pt>
                <c:pt idx="172">
                  <c:v>45469</c:v>
                </c:pt>
                <c:pt idx="173">
                  <c:v>45468</c:v>
                </c:pt>
                <c:pt idx="174">
                  <c:v>45467</c:v>
                </c:pt>
                <c:pt idx="175">
                  <c:v>45464</c:v>
                </c:pt>
                <c:pt idx="176">
                  <c:v>45463</c:v>
                </c:pt>
                <c:pt idx="177">
                  <c:v>45462</c:v>
                </c:pt>
                <c:pt idx="178">
                  <c:v>45461</c:v>
                </c:pt>
                <c:pt idx="179">
                  <c:v>45460</c:v>
                </c:pt>
                <c:pt idx="180">
                  <c:v>45457</c:v>
                </c:pt>
                <c:pt idx="181">
                  <c:v>45456</c:v>
                </c:pt>
                <c:pt idx="182">
                  <c:v>45455</c:v>
                </c:pt>
                <c:pt idx="183">
                  <c:v>45454</c:v>
                </c:pt>
                <c:pt idx="184">
                  <c:v>45453</c:v>
                </c:pt>
                <c:pt idx="185">
                  <c:v>45450</c:v>
                </c:pt>
                <c:pt idx="186">
                  <c:v>45449</c:v>
                </c:pt>
                <c:pt idx="187">
                  <c:v>45448</c:v>
                </c:pt>
                <c:pt idx="188">
                  <c:v>45447</c:v>
                </c:pt>
                <c:pt idx="189">
                  <c:v>45446</c:v>
                </c:pt>
                <c:pt idx="190">
                  <c:v>45443</c:v>
                </c:pt>
                <c:pt idx="191">
                  <c:v>45441</c:v>
                </c:pt>
                <c:pt idx="192">
                  <c:v>45440</c:v>
                </c:pt>
                <c:pt idx="193">
                  <c:v>45439</c:v>
                </c:pt>
                <c:pt idx="194">
                  <c:v>45436</c:v>
                </c:pt>
                <c:pt idx="195">
                  <c:v>45435</c:v>
                </c:pt>
                <c:pt idx="196">
                  <c:v>45434</c:v>
                </c:pt>
                <c:pt idx="197">
                  <c:v>45433</c:v>
                </c:pt>
                <c:pt idx="198">
                  <c:v>45432</c:v>
                </c:pt>
                <c:pt idx="199">
                  <c:v>45429</c:v>
                </c:pt>
                <c:pt idx="200">
                  <c:v>45428</c:v>
                </c:pt>
                <c:pt idx="201">
                  <c:v>45427</c:v>
                </c:pt>
                <c:pt idx="202">
                  <c:v>45426</c:v>
                </c:pt>
                <c:pt idx="203">
                  <c:v>45425</c:v>
                </c:pt>
                <c:pt idx="204">
                  <c:v>45422</c:v>
                </c:pt>
                <c:pt idx="205">
                  <c:v>45421</c:v>
                </c:pt>
                <c:pt idx="206">
                  <c:v>45420</c:v>
                </c:pt>
                <c:pt idx="207">
                  <c:v>45419</c:v>
                </c:pt>
                <c:pt idx="208">
                  <c:v>45418</c:v>
                </c:pt>
                <c:pt idx="209">
                  <c:v>45415</c:v>
                </c:pt>
                <c:pt idx="210">
                  <c:v>45414</c:v>
                </c:pt>
                <c:pt idx="211">
                  <c:v>45412</c:v>
                </c:pt>
                <c:pt idx="212">
                  <c:v>45411</c:v>
                </c:pt>
                <c:pt idx="213">
                  <c:v>45408</c:v>
                </c:pt>
                <c:pt idx="214">
                  <c:v>45407</c:v>
                </c:pt>
                <c:pt idx="215">
                  <c:v>45406</c:v>
                </c:pt>
                <c:pt idx="216">
                  <c:v>45405</c:v>
                </c:pt>
                <c:pt idx="217">
                  <c:v>45404</c:v>
                </c:pt>
                <c:pt idx="218">
                  <c:v>45401</c:v>
                </c:pt>
                <c:pt idx="219">
                  <c:v>45400</c:v>
                </c:pt>
                <c:pt idx="220">
                  <c:v>45399</c:v>
                </c:pt>
                <c:pt idx="221">
                  <c:v>45398</c:v>
                </c:pt>
                <c:pt idx="222">
                  <c:v>45397</c:v>
                </c:pt>
                <c:pt idx="223">
                  <c:v>45394</c:v>
                </c:pt>
                <c:pt idx="224">
                  <c:v>45393</c:v>
                </c:pt>
                <c:pt idx="225">
                  <c:v>45392</c:v>
                </c:pt>
                <c:pt idx="226">
                  <c:v>45391</c:v>
                </c:pt>
                <c:pt idx="227">
                  <c:v>45390</c:v>
                </c:pt>
                <c:pt idx="228">
                  <c:v>45387</c:v>
                </c:pt>
                <c:pt idx="229">
                  <c:v>45386</c:v>
                </c:pt>
                <c:pt idx="230">
                  <c:v>45385</c:v>
                </c:pt>
                <c:pt idx="231">
                  <c:v>45384</c:v>
                </c:pt>
                <c:pt idx="232">
                  <c:v>45383</c:v>
                </c:pt>
                <c:pt idx="233">
                  <c:v>45379</c:v>
                </c:pt>
                <c:pt idx="234">
                  <c:v>45378</c:v>
                </c:pt>
                <c:pt idx="235">
                  <c:v>45377</c:v>
                </c:pt>
                <c:pt idx="236">
                  <c:v>45376</c:v>
                </c:pt>
                <c:pt idx="237">
                  <c:v>45373</c:v>
                </c:pt>
                <c:pt idx="238">
                  <c:v>45372</c:v>
                </c:pt>
                <c:pt idx="239">
                  <c:v>45371</c:v>
                </c:pt>
                <c:pt idx="240">
                  <c:v>45370</c:v>
                </c:pt>
                <c:pt idx="241">
                  <c:v>45369</c:v>
                </c:pt>
                <c:pt idx="242">
                  <c:v>45366</c:v>
                </c:pt>
                <c:pt idx="243">
                  <c:v>45365</c:v>
                </c:pt>
                <c:pt idx="244">
                  <c:v>45364</c:v>
                </c:pt>
                <c:pt idx="245">
                  <c:v>45363</c:v>
                </c:pt>
                <c:pt idx="246">
                  <c:v>45362</c:v>
                </c:pt>
                <c:pt idx="247">
                  <c:v>45359</c:v>
                </c:pt>
                <c:pt idx="248">
                  <c:v>45358</c:v>
                </c:pt>
                <c:pt idx="249">
                  <c:v>45357</c:v>
                </c:pt>
                <c:pt idx="250">
                  <c:v>45356</c:v>
                </c:pt>
                <c:pt idx="251">
                  <c:v>45355</c:v>
                </c:pt>
                <c:pt idx="252">
                  <c:v>45352</c:v>
                </c:pt>
                <c:pt idx="253">
                  <c:v>45351</c:v>
                </c:pt>
                <c:pt idx="254">
                  <c:v>45350</c:v>
                </c:pt>
                <c:pt idx="255">
                  <c:v>45349</c:v>
                </c:pt>
                <c:pt idx="256">
                  <c:v>45348</c:v>
                </c:pt>
                <c:pt idx="257">
                  <c:v>45345</c:v>
                </c:pt>
                <c:pt idx="258">
                  <c:v>45344</c:v>
                </c:pt>
                <c:pt idx="259">
                  <c:v>45343</c:v>
                </c:pt>
                <c:pt idx="260">
                  <c:v>45342</c:v>
                </c:pt>
                <c:pt idx="261">
                  <c:v>45341</c:v>
                </c:pt>
                <c:pt idx="262">
                  <c:v>45338</c:v>
                </c:pt>
                <c:pt idx="263">
                  <c:v>45337</c:v>
                </c:pt>
                <c:pt idx="264">
                  <c:v>45336</c:v>
                </c:pt>
                <c:pt idx="265">
                  <c:v>45331</c:v>
                </c:pt>
                <c:pt idx="266">
                  <c:v>45330</c:v>
                </c:pt>
                <c:pt idx="267">
                  <c:v>45329</c:v>
                </c:pt>
                <c:pt idx="268">
                  <c:v>45328</c:v>
                </c:pt>
                <c:pt idx="269">
                  <c:v>45327</c:v>
                </c:pt>
                <c:pt idx="270">
                  <c:v>45324</c:v>
                </c:pt>
                <c:pt idx="271">
                  <c:v>45323</c:v>
                </c:pt>
                <c:pt idx="272">
                  <c:v>45322</c:v>
                </c:pt>
                <c:pt idx="273">
                  <c:v>45321</c:v>
                </c:pt>
                <c:pt idx="274">
                  <c:v>45320</c:v>
                </c:pt>
                <c:pt idx="275">
                  <c:v>45317</c:v>
                </c:pt>
                <c:pt idx="276">
                  <c:v>45316</c:v>
                </c:pt>
                <c:pt idx="277">
                  <c:v>45315</c:v>
                </c:pt>
                <c:pt idx="278">
                  <c:v>45314</c:v>
                </c:pt>
                <c:pt idx="279">
                  <c:v>45313</c:v>
                </c:pt>
                <c:pt idx="280">
                  <c:v>45310</c:v>
                </c:pt>
                <c:pt idx="281">
                  <c:v>45309</c:v>
                </c:pt>
                <c:pt idx="282">
                  <c:v>45308</c:v>
                </c:pt>
                <c:pt idx="283">
                  <c:v>45307</c:v>
                </c:pt>
                <c:pt idx="284">
                  <c:v>45306</c:v>
                </c:pt>
                <c:pt idx="285">
                  <c:v>45303</c:v>
                </c:pt>
                <c:pt idx="286">
                  <c:v>45302</c:v>
                </c:pt>
                <c:pt idx="287">
                  <c:v>45301</c:v>
                </c:pt>
                <c:pt idx="288">
                  <c:v>45300</c:v>
                </c:pt>
                <c:pt idx="289">
                  <c:v>45299</c:v>
                </c:pt>
                <c:pt idx="290">
                  <c:v>45296</c:v>
                </c:pt>
                <c:pt idx="291">
                  <c:v>45295</c:v>
                </c:pt>
                <c:pt idx="292">
                  <c:v>45294</c:v>
                </c:pt>
                <c:pt idx="293">
                  <c:v>45293</c:v>
                </c:pt>
                <c:pt idx="294">
                  <c:v>45288</c:v>
                </c:pt>
                <c:pt idx="295">
                  <c:v>45287</c:v>
                </c:pt>
                <c:pt idx="296">
                  <c:v>45286</c:v>
                </c:pt>
                <c:pt idx="297">
                  <c:v>45282</c:v>
                </c:pt>
                <c:pt idx="298">
                  <c:v>45281</c:v>
                </c:pt>
                <c:pt idx="299">
                  <c:v>45280</c:v>
                </c:pt>
                <c:pt idx="300">
                  <c:v>45279</c:v>
                </c:pt>
                <c:pt idx="301">
                  <c:v>45278</c:v>
                </c:pt>
                <c:pt idx="302">
                  <c:v>45275</c:v>
                </c:pt>
                <c:pt idx="303">
                  <c:v>45274</c:v>
                </c:pt>
                <c:pt idx="304">
                  <c:v>45273</c:v>
                </c:pt>
                <c:pt idx="305">
                  <c:v>45272</c:v>
                </c:pt>
                <c:pt idx="306">
                  <c:v>45271</c:v>
                </c:pt>
                <c:pt idx="307">
                  <c:v>45268</c:v>
                </c:pt>
                <c:pt idx="308">
                  <c:v>45267</c:v>
                </c:pt>
                <c:pt idx="309">
                  <c:v>45266</c:v>
                </c:pt>
                <c:pt idx="310">
                  <c:v>45265</c:v>
                </c:pt>
                <c:pt idx="311">
                  <c:v>45264</c:v>
                </c:pt>
                <c:pt idx="312">
                  <c:v>45261</c:v>
                </c:pt>
                <c:pt idx="313">
                  <c:v>45260</c:v>
                </c:pt>
                <c:pt idx="314">
                  <c:v>45259</c:v>
                </c:pt>
                <c:pt idx="315">
                  <c:v>45258</c:v>
                </c:pt>
                <c:pt idx="316">
                  <c:v>45257</c:v>
                </c:pt>
                <c:pt idx="317">
                  <c:v>45254</c:v>
                </c:pt>
                <c:pt idx="318">
                  <c:v>45253</c:v>
                </c:pt>
                <c:pt idx="319">
                  <c:v>45252</c:v>
                </c:pt>
                <c:pt idx="320">
                  <c:v>45251</c:v>
                </c:pt>
                <c:pt idx="321">
                  <c:v>45250</c:v>
                </c:pt>
                <c:pt idx="322">
                  <c:v>45247</c:v>
                </c:pt>
                <c:pt idx="323">
                  <c:v>45246</c:v>
                </c:pt>
                <c:pt idx="324">
                  <c:v>45244</c:v>
                </c:pt>
                <c:pt idx="325">
                  <c:v>45243</c:v>
                </c:pt>
                <c:pt idx="326">
                  <c:v>45240</c:v>
                </c:pt>
                <c:pt idx="327">
                  <c:v>45239</c:v>
                </c:pt>
                <c:pt idx="328">
                  <c:v>45238</c:v>
                </c:pt>
                <c:pt idx="329">
                  <c:v>45237</c:v>
                </c:pt>
                <c:pt idx="330">
                  <c:v>45236</c:v>
                </c:pt>
                <c:pt idx="331">
                  <c:v>45233</c:v>
                </c:pt>
                <c:pt idx="332">
                  <c:v>45231</c:v>
                </c:pt>
                <c:pt idx="333">
                  <c:v>45230</c:v>
                </c:pt>
                <c:pt idx="334">
                  <c:v>45229</c:v>
                </c:pt>
                <c:pt idx="335">
                  <c:v>45226</c:v>
                </c:pt>
                <c:pt idx="336">
                  <c:v>45225</c:v>
                </c:pt>
                <c:pt idx="337">
                  <c:v>45224</c:v>
                </c:pt>
                <c:pt idx="338">
                  <c:v>45223</c:v>
                </c:pt>
                <c:pt idx="339">
                  <c:v>45222</c:v>
                </c:pt>
                <c:pt idx="340">
                  <c:v>45219</c:v>
                </c:pt>
                <c:pt idx="341">
                  <c:v>45218</c:v>
                </c:pt>
                <c:pt idx="342">
                  <c:v>45217</c:v>
                </c:pt>
                <c:pt idx="343">
                  <c:v>45216</c:v>
                </c:pt>
                <c:pt idx="344">
                  <c:v>45215</c:v>
                </c:pt>
                <c:pt idx="345">
                  <c:v>45212</c:v>
                </c:pt>
                <c:pt idx="346">
                  <c:v>45210</c:v>
                </c:pt>
                <c:pt idx="347">
                  <c:v>45209</c:v>
                </c:pt>
                <c:pt idx="348">
                  <c:v>45208</c:v>
                </c:pt>
                <c:pt idx="349">
                  <c:v>45205</c:v>
                </c:pt>
                <c:pt idx="350">
                  <c:v>45204</c:v>
                </c:pt>
                <c:pt idx="351">
                  <c:v>45203</c:v>
                </c:pt>
                <c:pt idx="352">
                  <c:v>45202</c:v>
                </c:pt>
                <c:pt idx="353">
                  <c:v>45201</c:v>
                </c:pt>
                <c:pt idx="354">
                  <c:v>45198</c:v>
                </c:pt>
                <c:pt idx="355">
                  <c:v>45197</c:v>
                </c:pt>
                <c:pt idx="356">
                  <c:v>45196</c:v>
                </c:pt>
                <c:pt idx="357">
                  <c:v>45195</c:v>
                </c:pt>
                <c:pt idx="358">
                  <c:v>45194</c:v>
                </c:pt>
                <c:pt idx="359">
                  <c:v>45191</c:v>
                </c:pt>
                <c:pt idx="360">
                  <c:v>45190</c:v>
                </c:pt>
                <c:pt idx="361">
                  <c:v>45189</c:v>
                </c:pt>
                <c:pt idx="362">
                  <c:v>45188</c:v>
                </c:pt>
                <c:pt idx="363">
                  <c:v>45187</c:v>
                </c:pt>
                <c:pt idx="364">
                  <c:v>45184</c:v>
                </c:pt>
                <c:pt idx="365">
                  <c:v>45183</c:v>
                </c:pt>
                <c:pt idx="366">
                  <c:v>45182</c:v>
                </c:pt>
                <c:pt idx="367">
                  <c:v>45181</c:v>
                </c:pt>
                <c:pt idx="368">
                  <c:v>45180</c:v>
                </c:pt>
                <c:pt idx="369">
                  <c:v>45177</c:v>
                </c:pt>
                <c:pt idx="370">
                  <c:v>45175</c:v>
                </c:pt>
                <c:pt idx="371">
                  <c:v>45174</c:v>
                </c:pt>
                <c:pt idx="372">
                  <c:v>45173</c:v>
                </c:pt>
                <c:pt idx="373">
                  <c:v>45170</c:v>
                </c:pt>
                <c:pt idx="374">
                  <c:v>45169</c:v>
                </c:pt>
                <c:pt idx="375">
                  <c:v>45168</c:v>
                </c:pt>
                <c:pt idx="376">
                  <c:v>45167</c:v>
                </c:pt>
                <c:pt idx="377">
                  <c:v>45166</c:v>
                </c:pt>
                <c:pt idx="378">
                  <c:v>45163</c:v>
                </c:pt>
                <c:pt idx="379">
                  <c:v>45162</c:v>
                </c:pt>
                <c:pt idx="380">
                  <c:v>45161</c:v>
                </c:pt>
                <c:pt idx="381">
                  <c:v>45160</c:v>
                </c:pt>
                <c:pt idx="382">
                  <c:v>45159</c:v>
                </c:pt>
                <c:pt idx="383">
                  <c:v>45156</c:v>
                </c:pt>
                <c:pt idx="384">
                  <c:v>45155</c:v>
                </c:pt>
                <c:pt idx="385">
                  <c:v>45154</c:v>
                </c:pt>
                <c:pt idx="386">
                  <c:v>45153</c:v>
                </c:pt>
                <c:pt idx="387">
                  <c:v>45152</c:v>
                </c:pt>
                <c:pt idx="388">
                  <c:v>45149</c:v>
                </c:pt>
                <c:pt idx="389">
                  <c:v>45148</c:v>
                </c:pt>
                <c:pt idx="390">
                  <c:v>45147</c:v>
                </c:pt>
                <c:pt idx="391">
                  <c:v>45146</c:v>
                </c:pt>
                <c:pt idx="392">
                  <c:v>45145</c:v>
                </c:pt>
                <c:pt idx="393">
                  <c:v>45142</c:v>
                </c:pt>
                <c:pt idx="394">
                  <c:v>45141</c:v>
                </c:pt>
                <c:pt idx="395">
                  <c:v>45140</c:v>
                </c:pt>
                <c:pt idx="396">
                  <c:v>45139</c:v>
                </c:pt>
                <c:pt idx="397">
                  <c:v>45138</c:v>
                </c:pt>
                <c:pt idx="398">
                  <c:v>45135</c:v>
                </c:pt>
                <c:pt idx="399">
                  <c:v>45134</c:v>
                </c:pt>
                <c:pt idx="400">
                  <c:v>45133</c:v>
                </c:pt>
                <c:pt idx="401">
                  <c:v>45132</c:v>
                </c:pt>
                <c:pt idx="402">
                  <c:v>45131</c:v>
                </c:pt>
                <c:pt idx="403">
                  <c:v>45128</c:v>
                </c:pt>
                <c:pt idx="404">
                  <c:v>45127</c:v>
                </c:pt>
                <c:pt idx="405">
                  <c:v>45126</c:v>
                </c:pt>
                <c:pt idx="406">
                  <c:v>45125</c:v>
                </c:pt>
                <c:pt idx="407">
                  <c:v>45124</c:v>
                </c:pt>
                <c:pt idx="408">
                  <c:v>45121</c:v>
                </c:pt>
                <c:pt idx="409">
                  <c:v>45120</c:v>
                </c:pt>
                <c:pt idx="410">
                  <c:v>45119</c:v>
                </c:pt>
                <c:pt idx="411">
                  <c:v>45118</c:v>
                </c:pt>
                <c:pt idx="412">
                  <c:v>45117</c:v>
                </c:pt>
                <c:pt idx="413">
                  <c:v>45114</c:v>
                </c:pt>
                <c:pt idx="414">
                  <c:v>45113</c:v>
                </c:pt>
                <c:pt idx="415">
                  <c:v>45112</c:v>
                </c:pt>
                <c:pt idx="416">
                  <c:v>45111</c:v>
                </c:pt>
                <c:pt idx="417">
                  <c:v>45110</c:v>
                </c:pt>
                <c:pt idx="418">
                  <c:v>45107</c:v>
                </c:pt>
                <c:pt idx="419">
                  <c:v>45106</c:v>
                </c:pt>
                <c:pt idx="420">
                  <c:v>45105</c:v>
                </c:pt>
                <c:pt idx="421">
                  <c:v>45104</c:v>
                </c:pt>
                <c:pt idx="422">
                  <c:v>45103</c:v>
                </c:pt>
                <c:pt idx="423">
                  <c:v>45100</c:v>
                </c:pt>
                <c:pt idx="424">
                  <c:v>45099</c:v>
                </c:pt>
                <c:pt idx="425">
                  <c:v>45098</c:v>
                </c:pt>
                <c:pt idx="426">
                  <c:v>45097</c:v>
                </c:pt>
                <c:pt idx="427">
                  <c:v>45096</c:v>
                </c:pt>
                <c:pt idx="428">
                  <c:v>45093</c:v>
                </c:pt>
                <c:pt idx="429">
                  <c:v>45092</c:v>
                </c:pt>
                <c:pt idx="430">
                  <c:v>45091</c:v>
                </c:pt>
                <c:pt idx="431">
                  <c:v>45090</c:v>
                </c:pt>
                <c:pt idx="432">
                  <c:v>45089</c:v>
                </c:pt>
                <c:pt idx="433">
                  <c:v>45086</c:v>
                </c:pt>
                <c:pt idx="434">
                  <c:v>45084</c:v>
                </c:pt>
                <c:pt idx="435">
                  <c:v>45083</c:v>
                </c:pt>
                <c:pt idx="436">
                  <c:v>45082</c:v>
                </c:pt>
                <c:pt idx="437">
                  <c:v>45079</c:v>
                </c:pt>
                <c:pt idx="438">
                  <c:v>45078</c:v>
                </c:pt>
                <c:pt idx="439">
                  <c:v>45077</c:v>
                </c:pt>
                <c:pt idx="440">
                  <c:v>45076</c:v>
                </c:pt>
                <c:pt idx="441">
                  <c:v>45075</c:v>
                </c:pt>
                <c:pt idx="442">
                  <c:v>45072</c:v>
                </c:pt>
                <c:pt idx="443">
                  <c:v>45071</c:v>
                </c:pt>
                <c:pt idx="444">
                  <c:v>45070</c:v>
                </c:pt>
                <c:pt idx="445">
                  <c:v>45069</c:v>
                </c:pt>
                <c:pt idx="446">
                  <c:v>45068</c:v>
                </c:pt>
                <c:pt idx="447">
                  <c:v>45065</c:v>
                </c:pt>
                <c:pt idx="448">
                  <c:v>45064</c:v>
                </c:pt>
                <c:pt idx="449">
                  <c:v>45063</c:v>
                </c:pt>
                <c:pt idx="450">
                  <c:v>45062</c:v>
                </c:pt>
                <c:pt idx="451">
                  <c:v>45061</c:v>
                </c:pt>
                <c:pt idx="452">
                  <c:v>45058</c:v>
                </c:pt>
                <c:pt idx="453">
                  <c:v>45057</c:v>
                </c:pt>
                <c:pt idx="454">
                  <c:v>45056</c:v>
                </c:pt>
                <c:pt idx="455">
                  <c:v>45055</c:v>
                </c:pt>
                <c:pt idx="456">
                  <c:v>45054</c:v>
                </c:pt>
                <c:pt idx="457">
                  <c:v>45051</c:v>
                </c:pt>
                <c:pt idx="458">
                  <c:v>45050</c:v>
                </c:pt>
                <c:pt idx="459">
                  <c:v>45049</c:v>
                </c:pt>
                <c:pt idx="460">
                  <c:v>45048</c:v>
                </c:pt>
                <c:pt idx="461">
                  <c:v>45044</c:v>
                </c:pt>
                <c:pt idx="462">
                  <c:v>45043</c:v>
                </c:pt>
                <c:pt idx="463">
                  <c:v>45042</c:v>
                </c:pt>
                <c:pt idx="464">
                  <c:v>45041</c:v>
                </c:pt>
                <c:pt idx="465">
                  <c:v>45040</c:v>
                </c:pt>
                <c:pt idx="466">
                  <c:v>45036</c:v>
                </c:pt>
                <c:pt idx="467">
                  <c:v>45035</c:v>
                </c:pt>
                <c:pt idx="468">
                  <c:v>45034</c:v>
                </c:pt>
                <c:pt idx="469">
                  <c:v>45033</c:v>
                </c:pt>
                <c:pt idx="470">
                  <c:v>45030</c:v>
                </c:pt>
                <c:pt idx="471">
                  <c:v>45029</c:v>
                </c:pt>
                <c:pt idx="472">
                  <c:v>45028</c:v>
                </c:pt>
                <c:pt idx="473">
                  <c:v>45027</c:v>
                </c:pt>
                <c:pt idx="474">
                  <c:v>45026</c:v>
                </c:pt>
                <c:pt idx="475">
                  <c:v>45022</c:v>
                </c:pt>
                <c:pt idx="476">
                  <c:v>45021</c:v>
                </c:pt>
                <c:pt idx="477">
                  <c:v>45020</c:v>
                </c:pt>
                <c:pt idx="478">
                  <c:v>45019</c:v>
                </c:pt>
                <c:pt idx="479">
                  <c:v>45016</c:v>
                </c:pt>
                <c:pt idx="480">
                  <c:v>45015</c:v>
                </c:pt>
                <c:pt idx="481">
                  <c:v>45014</c:v>
                </c:pt>
                <c:pt idx="482">
                  <c:v>45013</c:v>
                </c:pt>
                <c:pt idx="483">
                  <c:v>45012</c:v>
                </c:pt>
                <c:pt idx="484">
                  <c:v>45009</c:v>
                </c:pt>
                <c:pt idx="485">
                  <c:v>45008</c:v>
                </c:pt>
                <c:pt idx="486">
                  <c:v>45007</c:v>
                </c:pt>
                <c:pt idx="487">
                  <c:v>45006</c:v>
                </c:pt>
                <c:pt idx="488">
                  <c:v>45005</c:v>
                </c:pt>
                <c:pt idx="489">
                  <c:v>45002</c:v>
                </c:pt>
                <c:pt idx="490">
                  <c:v>45001</c:v>
                </c:pt>
                <c:pt idx="491">
                  <c:v>45000</c:v>
                </c:pt>
                <c:pt idx="492">
                  <c:v>44999</c:v>
                </c:pt>
                <c:pt idx="493">
                  <c:v>44998</c:v>
                </c:pt>
                <c:pt idx="494">
                  <c:v>44995</c:v>
                </c:pt>
                <c:pt idx="495">
                  <c:v>44994</c:v>
                </c:pt>
                <c:pt idx="496">
                  <c:v>44993</c:v>
                </c:pt>
                <c:pt idx="497">
                  <c:v>44992</c:v>
                </c:pt>
                <c:pt idx="498">
                  <c:v>44991</c:v>
                </c:pt>
                <c:pt idx="499">
                  <c:v>44988</c:v>
                </c:pt>
                <c:pt idx="500">
                  <c:v>44987</c:v>
                </c:pt>
                <c:pt idx="501">
                  <c:v>44986</c:v>
                </c:pt>
                <c:pt idx="502">
                  <c:v>44985</c:v>
                </c:pt>
                <c:pt idx="503">
                  <c:v>44984</c:v>
                </c:pt>
                <c:pt idx="504">
                  <c:v>44981</c:v>
                </c:pt>
                <c:pt idx="505">
                  <c:v>44980</c:v>
                </c:pt>
                <c:pt idx="506">
                  <c:v>44979</c:v>
                </c:pt>
                <c:pt idx="507">
                  <c:v>44974</c:v>
                </c:pt>
                <c:pt idx="508">
                  <c:v>44973</c:v>
                </c:pt>
                <c:pt idx="509">
                  <c:v>44972</c:v>
                </c:pt>
                <c:pt idx="510">
                  <c:v>44971</c:v>
                </c:pt>
                <c:pt idx="511">
                  <c:v>44970</c:v>
                </c:pt>
                <c:pt idx="512">
                  <c:v>44967</c:v>
                </c:pt>
                <c:pt idx="513">
                  <c:v>44966</c:v>
                </c:pt>
                <c:pt idx="514">
                  <c:v>44965</c:v>
                </c:pt>
                <c:pt idx="515">
                  <c:v>44964</c:v>
                </c:pt>
                <c:pt idx="516">
                  <c:v>44963</c:v>
                </c:pt>
                <c:pt idx="517">
                  <c:v>44960</c:v>
                </c:pt>
                <c:pt idx="518">
                  <c:v>44959</c:v>
                </c:pt>
                <c:pt idx="519">
                  <c:v>44958</c:v>
                </c:pt>
                <c:pt idx="520">
                  <c:v>44957</c:v>
                </c:pt>
                <c:pt idx="521">
                  <c:v>44956</c:v>
                </c:pt>
                <c:pt idx="522">
                  <c:v>44953</c:v>
                </c:pt>
                <c:pt idx="523">
                  <c:v>44952</c:v>
                </c:pt>
                <c:pt idx="524">
                  <c:v>44951</c:v>
                </c:pt>
                <c:pt idx="525">
                  <c:v>44950</c:v>
                </c:pt>
                <c:pt idx="526">
                  <c:v>44949</c:v>
                </c:pt>
                <c:pt idx="527">
                  <c:v>44946</c:v>
                </c:pt>
                <c:pt idx="528">
                  <c:v>44945</c:v>
                </c:pt>
                <c:pt idx="529">
                  <c:v>44944</c:v>
                </c:pt>
                <c:pt idx="530">
                  <c:v>44943</c:v>
                </c:pt>
                <c:pt idx="531">
                  <c:v>44942</c:v>
                </c:pt>
                <c:pt idx="532">
                  <c:v>44939</c:v>
                </c:pt>
                <c:pt idx="533">
                  <c:v>44938</c:v>
                </c:pt>
                <c:pt idx="534">
                  <c:v>44937</c:v>
                </c:pt>
                <c:pt idx="535">
                  <c:v>44936</c:v>
                </c:pt>
                <c:pt idx="536">
                  <c:v>44935</c:v>
                </c:pt>
                <c:pt idx="537">
                  <c:v>44932</c:v>
                </c:pt>
                <c:pt idx="538">
                  <c:v>44931</c:v>
                </c:pt>
                <c:pt idx="539">
                  <c:v>44930</c:v>
                </c:pt>
                <c:pt idx="540">
                  <c:v>44929</c:v>
                </c:pt>
                <c:pt idx="541">
                  <c:v>44928</c:v>
                </c:pt>
                <c:pt idx="542">
                  <c:v>44924</c:v>
                </c:pt>
                <c:pt idx="543">
                  <c:v>44923</c:v>
                </c:pt>
                <c:pt idx="544">
                  <c:v>44922</c:v>
                </c:pt>
                <c:pt idx="545">
                  <c:v>44921</c:v>
                </c:pt>
                <c:pt idx="546">
                  <c:v>44918</c:v>
                </c:pt>
                <c:pt idx="547">
                  <c:v>44917</c:v>
                </c:pt>
                <c:pt idx="548">
                  <c:v>44916</c:v>
                </c:pt>
                <c:pt idx="549">
                  <c:v>44915</c:v>
                </c:pt>
                <c:pt idx="550">
                  <c:v>44914</c:v>
                </c:pt>
                <c:pt idx="551">
                  <c:v>44911</c:v>
                </c:pt>
                <c:pt idx="552">
                  <c:v>44910</c:v>
                </c:pt>
                <c:pt idx="553">
                  <c:v>44909</c:v>
                </c:pt>
                <c:pt idx="554">
                  <c:v>44908</c:v>
                </c:pt>
                <c:pt idx="555">
                  <c:v>44907</c:v>
                </c:pt>
                <c:pt idx="556">
                  <c:v>44904</c:v>
                </c:pt>
                <c:pt idx="557">
                  <c:v>44903</c:v>
                </c:pt>
                <c:pt idx="558">
                  <c:v>44902</c:v>
                </c:pt>
                <c:pt idx="559">
                  <c:v>44901</c:v>
                </c:pt>
                <c:pt idx="560">
                  <c:v>44900</c:v>
                </c:pt>
                <c:pt idx="561">
                  <c:v>44897</c:v>
                </c:pt>
                <c:pt idx="562">
                  <c:v>44896</c:v>
                </c:pt>
                <c:pt idx="563">
                  <c:v>44895</c:v>
                </c:pt>
                <c:pt idx="564">
                  <c:v>44894</c:v>
                </c:pt>
                <c:pt idx="565">
                  <c:v>44893</c:v>
                </c:pt>
                <c:pt idx="566">
                  <c:v>44890</c:v>
                </c:pt>
                <c:pt idx="567">
                  <c:v>44889</c:v>
                </c:pt>
                <c:pt idx="568">
                  <c:v>44888</c:v>
                </c:pt>
                <c:pt idx="569">
                  <c:v>44887</c:v>
                </c:pt>
                <c:pt idx="570">
                  <c:v>44886</c:v>
                </c:pt>
                <c:pt idx="571">
                  <c:v>44883</c:v>
                </c:pt>
                <c:pt idx="572">
                  <c:v>44882</c:v>
                </c:pt>
                <c:pt idx="573">
                  <c:v>44881</c:v>
                </c:pt>
                <c:pt idx="574">
                  <c:v>44879</c:v>
                </c:pt>
                <c:pt idx="575">
                  <c:v>44876</c:v>
                </c:pt>
                <c:pt idx="576">
                  <c:v>44875</c:v>
                </c:pt>
                <c:pt idx="577">
                  <c:v>44874</c:v>
                </c:pt>
                <c:pt idx="578">
                  <c:v>44873</c:v>
                </c:pt>
                <c:pt idx="579">
                  <c:v>44872</c:v>
                </c:pt>
                <c:pt idx="580">
                  <c:v>44869</c:v>
                </c:pt>
                <c:pt idx="581">
                  <c:v>44868</c:v>
                </c:pt>
                <c:pt idx="582">
                  <c:v>44866</c:v>
                </c:pt>
                <c:pt idx="583">
                  <c:v>44865</c:v>
                </c:pt>
                <c:pt idx="584">
                  <c:v>44862</c:v>
                </c:pt>
                <c:pt idx="585">
                  <c:v>44861</c:v>
                </c:pt>
                <c:pt idx="586">
                  <c:v>44860</c:v>
                </c:pt>
                <c:pt idx="587">
                  <c:v>44859</c:v>
                </c:pt>
                <c:pt idx="588">
                  <c:v>44858</c:v>
                </c:pt>
                <c:pt idx="589">
                  <c:v>44855</c:v>
                </c:pt>
                <c:pt idx="590">
                  <c:v>44854</c:v>
                </c:pt>
                <c:pt idx="591">
                  <c:v>44853</c:v>
                </c:pt>
                <c:pt idx="592">
                  <c:v>44852</c:v>
                </c:pt>
                <c:pt idx="593">
                  <c:v>44851</c:v>
                </c:pt>
                <c:pt idx="594">
                  <c:v>44848</c:v>
                </c:pt>
                <c:pt idx="595">
                  <c:v>44847</c:v>
                </c:pt>
                <c:pt idx="596">
                  <c:v>44845</c:v>
                </c:pt>
                <c:pt idx="597">
                  <c:v>44844</c:v>
                </c:pt>
                <c:pt idx="598">
                  <c:v>44841</c:v>
                </c:pt>
                <c:pt idx="599">
                  <c:v>44840</c:v>
                </c:pt>
                <c:pt idx="600">
                  <c:v>44839</c:v>
                </c:pt>
                <c:pt idx="601">
                  <c:v>44838</c:v>
                </c:pt>
                <c:pt idx="602">
                  <c:v>44837</c:v>
                </c:pt>
                <c:pt idx="603">
                  <c:v>44834</c:v>
                </c:pt>
                <c:pt idx="604">
                  <c:v>44833</c:v>
                </c:pt>
                <c:pt idx="605">
                  <c:v>44832</c:v>
                </c:pt>
                <c:pt idx="606">
                  <c:v>44831</c:v>
                </c:pt>
                <c:pt idx="607">
                  <c:v>44830</c:v>
                </c:pt>
                <c:pt idx="608">
                  <c:v>44827</c:v>
                </c:pt>
                <c:pt idx="609">
                  <c:v>44826</c:v>
                </c:pt>
                <c:pt idx="610">
                  <c:v>44825</c:v>
                </c:pt>
                <c:pt idx="611">
                  <c:v>44824</c:v>
                </c:pt>
                <c:pt idx="612">
                  <c:v>44823</c:v>
                </c:pt>
                <c:pt idx="613">
                  <c:v>44820</c:v>
                </c:pt>
                <c:pt idx="614">
                  <c:v>44819</c:v>
                </c:pt>
                <c:pt idx="615">
                  <c:v>44818</c:v>
                </c:pt>
                <c:pt idx="616">
                  <c:v>44817</c:v>
                </c:pt>
                <c:pt idx="617">
                  <c:v>44816</c:v>
                </c:pt>
                <c:pt idx="618">
                  <c:v>44813</c:v>
                </c:pt>
                <c:pt idx="619">
                  <c:v>44812</c:v>
                </c:pt>
                <c:pt idx="620">
                  <c:v>44810</c:v>
                </c:pt>
                <c:pt idx="621">
                  <c:v>44809</c:v>
                </c:pt>
                <c:pt idx="622">
                  <c:v>44806</c:v>
                </c:pt>
                <c:pt idx="623">
                  <c:v>44805</c:v>
                </c:pt>
                <c:pt idx="624">
                  <c:v>44804</c:v>
                </c:pt>
                <c:pt idx="625">
                  <c:v>44803</c:v>
                </c:pt>
                <c:pt idx="626">
                  <c:v>44802</c:v>
                </c:pt>
                <c:pt idx="627">
                  <c:v>44799</c:v>
                </c:pt>
                <c:pt idx="628">
                  <c:v>44798</c:v>
                </c:pt>
                <c:pt idx="629">
                  <c:v>44797</c:v>
                </c:pt>
                <c:pt idx="630">
                  <c:v>44796</c:v>
                </c:pt>
                <c:pt idx="631">
                  <c:v>44795</c:v>
                </c:pt>
                <c:pt idx="632">
                  <c:v>44792</c:v>
                </c:pt>
                <c:pt idx="633">
                  <c:v>44791</c:v>
                </c:pt>
                <c:pt idx="634">
                  <c:v>44790</c:v>
                </c:pt>
                <c:pt idx="635">
                  <c:v>44789</c:v>
                </c:pt>
                <c:pt idx="636">
                  <c:v>44788</c:v>
                </c:pt>
                <c:pt idx="637">
                  <c:v>44785</c:v>
                </c:pt>
                <c:pt idx="638">
                  <c:v>44784</c:v>
                </c:pt>
                <c:pt idx="639">
                  <c:v>44783</c:v>
                </c:pt>
                <c:pt idx="640">
                  <c:v>44782</c:v>
                </c:pt>
                <c:pt idx="641">
                  <c:v>44781</c:v>
                </c:pt>
                <c:pt idx="642">
                  <c:v>44778</c:v>
                </c:pt>
                <c:pt idx="643">
                  <c:v>44777</c:v>
                </c:pt>
                <c:pt idx="644">
                  <c:v>44776</c:v>
                </c:pt>
                <c:pt idx="645">
                  <c:v>44775</c:v>
                </c:pt>
                <c:pt idx="646">
                  <c:v>44774</c:v>
                </c:pt>
                <c:pt idx="647">
                  <c:v>44771</c:v>
                </c:pt>
                <c:pt idx="648">
                  <c:v>44770</c:v>
                </c:pt>
                <c:pt idx="649">
                  <c:v>44769</c:v>
                </c:pt>
                <c:pt idx="650">
                  <c:v>44768</c:v>
                </c:pt>
                <c:pt idx="651">
                  <c:v>44767</c:v>
                </c:pt>
                <c:pt idx="652">
                  <c:v>44764</c:v>
                </c:pt>
                <c:pt idx="653">
                  <c:v>44763</c:v>
                </c:pt>
                <c:pt idx="654">
                  <c:v>44762</c:v>
                </c:pt>
                <c:pt idx="655">
                  <c:v>44761</c:v>
                </c:pt>
                <c:pt idx="656">
                  <c:v>44760</c:v>
                </c:pt>
                <c:pt idx="657">
                  <c:v>44757</c:v>
                </c:pt>
                <c:pt idx="658">
                  <c:v>44756</c:v>
                </c:pt>
                <c:pt idx="659">
                  <c:v>44755</c:v>
                </c:pt>
                <c:pt idx="660">
                  <c:v>44754</c:v>
                </c:pt>
                <c:pt idx="661">
                  <c:v>44753</c:v>
                </c:pt>
                <c:pt idx="662">
                  <c:v>44750</c:v>
                </c:pt>
                <c:pt idx="663">
                  <c:v>44749</c:v>
                </c:pt>
                <c:pt idx="664">
                  <c:v>44748</c:v>
                </c:pt>
                <c:pt idx="665">
                  <c:v>44747</c:v>
                </c:pt>
                <c:pt idx="666">
                  <c:v>44746</c:v>
                </c:pt>
                <c:pt idx="667">
                  <c:v>44743</c:v>
                </c:pt>
                <c:pt idx="668">
                  <c:v>44742</c:v>
                </c:pt>
                <c:pt idx="669">
                  <c:v>44741</c:v>
                </c:pt>
                <c:pt idx="670">
                  <c:v>44740</c:v>
                </c:pt>
                <c:pt idx="671">
                  <c:v>44739</c:v>
                </c:pt>
                <c:pt idx="672">
                  <c:v>44736</c:v>
                </c:pt>
                <c:pt idx="673">
                  <c:v>44735</c:v>
                </c:pt>
                <c:pt idx="674">
                  <c:v>44734</c:v>
                </c:pt>
                <c:pt idx="675">
                  <c:v>44733</c:v>
                </c:pt>
                <c:pt idx="676">
                  <c:v>44732</c:v>
                </c:pt>
                <c:pt idx="677">
                  <c:v>44729</c:v>
                </c:pt>
                <c:pt idx="678">
                  <c:v>44727</c:v>
                </c:pt>
                <c:pt idx="679">
                  <c:v>44726</c:v>
                </c:pt>
                <c:pt idx="680">
                  <c:v>44725</c:v>
                </c:pt>
                <c:pt idx="681">
                  <c:v>44722</c:v>
                </c:pt>
                <c:pt idx="682">
                  <c:v>44721</c:v>
                </c:pt>
                <c:pt idx="683">
                  <c:v>44720</c:v>
                </c:pt>
                <c:pt idx="684">
                  <c:v>44719</c:v>
                </c:pt>
                <c:pt idx="685">
                  <c:v>44718</c:v>
                </c:pt>
                <c:pt idx="686">
                  <c:v>44715</c:v>
                </c:pt>
                <c:pt idx="687">
                  <c:v>44714</c:v>
                </c:pt>
                <c:pt idx="688">
                  <c:v>44713</c:v>
                </c:pt>
                <c:pt idx="689">
                  <c:v>44712</c:v>
                </c:pt>
                <c:pt idx="690">
                  <c:v>44711</c:v>
                </c:pt>
                <c:pt idx="691">
                  <c:v>44708</c:v>
                </c:pt>
                <c:pt idx="692">
                  <c:v>44707</c:v>
                </c:pt>
                <c:pt idx="693">
                  <c:v>44706</c:v>
                </c:pt>
                <c:pt idx="694">
                  <c:v>44705</c:v>
                </c:pt>
                <c:pt idx="695">
                  <c:v>44704</c:v>
                </c:pt>
                <c:pt idx="696">
                  <c:v>44701</c:v>
                </c:pt>
                <c:pt idx="697">
                  <c:v>44700</c:v>
                </c:pt>
                <c:pt idx="698">
                  <c:v>44699</c:v>
                </c:pt>
                <c:pt idx="699">
                  <c:v>44698</c:v>
                </c:pt>
                <c:pt idx="700">
                  <c:v>44697</c:v>
                </c:pt>
                <c:pt idx="701">
                  <c:v>44694</c:v>
                </c:pt>
                <c:pt idx="702">
                  <c:v>44693</c:v>
                </c:pt>
                <c:pt idx="703">
                  <c:v>44692</c:v>
                </c:pt>
                <c:pt idx="704">
                  <c:v>44691</c:v>
                </c:pt>
                <c:pt idx="705">
                  <c:v>44690</c:v>
                </c:pt>
                <c:pt idx="706">
                  <c:v>44687</c:v>
                </c:pt>
                <c:pt idx="707">
                  <c:v>44686</c:v>
                </c:pt>
                <c:pt idx="708">
                  <c:v>44685</c:v>
                </c:pt>
                <c:pt idx="709">
                  <c:v>44684</c:v>
                </c:pt>
                <c:pt idx="710">
                  <c:v>44683</c:v>
                </c:pt>
                <c:pt idx="711">
                  <c:v>44680</c:v>
                </c:pt>
                <c:pt idx="712">
                  <c:v>44679</c:v>
                </c:pt>
                <c:pt idx="713">
                  <c:v>44678</c:v>
                </c:pt>
                <c:pt idx="714">
                  <c:v>44677</c:v>
                </c:pt>
                <c:pt idx="715">
                  <c:v>44676</c:v>
                </c:pt>
                <c:pt idx="716">
                  <c:v>44673</c:v>
                </c:pt>
                <c:pt idx="717">
                  <c:v>44671</c:v>
                </c:pt>
                <c:pt idx="718">
                  <c:v>44670</c:v>
                </c:pt>
                <c:pt idx="719">
                  <c:v>44669</c:v>
                </c:pt>
                <c:pt idx="720">
                  <c:v>44665</c:v>
                </c:pt>
                <c:pt idx="721">
                  <c:v>44664</c:v>
                </c:pt>
                <c:pt idx="722">
                  <c:v>44663</c:v>
                </c:pt>
                <c:pt idx="723">
                  <c:v>44662</c:v>
                </c:pt>
                <c:pt idx="724">
                  <c:v>44659</c:v>
                </c:pt>
                <c:pt idx="725">
                  <c:v>44658</c:v>
                </c:pt>
                <c:pt idx="726">
                  <c:v>44657</c:v>
                </c:pt>
                <c:pt idx="727">
                  <c:v>44656</c:v>
                </c:pt>
                <c:pt idx="728">
                  <c:v>44655</c:v>
                </c:pt>
                <c:pt idx="729">
                  <c:v>44652</c:v>
                </c:pt>
                <c:pt idx="730">
                  <c:v>44651</c:v>
                </c:pt>
                <c:pt idx="731">
                  <c:v>44650</c:v>
                </c:pt>
                <c:pt idx="732">
                  <c:v>44649</c:v>
                </c:pt>
                <c:pt idx="733">
                  <c:v>44648</c:v>
                </c:pt>
                <c:pt idx="734">
                  <c:v>44645</c:v>
                </c:pt>
                <c:pt idx="735">
                  <c:v>44644</c:v>
                </c:pt>
                <c:pt idx="736">
                  <c:v>44643</c:v>
                </c:pt>
                <c:pt idx="737">
                  <c:v>44642</c:v>
                </c:pt>
                <c:pt idx="738">
                  <c:v>44641</c:v>
                </c:pt>
                <c:pt idx="739">
                  <c:v>44638</c:v>
                </c:pt>
                <c:pt idx="740">
                  <c:v>44637</c:v>
                </c:pt>
                <c:pt idx="741">
                  <c:v>44636</c:v>
                </c:pt>
                <c:pt idx="742">
                  <c:v>44635</c:v>
                </c:pt>
                <c:pt idx="743">
                  <c:v>44634</c:v>
                </c:pt>
                <c:pt idx="744">
                  <c:v>44631</c:v>
                </c:pt>
                <c:pt idx="745">
                  <c:v>44630</c:v>
                </c:pt>
                <c:pt idx="746">
                  <c:v>44629</c:v>
                </c:pt>
                <c:pt idx="747">
                  <c:v>44628</c:v>
                </c:pt>
                <c:pt idx="748">
                  <c:v>44627</c:v>
                </c:pt>
                <c:pt idx="749">
                  <c:v>44624</c:v>
                </c:pt>
                <c:pt idx="750">
                  <c:v>44623</c:v>
                </c:pt>
                <c:pt idx="751">
                  <c:v>44622</c:v>
                </c:pt>
                <c:pt idx="752">
                  <c:v>44617</c:v>
                </c:pt>
                <c:pt idx="753">
                  <c:v>44616</c:v>
                </c:pt>
                <c:pt idx="754">
                  <c:v>44615</c:v>
                </c:pt>
                <c:pt idx="755">
                  <c:v>44614</c:v>
                </c:pt>
                <c:pt idx="756">
                  <c:v>44613</c:v>
                </c:pt>
                <c:pt idx="757">
                  <c:v>44610</c:v>
                </c:pt>
                <c:pt idx="758">
                  <c:v>44609</c:v>
                </c:pt>
                <c:pt idx="759">
                  <c:v>44608</c:v>
                </c:pt>
                <c:pt idx="760">
                  <c:v>44607</c:v>
                </c:pt>
                <c:pt idx="761">
                  <c:v>44606</c:v>
                </c:pt>
                <c:pt idx="762">
                  <c:v>44603</c:v>
                </c:pt>
                <c:pt idx="763">
                  <c:v>44602</c:v>
                </c:pt>
                <c:pt idx="764">
                  <c:v>44601</c:v>
                </c:pt>
                <c:pt idx="765">
                  <c:v>44600</c:v>
                </c:pt>
                <c:pt idx="766">
                  <c:v>44599</c:v>
                </c:pt>
                <c:pt idx="767">
                  <c:v>44596</c:v>
                </c:pt>
                <c:pt idx="768">
                  <c:v>44595</c:v>
                </c:pt>
                <c:pt idx="769">
                  <c:v>44594</c:v>
                </c:pt>
                <c:pt idx="770">
                  <c:v>44593</c:v>
                </c:pt>
                <c:pt idx="771">
                  <c:v>44592</c:v>
                </c:pt>
                <c:pt idx="772">
                  <c:v>44589</c:v>
                </c:pt>
                <c:pt idx="773">
                  <c:v>44588</c:v>
                </c:pt>
                <c:pt idx="774">
                  <c:v>44587</c:v>
                </c:pt>
                <c:pt idx="775">
                  <c:v>44586</c:v>
                </c:pt>
                <c:pt idx="776">
                  <c:v>44585</c:v>
                </c:pt>
                <c:pt idx="777">
                  <c:v>44582</c:v>
                </c:pt>
                <c:pt idx="778">
                  <c:v>44581</c:v>
                </c:pt>
                <c:pt idx="779">
                  <c:v>44580</c:v>
                </c:pt>
                <c:pt idx="780">
                  <c:v>44579</c:v>
                </c:pt>
                <c:pt idx="781">
                  <c:v>44578</c:v>
                </c:pt>
                <c:pt idx="782">
                  <c:v>44575</c:v>
                </c:pt>
                <c:pt idx="783">
                  <c:v>44574</c:v>
                </c:pt>
                <c:pt idx="784">
                  <c:v>44573</c:v>
                </c:pt>
                <c:pt idx="785">
                  <c:v>44572</c:v>
                </c:pt>
                <c:pt idx="786">
                  <c:v>44571</c:v>
                </c:pt>
                <c:pt idx="787">
                  <c:v>44568</c:v>
                </c:pt>
                <c:pt idx="788">
                  <c:v>44567</c:v>
                </c:pt>
                <c:pt idx="789">
                  <c:v>44566</c:v>
                </c:pt>
                <c:pt idx="790">
                  <c:v>44565</c:v>
                </c:pt>
                <c:pt idx="791">
                  <c:v>44564</c:v>
                </c:pt>
                <c:pt idx="792">
                  <c:v>44560</c:v>
                </c:pt>
                <c:pt idx="793">
                  <c:v>44559</c:v>
                </c:pt>
                <c:pt idx="794">
                  <c:v>44558</c:v>
                </c:pt>
                <c:pt idx="795">
                  <c:v>44557</c:v>
                </c:pt>
                <c:pt idx="796">
                  <c:v>44553</c:v>
                </c:pt>
                <c:pt idx="797">
                  <c:v>44552</c:v>
                </c:pt>
                <c:pt idx="798">
                  <c:v>44551</c:v>
                </c:pt>
                <c:pt idx="799">
                  <c:v>44550</c:v>
                </c:pt>
                <c:pt idx="800">
                  <c:v>44547</c:v>
                </c:pt>
                <c:pt idx="801">
                  <c:v>44546</c:v>
                </c:pt>
                <c:pt idx="802">
                  <c:v>44545</c:v>
                </c:pt>
                <c:pt idx="803">
                  <c:v>44544</c:v>
                </c:pt>
                <c:pt idx="804">
                  <c:v>44543</c:v>
                </c:pt>
                <c:pt idx="805">
                  <c:v>44540</c:v>
                </c:pt>
                <c:pt idx="806">
                  <c:v>44539</c:v>
                </c:pt>
                <c:pt idx="807">
                  <c:v>44538</c:v>
                </c:pt>
                <c:pt idx="808">
                  <c:v>44537</c:v>
                </c:pt>
                <c:pt idx="809">
                  <c:v>44536</c:v>
                </c:pt>
                <c:pt idx="810">
                  <c:v>44533</c:v>
                </c:pt>
                <c:pt idx="811">
                  <c:v>44532</c:v>
                </c:pt>
                <c:pt idx="812">
                  <c:v>44531</c:v>
                </c:pt>
                <c:pt idx="813">
                  <c:v>44530</c:v>
                </c:pt>
                <c:pt idx="814">
                  <c:v>44529</c:v>
                </c:pt>
                <c:pt idx="815">
                  <c:v>44526</c:v>
                </c:pt>
                <c:pt idx="816">
                  <c:v>44525</c:v>
                </c:pt>
                <c:pt idx="817">
                  <c:v>44524</c:v>
                </c:pt>
                <c:pt idx="818">
                  <c:v>44523</c:v>
                </c:pt>
                <c:pt idx="819">
                  <c:v>44522</c:v>
                </c:pt>
                <c:pt idx="820">
                  <c:v>44519</c:v>
                </c:pt>
                <c:pt idx="821">
                  <c:v>44518</c:v>
                </c:pt>
                <c:pt idx="822">
                  <c:v>44517</c:v>
                </c:pt>
                <c:pt idx="823">
                  <c:v>44516</c:v>
                </c:pt>
                <c:pt idx="824">
                  <c:v>44512</c:v>
                </c:pt>
                <c:pt idx="825">
                  <c:v>44511</c:v>
                </c:pt>
                <c:pt idx="826">
                  <c:v>44510</c:v>
                </c:pt>
                <c:pt idx="827">
                  <c:v>44509</c:v>
                </c:pt>
                <c:pt idx="828">
                  <c:v>44508</c:v>
                </c:pt>
                <c:pt idx="829">
                  <c:v>44505</c:v>
                </c:pt>
                <c:pt idx="830">
                  <c:v>44504</c:v>
                </c:pt>
                <c:pt idx="831">
                  <c:v>44503</c:v>
                </c:pt>
                <c:pt idx="832">
                  <c:v>44501</c:v>
                </c:pt>
                <c:pt idx="833">
                  <c:v>44498</c:v>
                </c:pt>
                <c:pt idx="834">
                  <c:v>44497</c:v>
                </c:pt>
                <c:pt idx="835">
                  <c:v>44496</c:v>
                </c:pt>
                <c:pt idx="836">
                  <c:v>44495</c:v>
                </c:pt>
                <c:pt idx="837">
                  <c:v>44494</c:v>
                </c:pt>
                <c:pt idx="838">
                  <c:v>44491</c:v>
                </c:pt>
                <c:pt idx="839">
                  <c:v>44490</c:v>
                </c:pt>
                <c:pt idx="840">
                  <c:v>44489</c:v>
                </c:pt>
                <c:pt idx="841">
                  <c:v>44488</c:v>
                </c:pt>
                <c:pt idx="842">
                  <c:v>44487</c:v>
                </c:pt>
                <c:pt idx="843">
                  <c:v>44484</c:v>
                </c:pt>
                <c:pt idx="844">
                  <c:v>44483</c:v>
                </c:pt>
                <c:pt idx="845">
                  <c:v>44482</c:v>
                </c:pt>
                <c:pt idx="846">
                  <c:v>44480</c:v>
                </c:pt>
                <c:pt idx="847">
                  <c:v>44477</c:v>
                </c:pt>
                <c:pt idx="848">
                  <c:v>44476</c:v>
                </c:pt>
                <c:pt idx="849">
                  <c:v>44475</c:v>
                </c:pt>
                <c:pt idx="850">
                  <c:v>44474</c:v>
                </c:pt>
                <c:pt idx="851">
                  <c:v>44473</c:v>
                </c:pt>
                <c:pt idx="852">
                  <c:v>44470</c:v>
                </c:pt>
                <c:pt idx="853">
                  <c:v>44469</c:v>
                </c:pt>
                <c:pt idx="854">
                  <c:v>44468</c:v>
                </c:pt>
                <c:pt idx="855">
                  <c:v>44467</c:v>
                </c:pt>
                <c:pt idx="856">
                  <c:v>44466</c:v>
                </c:pt>
                <c:pt idx="857">
                  <c:v>44463</c:v>
                </c:pt>
                <c:pt idx="858">
                  <c:v>44462</c:v>
                </c:pt>
                <c:pt idx="859">
                  <c:v>44461</c:v>
                </c:pt>
                <c:pt idx="860">
                  <c:v>44460</c:v>
                </c:pt>
                <c:pt idx="861">
                  <c:v>44459</c:v>
                </c:pt>
                <c:pt idx="862">
                  <c:v>44456</c:v>
                </c:pt>
                <c:pt idx="863">
                  <c:v>44455</c:v>
                </c:pt>
                <c:pt idx="864">
                  <c:v>44454</c:v>
                </c:pt>
                <c:pt idx="865">
                  <c:v>44453</c:v>
                </c:pt>
                <c:pt idx="866">
                  <c:v>44452</c:v>
                </c:pt>
                <c:pt idx="867">
                  <c:v>44449</c:v>
                </c:pt>
                <c:pt idx="868">
                  <c:v>44448</c:v>
                </c:pt>
                <c:pt idx="869">
                  <c:v>44447</c:v>
                </c:pt>
                <c:pt idx="870">
                  <c:v>44445</c:v>
                </c:pt>
                <c:pt idx="871">
                  <c:v>44442</c:v>
                </c:pt>
                <c:pt idx="872">
                  <c:v>44441</c:v>
                </c:pt>
                <c:pt idx="873">
                  <c:v>44440</c:v>
                </c:pt>
                <c:pt idx="874">
                  <c:v>44439</c:v>
                </c:pt>
                <c:pt idx="875">
                  <c:v>44438</c:v>
                </c:pt>
                <c:pt idx="876">
                  <c:v>44435</c:v>
                </c:pt>
                <c:pt idx="877">
                  <c:v>44434</c:v>
                </c:pt>
                <c:pt idx="878">
                  <c:v>44433</c:v>
                </c:pt>
                <c:pt idx="879">
                  <c:v>44432</c:v>
                </c:pt>
                <c:pt idx="880">
                  <c:v>44431</c:v>
                </c:pt>
                <c:pt idx="881">
                  <c:v>44428</c:v>
                </c:pt>
                <c:pt idx="882">
                  <c:v>44427</c:v>
                </c:pt>
                <c:pt idx="883">
                  <c:v>44426</c:v>
                </c:pt>
                <c:pt idx="884">
                  <c:v>44425</c:v>
                </c:pt>
                <c:pt idx="885">
                  <c:v>44424</c:v>
                </c:pt>
                <c:pt idx="886">
                  <c:v>44421</c:v>
                </c:pt>
                <c:pt idx="887">
                  <c:v>44420</c:v>
                </c:pt>
                <c:pt idx="888">
                  <c:v>44419</c:v>
                </c:pt>
                <c:pt idx="889">
                  <c:v>44418</c:v>
                </c:pt>
                <c:pt idx="890">
                  <c:v>44417</c:v>
                </c:pt>
                <c:pt idx="891">
                  <c:v>44414</c:v>
                </c:pt>
                <c:pt idx="892">
                  <c:v>44413</c:v>
                </c:pt>
                <c:pt idx="893">
                  <c:v>44412</c:v>
                </c:pt>
                <c:pt idx="894">
                  <c:v>44411</c:v>
                </c:pt>
                <c:pt idx="895">
                  <c:v>44410</c:v>
                </c:pt>
                <c:pt idx="896">
                  <c:v>44407</c:v>
                </c:pt>
                <c:pt idx="897">
                  <c:v>44406</c:v>
                </c:pt>
                <c:pt idx="898">
                  <c:v>44405</c:v>
                </c:pt>
                <c:pt idx="899">
                  <c:v>44404</c:v>
                </c:pt>
                <c:pt idx="900">
                  <c:v>44403</c:v>
                </c:pt>
                <c:pt idx="901">
                  <c:v>44400</c:v>
                </c:pt>
                <c:pt idx="902">
                  <c:v>44399</c:v>
                </c:pt>
                <c:pt idx="903">
                  <c:v>44398</c:v>
                </c:pt>
                <c:pt idx="904">
                  <c:v>44397</c:v>
                </c:pt>
                <c:pt idx="905">
                  <c:v>44396</c:v>
                </c:pt>
                <c:pt idx="906">
                  <c:v>44393</c:v>
                </c:pt>
                <c:pt idx="907">
                  <c:v>44392</c:v>
                </c:pt>
                <c:pt idx="908">
                  <c:v>44391</c:v>
                </c:pt>
                <c:pt idx="909">
                  <c:v>44390</c:v>
                </c:pt>
                <c:pt idx="910">
                  <c:v>44389</c:v>
                </c:pt>
                <c:pt idx="911">
                  <c:v>44385</c:v>
                </c:pt>
                <c:pt idx="912">
                  <c:v>44384</c:v>
                </c:pt>
                <c:pt idx="913">
                  <c:v>44383</c:v>
                </c:pt>
                <c:pt idx="914">
                  <c:v>44382</c:v>
                </c:pt>
                <c:pt idx="915">
                  <c:v>44379</c:v>
                </c:pt>
                <c:pt idx="916">
                  <c:v>44378</c:v>
                </c:pt>
                <c:pt idx="917">
                  <c:v>44377</c:v>
                </c:pt>
                <c:pt idx="918">
                  <c:v>44376</c:v>
                </c:pt>
                <c:pt idx="919">
                  <c:v>44375</c:v>
                </c:pt>
                <c:pt idx="920">
                  <c:v>44372</c:v>
                </c:pt>
                <c:pt idx="921">
                  <c:v>44371</c:v>
                </c:pt>
                <c:pt idx="922">
                  <c:v>44370</c:v>
                </c:pt>
                <c:pt idx="923">
                  <c:v>44369</c:v>
                </c:pt>
                <c:pt idx="924">
                  <c:v>44368</c:v>
                </c:pt>
                <c:pt idx="925">
                  <c:v>44365</c:v>
                </c:pt>
                <c:pt idx="926">
                  <c:v>44364</c:v>
                </c:pt>
                <c:pt idx="927">
                  <c:v>44363</c:v>
                </c:pt>
                <c:pt idx="928">
                  <c:v>44362</c:v>
                </c:pt>
                <c:pt idx="929">
                  <c:v>44361</c:v>
                </c:pt>
                <c:pt idx="930">
                  <c:v>44358</c:v>
                </c:pt>
                <c:pt idx="931">
                  <c:v>44357</c:v>
                </c:pt>
                <c:pt idx="932">
                  <c:v>44356</c:v>
                </c:pt>
                <c:pt idx="933">
                  <c:v>44355</c:v>
                </c:pt>
                <c:pt idx="934">
                  <c:v>44354</c:v>
                </c:pt>
                <c:pt idx="935">
                  <c:v>44351</c:v>
                </c:pt>
                <c:pt idx="936">
                  <c:v>44349</c:v>
                </c:pt>
                <c:pt idx="937">
                  <c:v>44348</c:v>
                </c:pt>
                <c:pt idx="938">
                  <c:v>44347</c:v>
                </c:pt>
                <c:pt idx="939">
                  <c:v>44344</c:v>
                </c:pt>
                <c:pt idx="940">
                  <c:v>44343</c:v>
                </c:pt>
                <c:pt idx="941">
                  <c:v>44342</c:v>
                </c:pt>
                <c:pt idx="942">
                  <c:v>44341</c:v>
                </c:pt>
                <c:pt idx="943">
                  <c:v>44340</c:v>
                </c:pt>
                <c:pt idx="944">
                  <c:v>44337</c:v>
                </c:pt>
                <c:pt idx="945">
                  <c:v>44336</c:v>
                </c:pt>
                <c:pt idx="946">
                  <c:v>44335</c:v>
                </c:pt>
                <c:pt idx="947">
                  <c:v>44334</c:v>
                </c:pt>
                <c:pt idx="948">
                  <c:v>44333</c:v>
                </c:pt>
                <c:pt idx="949">
                  <c:v>44330</c:v>
                </c:pt>
                <c:pt idx="950">
                  <c:v>44329</c:v>
                </c:pt>
                <c:pt idx="951">
                  <c:v>44328</c:v>
                </c:pt>
                <c:pt idx="952">
                  <c:v>44327</c:v>
                </c:pt>
                <c:pt idx="953">
                  <c:v>44326</c:v>
                </c:pt>
                <c:pt idx="954">
                  <c:v>44323</c:v>
                </c:pt>
                <c:pt idx="955">
                  <c:v>44322</c:v>
                </c:pt>
                <c:pt idx="956">
                  <c:v>44321</c:v>
                </c:pt>
                <c:pt idx="957">
                  <c:v>44320</c:v>
                </c:pt>
                <c:pt idx="958">
                  <c:v>44319</c:v>
                </c:pt>
                <c:pt idx="959">
                  <c:v>44316</c:v>
                </c:pt>
                <c:pt idx="960">
                  <c:v>44315</c:v>
                </c:pt>
                <c:pt idx="961">
                  <c:v>44314</c:v>
                </c:pt>
                <c:pt idx="962">
                  <c:v>44313</c:v>
                </c:pt>
                <c:pt idx="963">
                  <c:v>44312</c:v>
                </c:pt>
                <c:pt idx="964">
                  <c:v>44309</c:v>
                </c:pt>
                <c:pt idx="965">
                  <c:v>44308</c:v>
                </c:pt>
                <c:pt idx="966">
                  <c:v>44306</c:v>
                </c:pt>
                <c:pt idx="967">
                  <c:v>44305</c:v>
                </c:pt>
                <c:pt idx="968">
                  <c:v>44302</c:v>
                </c:pt>
                <c:pt idx="969">
                  <c:v>44301</c:v>
                </c:pt>
                <c:pt idx="970">
                  <c:v>44300</c:v>
                </c:pt>
                <c:pt idx="971">
                  <c:v>44299</c:v>
                </c:pt>
                <c:pt idx="972">
                  <c:v>44298</c:v>
                </c:pt>
                <c:pt idx="973">
                  <c:v>44295</c:v>
                </c:pt>
                <c:pt idx="974">
                  <c:v>44294</c:v>
                </c:pt>
                <c:pt idx="975">
                  <c:v>44293</c:v>
                </c:pt>
                <c:pt idx="976">
                  <c:v>44292</c:v>
                </c:pt>
                <c:pt idx="977">
                  <c:v>44291</c:v>
                </c:pt>
                <c:pt idx="978">
                  <c:v>44287</c:v>
                </c:pt>
                <c:pt idx="979">
                  <c:v>44286</c:v>
                </c:pt>
                <c:pt idx="980">
                  <c:v>44285</c:v>
                </c:pt>
                <c:pt idx="981">
                  <c:v>44284</c:v>
                </c:pt>
                <c:pt idx="982">
                  <c:v>44281</c:v>
                </c:pt>
                <c:pt idx="983">
                  <c:v>44280</c:v>
                </c:pt>
                <c:pt idx="984">
                  <c:v>44279</c:v>
                </c:pt>
                <c:pt idx="985">
                  <c:v>44278</c:v>
                </c:pt>
                <c:pt idx="986">
                  <c:v>44277</c:v>
                </c:pt>
                <c:pt idx="987">
                  <c:v>44274</c:v>
                </c:pt>
                <c:pt idx="988">
                  <c:v>44273</c:v>
                </c:pt>
                <c:pt idx="989">
                  <c:v>44272</c:v>
                </c:pt>
                <c:pt idx="990">
                  <c:v>44271</c:v>
                </c:pt>
                <c:pt idx="991">
                  <c:v>44270</c:v>
                </c:pt>
                <c:pt idx="992">
                  <c:v>44267</c:v>
                </c:pt>
                <c:pt idx="993">
                  <c:v>44266</c:v>
                </c:pt>
                <c:pt idx="994">
                  <c:v>44265</c:v>
                </c:pt>
                <c:pt idx="995">
                  <c:v>44264</c:v>
                </c:pt>
                <c:pt idx="996">
                  <c:v>44263</c:v>
                </c:pt>
                <c:pt idx="997">
                  <c:v>44260</c:v>
                </c:pt>
                <c:pt idx="998">
                  <c:v>44259</c:v>
                </c:pt>
                <c:pt idx="999">
                  <c:v>44258</c:v>
                </c:pt>
                <c:pt idx="1000">
                  <c:v>44257</c:v>
                </c:pt>
                <c:pt idx="1001">
                  <c:v>44256</c:v>
                </c:pt>
                <c:pt idx="1002">
                  <c:v>44253</c:v>
                </c:pt>
                <c:pt idx="1003">
                  <c:v>44252</c:v>
                </c:pt>
                <c:pt idx="1004">
                  <c:v>44251</c:v>
                </c:pt>
                <c:pt idx="1005">
                  <c:v>44250</c:v>
                </c:pt>
                <c:pt idx="1006">
                  <c:v>44249</c:v>
                </c:pt>
                <c:pt idx="1007">
                  <c:v>44246</c:v>
                </c:pt>
                <c:pt idx="1008">
                  <c:v>44245</c:v>
                </c:pt>
                <c:pt idx="1009">
                  <c:v>44244</c:v>
                </c:pt>
                <c:pt idx="1010">
                  <c:v>44239</c:v>
                </c:pt>
                <c:pt idx="1011">
                  <c:v>44238</c:v>
                </c:pt>
                <c:pt idx="1012">
                  <c:v>44237</c:v>
                </c:pt>
                <c:pt idx="1013">
                  <c:v>44236</c:v>
                </c:pt>
                <c:pt idx="1014">
                  <c:v>44235</c:v>
                </c:pt>
                <c:pt idx="1015">
                  <c:v>44232</c:v>
                </c:pt>
                <c:pt idx="1016">
                  <c:v>44231</c:v>
                </c:pt>
                <c:pt idx="1017">
                  <c:v>44230</c:v>
                </c:pt>
                <c:pt idx="1018">
                  <c:v>44229</c:v>
                </c:pt>
                <c:pt idx="1019">
                  <c:v>44228</c:v>
                </c:pt>
                <c:pt idx="1020">
                  <c:v>44225</c:v>
                </c:pt>
                <c:pt idx="1021">
                  <c:v>44224</c:v>
                </c:pt>
                <c:pt idx="1022">
                  <c:v>44223</c:v>
                </c:pt>
                <c:pt idx="1023">
                  <c:v>44222</c:v>
                </c:pt>
                <c:pt idx="1024">
                  <c:v>44218</c:v>
                </c:pt>
                <c:pt idx="1025">
                  <c:v>44217</c:v>
                </c:pt>
                <c:pt idx="1026">
                  <c:v>44216</c:v>
                </c:pt>
                <c:pt idx="1027">
                  <c:v>44215</c:v>
                </c:pt>
                <c:pt idx="1028">
                  <c:v>44214</c:v>
                </c:pt>
                <c:pt idx="1029">
                  <c:v>44211</c:v>
                </c:pt>
                <c:pt idx="1030">
                  <c:v>44210</c:v>
                </c:pt>
                <c:pt idx="1031">
                  <c:v>44209</c:v>
                </c:pt>
                <c:pt idx="1032">
                  <c:v>44208</c:v>
                </c:pt>
                <c:pt idx="1033">
                  <c:v>44207</c:v>
                </c:pt>
                <c:pt idx="1034">
                  <c:v>44204</c:v>
                </c:pt>
                <c:pt idx="1035">
                  <c:v>44203</c:v>
                </c:pt>
                <c:pt idx="1036">
                  <c:v>44202</c:v>
                </c:pt>
                <c:pt idx="1037">
                  <c:v>44201</c:v>
                </c:pt>
                <c:pt idx="1038">
                  <c:v>44200</c:v>
                </c:pt>
                <c:pt idx="1039">
                  <c:v>44195</c:v>
                </c:pt>
                <c:pt idx="1040">
                  <c:v>44194</c:v>
                </c:pt>
                <c:pt idx="1041">
                  <c:v>44193</c:v>
                </c:pt>
                <c:pt idx="1042">
                  <c:v>44188</c:v>
                </c:pt>
                <c:pt idx="1043">
                  <c:v>44187</c:v>
                </c:pt>
                <c:pt idx="1044">
                  <c:v>44186</c:v>
                </c:pt>
                <c:pt idx="1045">
                  <c:v>44183</c:v>
                </c:pt>
                <c:pt idx="1046">
                  <c:v>44182</c:v>
                </c:pt>
                <c:pt idx="1047">
                  <c:v>44181</c:v>
                </c:pt>
                <c:pt idx="1048">
                  <c:v>44180</c:v>
                </c:pt>
                <c:pt idx="1049">
                  <c:v>44179</c:v>
                </c:pt>
                <c:pt idx="1050">
                  <c:v>44176</c:v>
                </c:pt>
                <c:pt idx="1051">
                  <c:v>44175</c:v>
                </c:pt>
                <c:pt idx="1052">
                  <c:v>44174</c:v>
                </c:pt>
                <c:pt idx="1053">
                  <c:v>44173</c:v>
                </c:pt>
                <c:pt idx="1054">
                  <c:v>44172</c:v>
                </c:pt>
                <c:pt idx="1055">
                  <c:v>44169</c:v>
                </c:pt>
                <c:pt idx="1056">
                  <c:v>44168</c:v>
                </c:pt>
                <c:pt idx="1057">
                  <c:v>44167</c:v>
                </c:pt>
                <c:pt idx="1058">
                  <c:v>44166</c:v>
                </c:pt>
                <c:pt idx="1059">
                  <c:v>44165</c:v>
                </c:pt>
                <c:pt idx="1060">
                  <c:v>44162</c:v>
                </c:pt>
                <c:pt idx="1061">
                  <c:v>44161</c:v>
                </c:pt>
                <c:pt idx="1062">
                  <c:v>44160</c:v>
                </c:pt>
                <c:pt idx="1063">
                  <c:v>44159</c:v>
                </c:pt>
                <c:pt idx="1064">
                  <c:v>44158</c:v>
                </c:pt>
                <c:pt idx="1065">
                  <c:v>44155</c:v>
                </c:pt>
                <c:pt idx="1066">
                  <c:v>44154</c:v>
                </c:pt>
                <c:pt idx="1067">
                  <c:v>44153</c:v>
                </c:pt>
                <c:pt idx="1068">
                  <c:v>44152</c:v>
                </c:pt>
                <c:pt idx="1069">
                  <c:v>44151</c:v>
                </c:pt>
                <c:pt idx="1070">
                  <c:v>44148</c:v>
                </c:pt>
                <c:pt idx="1071">
                  <c:v>44147</c:v>
                </c:pt>
                <c:pt idx="1072">
                  <c:v>44146</c:v>
                </c:pt>
                <c:pt idx="1073">
                  <c:v>44145</c:v>
                </c:pt>
                <c:pt idx="1074">
                  <c:v>44144</c:v>
                </c:pt>
                <c:pt idx="1075">
                  <c:v>44141</c:v>
                </c:pt>
                <c:pt idx="1076">
                  <c:v>44140</c:v>
                </c:pt>
                <c:pt idx="1077">
                  <c:v>44139</c:v>
                </c:pt>
                <c:pt idx="1078">
                  <c:v>44138</c:v>
                </c:pt>
                <c:pt idx="1079">
                  <c:v>44134</c:v>
                </c:pt>
                <c:pt idx="1080">
                  <c:v>44133</c:v>
                </c:pt>
                <c:pt idx="1081">
                  <c:v>44132</c:v>
                </c:pt>
                <c:pt idx="1082">
                  <c:v>44131</c:v>
                </c:pt>
                <c:pt idx="1083">
                  <c:v>44130</c:v>
                </c:pt>
                <c:pt idx="1084">
                  <c:v>44127</c:v>
                </c:pt>
                <c:pt idx="1085">
                  <c:v>44126</c:v>
                </c:pt>
                <c:pt idx="1086">
                  <c:v>44125</c:v>
                </c:pt>
                <c:pt idx="1087">
                  <c:v>44124</c:v>
                </c:pt>
                <c:pt idx="1088">
                  <c:v>44123</c:v>
                </c:pt>
                <c:pt idx="1089">
                  <c:v>44120</c:v>
                </c:pt>
                <c:pt idx="1090">
                  <c:v>44119</c:v>
                </c:pt>
                <c:pt idx="1091">
                  <c:v>44118</c:v>
                </c:pt>
                <c:pt idx="1092">
                  <c:v>44117</c:v>
                </c:pt>
                <c:pt idx="1093">
                  <c:v>44113</c:v>
                </c:pt>
                <c:pt idx="1094">
                  <c:v>44112</c:v>
                </c:pt>
                <c:pt idx="1095">
                  <c:v>44111</c:v>
                </c:pt>
                <c:pt idx="1096">
                  <c:v>44110</c:v>
                </c:pt>
                <c:pt idx="1097">
                  <c:v>44109</c:v>
                </c:pt>
                <c:pt idx="1098">
                  <c:v>44106</c:v>
                </c:pt>
                <c:pt idx="1099">
                  <c:v>44105</c:v>
                </c:pt>
                <c:pt idx="1100">
                  <c:v>44104</c:v>
                </c:pt>
                <c:pt idx="1101">
                  <c:v>44103</c:v>
                </c:pt>
                <c:pt idx="1102">
                  <c:v>44102</c:v>
                </c:pt>
                <c:pt idx="1103">
                  <c:v>44099</c:v>
                </c:pt>
                <c:pt idx="1104">
                  <c:v>44098</c:v>
                </c:pt>
                <c:pt idx="1105">
                  <c:v>44097</c:v>
                </c:pt>
                <c:pt idx="1106">
                  <c:v>44096</c:v>
                </c:pt>
                <c:pt idx="1107">
                  <c:v>44095</c:v>
                </c:pt>
                <c:pt idx="1108">
                  <c:v>44092</c:v>
                </c:pt>
                <c:pt idx="1109">
                  <c:v>44091</c:v>
                </c:pt>
                <c:pt idx="1110">
                  <c:v>44090</c:v>
                </c:pt>
                <c:pt idx="1111">
                  <c:v>44089</c:v>
                </c:pt>
                <c:pt idx="1112">
                  <c:v>44088</c:v>
                </c:pt>
                <c:pt idx="1113">
                  <c:v>44085</c:v>
                </c:pt>
                <c:pt idx="1114">
                  <c:v>44084</c:v>
                </c:pt>
                <c:pt idx="1115">
                  <c:v>44083</c:v>
                </c:pt>
                <c:pt idx="1116">
                  <c:v>44082</c:v>
                </c:pt>
                <c:pt idx="1117">
                  <c:v>44078</c:v>
                </c:pt>
                <c:pt idx="1118">
                  <c:v>44077</c:v>
                </c:pt>
                <c:pt idx="1119">
                  <c:v>44076</c:v>
                </c:pt>
                <c:pt idx="1120">
                  <c:v>44075</c:v>
                </c:pt>
                <c:pt idx="1121">
                  <c:v>44074</c:v>
                </c:pt>
                <c:pt idx="1122">
                  <c:v>44071</c:v>
                </c:pt>
                <c:pt idx="1123">
                  <c:v>44070</c:v>
                </c:pt>
                <c:pt idx="1124">
                  <c:v>44069</c:v>
                </c:pt>
                <c:pt idx="1125">
                  <c:v>44068</c:v>
                </c:pt>
                <c:pt idx="1126">
                  <c:v>44067</c:v>
                </c:pt>
                <c:pt idx="1127">
                  <c:v>44064</c:v>
                </c:pt>
                <c:pt idx="1128">
                  <c:v>44063</c:v>
                </c:pt>
                <c:pt idx="1129">
                  <c:v>44062</c:v>
                </c:pt>
                <c:pt idx="1130">
                  <c:v>44061</c:v>
                </c:pt>
                <c:pt idx="1131">
                  <c:v>44060</c:v>
                </c:pt>
                <c:pt idx="1132">
                  <c:v>44057</c:v>
                </c:pt>
                <c:pt idx="1133">
                  <c:v>44056</c:v>
                </c:pt>
                <c:pt idx="1134">
                  <c:v>44055</c:v>
                </c:pt>
                <c:pt idx="1135">
                  <c:v>44054</c:v>
                </c:pt>
                <c:pt idx="1136">
                  <c:v>44053</c:v>
                </c:pt>
                <c:pt idx="1137">
                  <c:v>44050</c:v>
                </c:pt>
                <c:pt idx="1138">
                  <c:v>44049</c:v>
                </c:pt>
                <c:pt idx="1139">
                  <c:v>44048</c:v>
                </c:pt>
                <c:pt idx="1140">
                  <c:v>44047</c:v>
                </c:pt>
                <c:pt idx="1141">
                  <c:v>44046</c:v>
                </c:pt>
                <c:pt idx="1142">
                  <c:v>44043</c:v>
                </c:pt>
                <c:pt idx="1143">
                  <c:v>44042</c:v>
                </c:pt>
                <c:pt idx="1144">
                  <c:v>44041</c:v>
                </c:pt>
                <c:pt idx="1145">
                  <c:v>44040</c:v>
                </c:pt>
                <c:pt idx="1146">
                  <c:v>44039</c:v>
                </c:pt>
                <c:pt idx="1147">
                  <c:v>44036</c:v>
                </c:pt>
                <c:pt idx="1148">
                  <c:v>44035</c:v>
                </c:pt>
                <c:pt idx="1149">
                  <c:v>44034</c:v>
                </c:pt>
                <c:pt idx="1150">
                  <c:v>44033</c:v>
                </c:pt>
                <c:pt idx="1151">
                  <c:v>44032</c:v>
                </c:pt>
                <c:pt idx="1152">
                  <c:v>44029</c:v>
                </c:pt>
                <c:pt idx="1153">
                  <c:v>44028</c:v>
                </c:pt>
                <c:pt idx="1154">
                  <c:v>44027</c:v>
                </c:pt>
                <c:pt idx="1155">
                  <c:v>44026</c:v>
                </c:pt>
                <c:pt idx="1156">
                  <c:v>44025</c:v>
                </c:pt>
                <c:pt idx="1157">
                  <c:v>44022</c:v>
                </c:pt>
                <c:pt idx="1158">
                  <c:v>44021</c:v>
                </c:pt>
                <c:pt idx="1159">
                  <c:v>44020</c:v>
                </c:pt>
                <c:pt idx="1160">
                  <c:v>44019</c:v>
                </c:pt>
                <c:pt idx="1161">
                  <c:v>44018</c:v>
                </c:pt>
                <c:pt idx="1162">
                  <c:v>44015</c:v>
                </c:pt>
                <c:pt idx="1163">
                  <c:v>44014</c:v>
                </c:pt>
                <c:pt idx="1164">
                  <c:v>44013</c:v>
                </c:pt>
                <c:pt idx="1165">
                  <c:v>44012</c:v>
                </c:pt>
                <c:pt idx="1166">
                  <c:v>44011</c:v>
                </c:pt>
                <c:pt idx="1167">
                  <c:v>44008</c:v>
                </c:pt>
                <c:pt idx="1168">
                  <c:v>44007</c:v>
                </c:pt>
                <c:pt idx="1169">
                  <c:v>44006</c:v>
                </c:pt>
                <c:pt idx="1170">
                  <c:v>44005</c:v>
                </c:pt>
                <c:pt idx="1171">
                  <c:v>44004</c:v>
                </c:pt>
                <c:pt idx="1172">
                  <c:v>44001</c:v>
                </c:pt>
                <c:pt idx="1173">
                  <c:v>44000</c:v>
                </c:pt>
                <c:pt idx="1174">
                  <c:v>43999</c:v>
                </c:pt>
                <c:pt idx="1175">
                  <c:v>43998</c:v>
                </c:pt>
                <c:pt idx="1176">
                  <c:v>43997</c:v>
                </c:pt>
                <c:pt idx="1177">
                  <c:v>43994</c:v>
                </c:pt>
                <c:pt idx="1178">
                  <c:v>43992</c:v>
                </c:pt>
                <c:pt idx="1179">
                  <c:v>43991</c:v>
                </c:pt>
                <c:pt idx="1180">
                  <c:v>43990</c:v>
                </c:pt>
                <c:pt idx="1181">
                  <c:v>43987</c:v>
                </c:pt>
                <c:pt idx="1182">
                  <c:v>43986</c:v>
                </c:pt>
                <c:pt idx="1183">
                  <c:v>43985</c:v>
                </c:pt>
                <c:pt idx="1184">
                  <c:v>43984</c:v>
                </c:pt>
                <c:pt idx="1185">
                  <c:v>43983</c:v>
                </c:pt>
                <c:pt idx="1186">
                  <c:v>43980</c:v>
                </c:pt>
                <c:pt idx="1187">
                  <c:v>43979</c:v>
                </c:pt>
                <c:pt idx="1188">
                  <c:v>43978</c:v>
                </c:pt>
                <c:pt idx="1189">
                  <c:v>43977</c:v>
                </c:pt>
                <c:pt idx="1190">
                  <c:v>43976</c:v>
                </c:pt>
                <c:pt idx="1191">
                  <c:v>43973</c:v>
                </c:pt>
                <c:pt idx="1192">
                  <c:v>43972</c:v>
                </c:pt>
                <c:pt idx="1193">
                  <c:v>43971</c:v>
                </c:pt>
                <c:pt idx="1194">
                  <c:v>43970</c:v>
                </c:pt>
                <c:pt idx="1195">
                  <c:v>43969</c:v>
                </c:pt>
                <c:pt idx="1196">
                  <c:v>43966</c:v>
                </c:pt>
                <c:pt idx="1197">
                  <c:v>43965</c:v>
                </c:pt>
                <c:pt idx="1198">
                  <c:v>43964</c:v>
                </c:pt>
                <c:pt idx="1199">
                  <c:v>43963</c:v>
                </c:pt>
                <c:pt idx="1200">
                  <c:v>43962</c:v>
                </c:pt>
                <c:pt idx="1201">
                  <c:v>43959</c:v>
                </c:pt>
                <c:pt idx="1202">
                  <c:v>43958</c:v>
                </c:pt>
                <c:pt idx="1203">
                  <c:v>43957</c:v>
                </c:pt>
                <c:pt idx="1204">
                  <c:v>43956</c:v>
                </c:pt>
                <c:pt idx="1205">
                  <c:v>43955</c:v>
                </c:pt>
                <c:pt idx="1206">
                  <c:v>43951</c:v>
                </c:pt>
                <c:pt idx="1207">
                  <c:v>43950</c:v>
                </c:pt>
                <c:pt idx="1208">
                  <c:v>43949</c:v>
                </c:pt>
                <c:pt idx="1209">
                  <c:v>43948</c:v>
                </c:pt>
                <c:pt idx="1210">
                  <c:v>43945</c:v>
                </c:pt>
                <c:pt idx="1211">
                  <c:v>43944</c:v>
                </c:pt>
                <c:pt idx="1212">
                  <c:v>43943</c:v>
                </c:pt>
                <c:pt idx="1213">
                  <c:v>43941</c:v>
                </c:pt>
                <c:pt idx="1214">
                  <c:v>43938</c:v>
                </c:pt>
                <c:pt idx="1215">
                  <c:v>43937</c:v>
                </c:pt>
                <c:pt idx="1216">
                  <c:v>43936</c:v>
                </c:pt>
                <c:pt idx="1217">
                  <c:v>43935</c:v>
                </c:pt>
                <c:pt idx="1218">
                  <c:v>43934</c:v>
                </c:pt>
                <c:pt idx="1219">
                  <c:v>43930</c:v>
                </c:pt>
                <c:pt idx="1220">
                  <c:v>43929</c:v>
                </c:pt>
                <c:pt idx="1221">
                  <c:v>43928</c:v>
                </c:pt>
                <c:pt idx="1222">
                  <c:v>43927</c:v>
                </c:pt>
                <c:pt idx="1223">
                  <c:v>43924</c:v>
                </c:pt>
                <c:pt idx="1224">
                  <c:v>43923</c:v>
                </c:pt>
                <c:pt idx="1225">
                  <c:v>43922</c:v>
                </c:pt>
                <c:pt idx="1226">
                  <c:v>43921</c:v>
                </c:pt>
                <c:pt idx="1227">
                  <c:v>43920</c:v>
                </c:pt>
                <c:pt idx="1228">
                  <c:v>43917</c:v>
                </c:pt>
                <c:pt idx="1229">
                  <c:v>43916</c:v>
                </c:pt>
                <c:pt idx="1230">
                  <c:v>43915</c:v>
                </c:pt>
                <c:pt idx="1231">
                  <c:v>43914</c:v>
                </c:pt>
                <c:pt idx="1232">
                  <c:v>43913</c:v>
                </c:pt>
                <c:pt idx="1233">
                  <c:v>43910</c:v>
                </c:pt>
                <c:pt idx="1234">
                  <c:v>43909</c:v>
                </c:pt>
                <c:pt idx="1235">
                  <c:v>43908</c:v>
                </c:pt>
                <c:pt idx="1236">
                  <c:v>43907</c:v>
                </c:pt>
                <c:pt idx="1237">
                  <c:v>43906</c:v>
                </c:pt>
                <c:pt idx="1238">
                  <c:v>43903</c:v>
                </c:pt>
                <c:pt idx="1239">
                  <c:v>43902</c:v>
                </c:pt>
                <c:pt idx="1240">
                  <c:v>43901</c:v>
                </c:pt>
                <c:pt idx="1241">
                  <c:v>43900</c:v>
                </c:pt>
                <c:pt idx="1242">
                  <c:v>43899</c:v>
                </c:pt>
                <c:pt idx="1243">
                  <c:v>43896</c:v>
                </c:pt>
                <c:pt idx="1244">
                  <c:v>43895</c:v>
                </c:pt>
                <c:pt idx="1245">
                  <c:v>43894</c:v>
                </c:pt>
                <c:pt idx="1246">
                  <c:v>43893</c:v>
                </c:pt>
                <c:pt idx="1247">
                  <c:v>43892</c:v>
                </c:pt>
                <c:pt idx="1248">
                  <c:v>43889</c:v>
                </c:pt>
                <c:pt idx="1249">
                  <c:v>43888</c:v>
                </c:pt>
                <c:pt idx="1250">
                  <c:v>43887</c:v>
                </c:pt>
                <c:pt idx="1251">
                  <c:v>43882</c:v>
                </c:pt>
                <c:pt idx="1252">
                  <c:v>43881</c:v>
                </c:pt>
                <c:pt idx="1253">
                  <c:v>43880</c:v>
                </c:pt>
                <c:pt idx="1254">
                  <c:v>43879</c:v>
                </c:pt>
                <c:pt idx="1255">
                  <c:v>43878</c:v>
                </c:pt>
                <c:pt idx="1256">
                  <c:v>43875</c:v>
                </c:pt>
                <c:pt idx="1257">
                  <c:v>43874</c:v>
                </c:pt>
                <c:pt idx="1258">
                  <c:v>43873</c:v>
                </c:pt>
                <c:pt idx="1259">
                  <c:v>43872</c:v>
                </c:pt>
                <c:pt idx="1260">
                  <c:v>43871</c:v>
                </c:pt>
                <c:pt idx="1261">
                  <c:v>43868</c:v>
                </c:pt>
                <c:pt idx="1262">
                  <c:v>43867</c:v>
                </c:pt>
                <c:pt idx="1263">
                  <c:v>43866</c:v>
                </c:pt>
                <c:pt idx="1264">
                  <c:v>43865</c:v>
                </c:pt>
                <c:pt idx="1265">
                  <c:v>43864</c:v>
                </c:pt>
                <c:pt idx="1266">
                  <c:v>43861</c:v>
                </c:pt>
                <c:pt idx="1267">
                  <c:v>43860</c:v>
                </c:pt>
                <c:pt idx="1268">
                  <c:v>43859</c:v>
                </c:pt>
                <c:pt idx="1269">
                  <c:v>43858</c:v>
                </c:pt>
                <c:pt idx="1270">
                  <c:v>43857</c:v>
                </c:pt>
                <c:pt idx="1271">
                  <c:v>43854</c:v>
                </c:pt>
                <c:pt idx="1272">
                  <c:v>43853</c:v>
                </c:pt>
                <c:pt idx="1273">
                  <c:v>43852</c:v>
                </c:pt>
                <c:pt idx="1274">
                  <c:v>43851</c:v>
                </c:pt>
                <c:pt idx="1275">
                  <c:v>43850</c:v>
                </c:pt>
                <c:pt idx="1276">
                  <c:v>43847</c:v>
                </c:pt>
                <c:pt idx="1277">
                  <c:v>43846</c:v>
                </c:pt>
                <c:pt idx="1278">
                  <c:v>43845</c:v>
                </c:pt>
                <c:pt idx="1279">
                  <c:v>43844</c:v>
                </c:pt>
                <c:pt idx="1280">
                  <c:v>43843</c:v>
                </c:pt>
                <c:pt idx="1281">
                  <c:v>43840</c:v>
                </c:pt>
                <c:pt idx="1282">
                  <c:v>43839</c:v>
                </c:pt>
                <c:pt idx="1283">
                  <c:v>43838</c:v>
                </c:pt>
                <c:pt idx="1284">
                  <c:v>43837</c:v>
                </c:pt>
                <c:pt idx="1285">
                  <c:v>43836</c:v>
                </c:pt>
                <c:pt idx="1286">
                  <c:v>43833</c:v>
                </c:pt>
                <c:pt idx="1287">
                  <c:v>43832</c:v>
                </c:pt>
                <c:pt idx="1288">
                  <c:v>43829</c:v>
                </c:pt>
                <c:pt idx="1289">
                  <c:v>43826</c:v>
                </c:pt>
                <c:pt idx="1290">
                  <c:v>43825</c:v>
                </c:pt>
                <c:pt idx="1291">
                  <c:v>43822</c:v>
                </c:pt>
                <c:pt idx="1292">
                  <c:v>43819</c:v>
                </c:pt>
                <c:pt idx="1293">
                  <c:v>43818</c:v>
                </c:pt>
                <c:pt idx="1294">
                  <c:v>43817</c:v>
                </c:pt>
                <c:pt idx="1295">
                  <c:v>43816</c:v>
                </c:pt>
                <c:pt idx="1296">
                  <c:v>43815</c:v>
                </c:pt>
                <c:pt idx="1297">
                  <c:v>43812</c:v>
                </c:pt>
                <c:pt idx="1298">
                  <c:v>43811</c:v>
                </c:pt>
                <c:pt idx="1299">
                  <c:v>43810</c:v>
                </c:pt>
                <c:pt idx="1300">
                  <c:v>43809</c:v>
                </c:pt>
                <c:pt idx="1301">
                  <c:v>43808</c:v>
                </c:pt>
                <c:pt idx="1302">
                  <c:v>43805</c:v>
                </c:pt>
                <c:pt idx="1303">
                  <c:v>43804</c:v>
                </c:pt>
                <c:pt idx="1304">
                  <c:v>43803</c:v>
                </c:pt>
                <c:pt idx="1305">
                  <c:v>43802</c:v>
                </c:pt>
                <c:pt idx="1306">
                  <c:v>43801</c:v>
                </c:pt>
                <c:pt idx="1307">
                  <c:v>43798</c:v>
                </c:pt>
                <c:pt idx="1308">
                  <c:v>43797</c:v>
                </c:pt>
                <c:pt idx="1309">
                  <c:v>43796</c:v>
                </c:pt>
                <c:pt idx="1310">
                  <c:v>43795</c:v>
                </c:pt>
                <c:pt idx="1311">
                  <c:v>43794</c:v>
                </c:pt>
                <c:pt idx="1312">
                  <c:v>43791</c:v>
                </c:pt>
                <c:pt idx="1313">
                  <c:v>43790</c:v>
                </c:pt>
                <c:pt idx="1314">
                  <c:v>43788</c:v>
                </c:pt>
                <c:pt idx="1315">
                  <c:v>43787</c:v>
                </c:pt>
                <c:pt idx="1316">
                  <c:v>43783</c:v>
                </c:pt>
                <c:pt idx="1317">
                  <c:v>43782</c:v>
                </c:pt>
                <c:pt idx="1318">
                  <c:v>43781</c:v>
                </c:pt>
                <c:pt idx="1319">
                  <c:v>43780</c:v>
                </c:pt>
                <c:pt idx="1320">
                  <c:v>43777</c:v>
                </c:pt>
                <c:pt idx="1321">
                  <c:v>43776</c:v>
                </c:pt>
                <c:pt idx="1322">
                  <c:v>43775</c:v>
                </c:pt>
                <c:pt idx="1323">
                  <c:v>43774</c:v>
                </c:pt>
                <c:pt idx="1324">
                  <c:v>43773</c:v>
                </c:pt>
                <c:pt idx="1325">
                  <c:v>43770</c:v>
                </c:pt>
                <c:pt idx="1326">
                  <c:v>43769</c:v>
                </c:pt>
                <c:pt idx="1327">
                  <c:v>43768</c:v>
                </c:pt>
                <c:pt idx="1328">
                  <c:v>43767</c:v>
                </c:pt>
                <c:pt idx="1329">
                  <c:v>43766</c:v>
                </c:pt>
                <c:pt idx="1330">
                  <c:v>43763</c:v>
                </c:pt>
                <c:pt idx="1331">
                  <c:v>43762</c:v>
                </c:pt>
                <c:pt idx="1332">
                  <c:v>43761</c:v>
                </c:pt>
                <c:pt idx="1333">
                  <c:v>43760</c:v>
                </c:pt>
                <c:pt idx="1334">
                  <c:v>43759</c:v>
                </c:pt>
                <c:pt idx="1335">
                  <c:v>43756</c:v>
                </c:pt>
                <c:pt idx="1336">
                  <c:v>43755</c:v>
                </c:pt>
                <c:pt idx="1337">
                  <c:v>43754</c:v>
                </c:pt>
                <c:pt idx="1338">
                  <c:v>43753</c:v>
                </c:pt>
                <c:pt idx="1339">
                  <c:v>43752</c:v>
                </c:pt>
                <c:pt idx="1340">
                  <c:v>43749</c:v>
                </c:pt>
                <c:pt idx="1341">
                  <c:v>43748</c:v>
                </c:pt>
                <c:pt idx="1342">
                  <c:v>43747</c:v>
                </c:pt>
                <c:pt idx="1343">
                  <c:v>43746</c:v>
                </c:pt>
                <c:pt idx="1344">
                  <c:v>43745</c:v>
                </c:pt>
                <c:pt idx="1345">
                  <c:v>43742</c:v>
                </c:pt>
                <c:pt idx="1346">
                  <c:v>43741</c:v>
                </c:pt>
                <c:pt idx="1347">
                  <c:v>43740</c:v>
                </c:pt>
                <c:pt idx="1348">
                  <c:v>43739</c:v>
                </c:pt>
                <c:pt idx="1349">
                  <c:v>43738</c:v>
                </c:pt>
                <c:pt idx="1350">
                  <c:v>43735</c:v>
                </c:pt>
                <c:pt idx="1351">
                  <c:v>43734</c:v>
                </c:pt>
                <c:pt idx="1352">
                  <c:v>43733</c:v>
                </c:pt>
                <c:pt idx="1353">
                  <c:v>43732</c:v>
                </c:pt>
                <c:pt idx="1354">
                  <c:v>43731</c:v>
                </c:pt>
                <c:pt idx="1355">
                  <c:v>43728</c:v>
                </c:pt>
                <c:pt idx="1356">
                  <c:v>43727</c:v>
                </c:pt>
                <c:pt idx="1357">
                  <c:v>43726</c:v>
                </c:pt>
                <c:pt idx="1358">
                  <c:v>43725</c:v>
                </c:pt>
                <c:pt idx="1359">
                  <c:v>43724</c:v>
                </c:pt>
                <c:pt idx="1360">
                  <c:v>43721</c:v>
                </c:pt>
                <c:pt idx="1361">
                  <c:v>43720</c:v>
                </c:pt>
                <c:pt idx="1362">
                  <c:v>43719</c:v>
                </c:pt>
                <c:pt idx="1363">
                  <c:v>43718</c:v>
                </c:pt>
                <c:pt idx="1364">
                  <c:v>43717</c:v>
                </c:pt>
                <c:pt idx="1365">
                  <c:v>43714</c:v>
                </c:pt>
                <c:pt idx="1366">
                  <c:v>43713</c:v>
                </c:pt>
                <c:pt idx="1367">
                  <c:v>43712</c:v>
                </c:pt>
                <c:pt idx="1368">
                  <c:v>43711</c:v>
                </c:pt>
                <c:pt idx="1369">
                  <c:v>43710</c:v>
                </c:pt>
                <c:pt idx="1370">
                  <c:v>43707</c:v>
                </c:pt>
                <c:pt idx="1371">
                  <c:v>43706</c:v>
                </c:pt>
                <c:pt idx="1372">
                  <c:v>43705</c:v>
                </c:pt>
                <c:pt idx="1373">
                  <c:v>43704</c:v>
                </c:pt>
                <c:pt idx="1374">
                  <c:v>43703</c:v>
                </c:pt>
                <c:pt idx="1375">
                  <c:v>43700</c:v>
                </c:pt>
                <c:pt idx="1376">
                  <c:v>43699</c:v>
                </c:pt>
                <c:pt idx="1377">
                  <c:v>43698</c:v>
                </c:pt>
                <c:pt idx="1378">
                  <c:v>43697</c:v>
                </c:pt>
                <c:pt idx="1379">
                  <c:v>43696</c:v>
                </c:pt>
                <c:pt idx="1380">
                  <c:v>43693</c:v>
                </c:pt>
                <c:pt idx="1381">
                  <c:v>43692</c:v>
                </c:pt>
                <c:pt idx="1382">
                  <c:v>43691</c:v>
                </c:pt>
                <c:pt idx="1383">
                  <c:v>43690</c:v>
                </c:pt>
                <c:pt idx="1384">
                  <c:v>43689</c:v>
                </c:pt>
                <c:pt idx="1385">
                  <c:v>43686</c:v>
                </c:pt>
                <c:pt idx="1386">
                  <c:v>43685</c:v>
                </c:pt>
                <c:pt idx="1387">
                  <c:v>43684</c:v>
                </c:pt>
                <c:pt idx="1388">
                  <c:v>43683</c:v>
                </c:pt>
                <c:pt idx="1389">
                  <c:v>43682</c:v>
                </c:pt>
                <c:pt idx="1390">
                  <c:v>43679</c:v>
                </c:pt>
                <c:pt idx="1391">
                  <c:v>43678</c:v>
                </c:pt>
                <c:pt idx="1392">
                  <c:v>43677</c:v>
                </c:pt>
                <c:pt idx="1393">
                  <c:v>43676</c:v>
                </c:pt>
                <c:pt idx="1394">
                  <c:v>43675</c:v>
                </c:pt>
                <c:pt idx="1395">
                  <c:v>43672</c:v>
                </c:pt>
                <c:pt idx="1396">
                  <c:v>43671</c:v>
                </c:pt>
                <c:pt idx="1397">
                  <c:v>43670</c:v>
                </c:pt>
                <c:pt idx="1398">
                  <c:v>43669</c:v>
                </c:pt>
                <c:pt idx="1399">
                  <c:v>43668</c:v>
                </c:pt>
                <c:pt idx="1400">
                  <c:v>43665</c:v>
                </c:pt>
                <c:pt idx="1401">
                  <c:v>43664</c:v>
                </c:pt>
                <c:pt idx="1402">
                  <c:v>43663</c:v>
                </c:pt>
                <c:pt idx="1403">
                  <c:v>43662</c:v>
                </c:pt>
                <c:pt idx="1404">
                  <c:v>43661</c:v>
                </c:pt>
                <c:pt idx="1405">
                  <c:v>43658</c:v>
                </c:pt>
                <c:pt idx="1406">
                  <c:v>43657</c:v>
                </c:pt>
                <c:pt idx="1407">
                  <c:v>43656</c:v>
                </c:pt>
                <c:pt idx="1408">
                  <c:v>43655</c:v>
                </c:pt>
                <c:pt idx="1409">
                  <c:v>43654</c:v>
                </c:pt>
                <c:pt idx="1410">
                  <c:v>43651</c:v>
                </c:pt>
                <c:pt idx="1411">
                  <c:v>43650</c:v>
                </c:pt>
                <c:pt idx="1412">
                  <c:v>43649</c:v>
                </c:pt>
                <c:pt idx="1413">
                  <c:v>43648</c:v>
                </c:pt>
                <c:pt idx="1414">
                  <c:v>43647</c:v>
                </c:pt>
                <c:pt idx="1415">
                  <c:v>43644</c:v>
                </c:pt>
                <c:pt idx="1416">
                  <c:v>43643</c:v>
                </c:pt>
                <c:pt idx="1417">
                  <c:v>43642</c:v>
                </c:pt>
                <c:pt idx="1418">
                  <c:v>43641</c:v>
                </c:pt>
                <c:pt idx="1419">
                  <c:v>43640</c:v>
                </c:pt>
                <c:pt idx="1420">
                  <c:v>43637</c:v>
                </c:pt>
                <c:pt idx="1421">
                  <c:v>43635</c:v>
                </c:pt>
                <c:pt idx="1422">
                  <c:v>43634</c:v>
                </c:pt>
                <c:pt idx="1423">
                  <c:v>43633</c:v>
                </c:pt>
                <c:pt idx="1424">
                  <c:v>43630</c:v>
                </c:pt>
                <c:pt idx="1425">
                  <c:v>43629</c:v>
                </c:pt>
                <c:pt idx="1426">
                  <c:v>43628</c:v>
                </c:pt>
                <c:pt idx="1427">
                  <c:v>43627</c:v>
                </c:pt>
                <c:pt idx="1428">
                  <c:v>43626</c:v>
                </c:pt>
                <c:pt idx="1429">
                  <c:v>43623</c:v>
                </c:pt>
                <c:pt idx="1430">
                  <c:v>43622</c:v>
                </c:pt>
                <c:pt idx="1431">
                  <c:v>43621</c:v>
                </c:pt>
                <c:pt idx="1432">
                  <c:v>43620</c:v>
                </c:pt>
                <c:pt idx="1433">
                  <c:v>43619</c:v>
                </c:pt>
                <c:pt idx="1434">
                  <c:v>43616</c:v>
                </c:pt>
                <c:pt idx="1435">
                  <c:v>43615</c:v>
                </c:pt>
                <c:pt idx="1436">
                  <c:v>43614</c:v>
                </c:pt>
                <c:pt idx="1437">
                  <c:v>43613</c:v>
                </c:pt>
                <c:pt idx="1438">
                  <c:v>43612</c:v>
                </c:pt>
                <c:pt idx="1439">
                  <c:v>43609</c:v>
                </c:pt>
                <c:pt idx="1440">
                  <c:v>43608</c:v>
                </c:pt>
                <c:pt idx="1441">
                  <c:v>43607</c:v>
                </c:pt>
                <c:pt idx="1442">
                  <c:v>43606</c:v>
                </c:pt>
                <c:pt idx="1443">
                  <c:v>43605</c:v>
                </c:pt>
                <c:pt idx="1444">
                  <c:v>43602</c:v>
                </c:pt>
                <c:pt idx="1445">
                  <c:v>43601</c:v>
                </c:pt>
                <c:pt idx="1446">
                  <c:v>43600</c:v>
                </c:pt>
                <c:pt idx="1447">
                  <c:v>43599</c:v>
                </c:pt>
                <c:pt idx="1448">
                  <c:v>43598</c:v>
                </c:pt>
                <c:pt idx="1449">
                  <c:v>43595</c:v>
                </c:pt>
                <c:pt idx="1450">
                  <c:v>43594</c:v>
                </c:pt>
                <c:pt idx="1451">
                  <c:v>43593</c:v>
                </c:pt>
                <c:pt idx="1452">
                  <c:v>43592</c:v>
                </c:pt>
                <c:pt idx="1453">
                  <c:v>43591</c:v>
                </c:pt>
                <c:pt idx="1454">
                  <c:v>43588</c:v>
                </c:pt>
                <c:pt idx="1455">
                  <c:v>43587</c:v>
                </c:pt>
                <c:pt idx="1456">
                  <c:v>43585</c:v>
                </c:pt>
                <c:pt idx="1457">
                  <c:v>43584</c:v>
                </c:pt>
                <c:pt idx="1458">
                  <c:v>43581</c:v>
                </c:pt>
                <c:pt idx="1459">
                  <c:v>43580</c:v>
                </c:pt>
                <c:pt idx="1460">
                  <c:v>43579</c:v>
                </c:pt>
                <c:pt idx="1461">
                  <c:v>43578</c:v>
                </c:pt>
                <c:pt idx="1462">
                  <c:v>43577</c:v>
                </c:pt>
                <c:pt idx="1463">
                  <c:v>43573</c:v>
                </c:pt>
                <c:pt idx="1464">
                  <c:v>43572</c:v>
                </c:pt>
                <c:pt idx="1465">
                  <c:v>43571</c:v>
                </c:pt>
                <c:pt idx="1466">
                  <c:v>43570</c:v>
                </c:pt>
                <c:pt idx="1467">
                  <c:v>43567</c:v>
                </c:pt>
                <c:pt idx="1468">
                  <c:v>43566</c:v>
                </c:pt>
                <c:pt idx="1469">
                  <c:v>43565</c:v>
                </c:pt>
                <c:pt idx="1470">
                  <c:v>43564</c:v>
                </c:pt>
                <c:pt idx="1471">
                  <c:v>43563</c:v>
                </c:pt>
                <c:pt idx="1472">
                  <c:v>43560</c:v>
                </c:pt>
                <c:pt idx="1473">
                  <c:v>43559</c:v>
                </c:pt>
                <c:pt idx="1474">
                  <c:v>43558</c:v>
                </c:pt>
                <c:pt idx="1475">
                  <c:v>43557</c:v>
                </c:pt>
                <c:pt idx="1476">
                  <c:v>43556</c:v>
                </c:pt>
                <c:pt idx="1477">
                  <c:v>43553</c:v>
                </c:pt>
                <c:pt idx="1478">
                  <c:v>43552</c:v>
                </c:pt>
                <c:pt idx="1479">
                  <c:v>43551</c:v>
                </c:pt>
                <c:pt idx="1480">
                  <c:v>43550</c:v>
                </c:pt>
                <c:pt idx="1481">
                  <c:v>43549</c:v>
                </c:pt>
                <c:pt idx="1482">
                  <c:v>43546</c:v>
                </c:pt>
                <c:pt idx="1483">
                  <c:v>43545</c:v>
                </c:pt>
                <c:pt idx="1484">
                  <c:v>43544</c:v>
                </c:pt>
                <c:pt idx="1485">
                  <c:v>43543</c:v>
                </c:pt>
                <c:pt idx="1486">
                  <c:v>43542</c:v>
                </c:pt>
                <c:pt idx="1487">
                  <c:v>43539</c:v>
                </c:pt>
                <c:pt idx="1488">
                  <c:v>43538</c:v>
                </c:pt>
                <c:pt idx="1489">
                  <c:v>43537</c:v>
                </c:pt>
                <c:pt idx="1490">
                  <c:v>43536</c:v>
                </c:pt>
                <c:pt idx="1491">
                  <c:v>43535</c:v>
                </c:pt>
                <c:pt idx="1492">
                  <c:v>43532</c:v>
                </c:pt>
                <c:pt idx="1493">
                  <c:v>43531</c:v>
                </c:pt>
                <c:pt idx="1494">
                  <c:v>43530</c:v>
                </c:pt>
                <c:pt idx="1495">
                  <c:v>43525</c:v>
                </c:pt>
                <c:pt idx="1496">
                  <c:v>43524</c:v>
                </c:pt>
                <c:pt idx="1497">
                  <c:v>43523</c:v>
                </c:pt>
                <c:pt idx="1498">
                  <c:v>43522</c:v>
                </c:pt>
                <c:pt idx="1499">
                  <c:v>43521</c:v>
                </c:pt>
                <c:pt idx="1500">
                  <c:v>43518</c:v>
                </c:pt>
                <c:pt idx="1501">
                  <c:v>43517</c:v>
                </c:pt>
                <c:pt idx="1502">
                  <c:v>43516</c:v>
                </c:pt>
                <c:pt idx="1503">
                  <c:v>43515</c:v>
                </c:pt>
                <c:pt idx="1504">
                  <c:v>43514</c:v>
                </c:pt>
                <c:pt idx="1505">
                  <c:v>43511</c:v>
                </c:pt>
                <c:pt idx="1506">
                  <c:v>43510</c:v>
                </c:pt>
                <c:pt idx="1507">
                  <c:v>43509</c:v>
                </c:pt>
                <c:pt idx="1508">
                  <c:v>43508</c:v>
                </c:pt>
                <c:pt idx="1509">
                  <c:v>43507</c:v>
                </c:pt>
                <c:pt idx="1510">
                  <c:v>43504</c:v>
                </c:pt>
                <c:pt idx="1511">
                  <c:v>43503</c:v>
                </c:pt>
                <c:pt idx="1512">
                  <c:v>43502</c:v>
                </c:pt>
                <c:pt idx="1513">
                  <c:v>43501</c:v>
                </c:pt>
                <c:pt idx="1514">
                  <c:v>43500</c:v>
                </c:pt>
                <c:pt idx="1515">
                  <c:v>43497</c:v>
                </c:pt>
                <c:pt idx="1516">
                  <c:v>43496</c:v>
                </c:pt>
                <c:pt idx="1517">
                  <c:v>43495</c:v>
                </c:pt>
                <c:pt idx="1518">
                  <c:v>43494</c:v>
                </c:pt>
                <c:pt idx="1519">
                  <c:v>43493</c:v>
                </c:pt>
                <c:pt idx="1520">
                  <c:v>43490</c:v>
                </c:pt>
                <c:pt idx="1521">
                  <c:v>43489</c:v>
                </c:pt>
                <c:pt idx="1522">
                  <c:v>43488</c:v>
                </c:pt>
                <c:pt idx="1523">
                  <c:v>43487</c:v>
                </c:pt>
                <c:pt idx="1524">
                  <c:v>43486</c:v>
                </c:pt>
                <c:pt idx="1525">
                  <c:v>43483</c:v>
                </c:pt>
                <c:pt idx="1526">
                  <c:v>43482</c:v>
                </c:pt>
                <c:pt idx="1527">
                  <c:v>43481</c:v>
                </c:pt>
                <c:pt idx="1528">
                  <c:v>43480</c:v>
                </c:pt>
                <c:pt idx="1529">
                  <c:v>43479</c:v>
                </c:pt>
                <c:pt idx="1530">
                  <c:v>43476</c:v>
                </c:pt>
                <c:pt idx="1531">
                  <c:v>43475</c:v>
                </c:pt>
                <c:pt idx="1532">
                  <c:v>43474</c:v>
                </c:pt>
                <c:pt idx="1533">
                  <c:v>43473</c:v>
                </c:pt>
                <c:pt idx="1534">
                  <c:v>43472</c:v>
                </c:pt>
                <c:pt idx="1535">
                  <c:v>43469</c:v>
                </c:pt>
                <c:pt idx="1536">
                  <c:v>43468</c:v>
                </c:pt>
                <c:pt idx="1537">
                  <c:v>43467</c:v>
                </c:pt>
                <c:pt idx="1538">
                  <c:v>43462</c:v>
                </c:pt>
                <c:pt idx="1539">
                  <c:v>43461</c:v>
                </c:pt>
                <c:pt idx="1540">
                  <c:v>43460</c:v>
                </c:pt>
                <c:pt idx="1541">
                  <c:v>43455</c:v>
                </c:pt>
                <c:pt idx="1542">
                  <c:v>43454</c:v>
                </c:pt>
                <c:pt idx="1543">
                  <c:v>43453</c:v>
                </c:pt>
                <c:pt idx="1544">
                  <c:v>43452</c:v>
                </c:pt>
                <c:pt idx="1545">
                  <c:v>43451</c:v>
                </c:pt>
                <c:pt idx="1546">
                  <c:v>43448</c:v>
                </c:pt>
                <c:pt idx="1547">
                  <c:v>43447</c:v>
                </c:pt>
                <c:pt idx="1548">
                  <c:v>43446</c:v>
                </c:pt>
                <c:pt idx="1549">
                  <c:v>43445</c:v>
                </c:pt>
                <c:pt idx="1550">
                  <c:v>43444</c:v>
                </c:pt>
                <c:pt idx="1551">
                  <c:v>43441</c:v>
                </c:pt>
                <c:pt idx="1552">
                  <c:v>43440</c:v>
                </c:pt>
                <c:pt idx="1553">
                  <c:v>43439</c:v>
                </c:pt>
                <c:pt idx="1554">
                  <c:v>43438</c:v>
                </c:pt>
                <c:pt idx="1555">
                  <c:v>43437</c:v>
                </c:pt>
                <c:pt idx="1556">
                  <c:v>43434</c:v>
                </c:pt>
                <c:pt idx="1557">
                  <c:v>43433</c:v>
                </c:pt>
                <c:pt idx="1558">
                  <c:v>43432</c:v>
                </c:pt>
                <c:pt idx="1559">
                  <c:v>43431</c:v>
                </c:pt>
                <c:pt idx="1560">
                  <c:v>43430</c:v>
                </c:pt>
                <c:pt idx="1561">
                  <c:v>43427</c:v>
                </c:pt>
                <c:pt idx="1562">
                  <c:v>43426</c:v>
                </c:pt>
                <c:pt idx="1563">
                  <c:v>43425</c:v>
                </c:pt>
                <c:pt idx="1564">
                  <c:v>43423</c:v>
                </c:pt>
                <c:pt idx="1565">
                  <c:v>43420</c:v>
                </c:pt>
              </c:numCache>
            </c:numRef>
          </c:cat>
          <c:val>
            <c:numRef>
              <c:f>Performance!$AD$2:$AD$1567</c:f>
              <c:numCache>
                <c:formatCode>#,##0.00</c:formatCode>
                <c:ptCount val="1566"/>
                <c:pt idx="1">
                  <c:v>137.04947686849906</c:v>
                </c:pt>
                <c:pt idx="2">
                  <c:v>136.78736230204183</c:v>
                </c:pt>
                <c:pt idx="3">
                  <c:v>136.38123839253942</c:v>
                </c:pt>
                <c:pt idx="4">
                  <c:v>136.90415036682847</c:v>
                </c:pt>
                <c:pt idx="5">
                  <c:v>136.70086888563969</c:v>
                </c:pt>
                <c:pt idx="6">
                  <c:v>136.41987504555152</c:v>
                </c:pt>
                <c:pt idx="7">
                  <c:v>135.02676027273944</c:v>
                </c:pt>
                <c:pt idx="8">
                  <c:v>134.36159516690577</c:v>
                </c:pt>
                <c:pt idx="9">
                  <c:v>134.37257148878422</c:v>
                </c:pt>
                <c:pt idx="10">
                  <c:v>133.67711173456601</c:v>
                </c:pt>
                <c:pt idx="11">
                  <c:v>132.52152456720344</c:v>
                </c:pt>
                <c:pt idx="12">
                  <c:v>131.62761291342298</c:v>
                </c:pt>
                <c:pt idx="13">
                  <c:v>131.94856056514868</c:v>
                </c:pt>
                <c:pt idx="14">
                  <c:v>131.9046552776349</c:v>
                </c:pt>
                <c:pt idx="15">
                  <c:v>131.91694875813874</c:v>
                </c:pt>
                <c:pt idx="16">
                  <c:v>132.04471314480384</c:v>
                </c:pt>
                <c:pt idx="17">
                  <c:v>131.52619169926615</c:v>
                </c:pt>
                <c:pt idx="18">
                  <c:v>131.45594323924411</c:v>
                </c:pt>
                <c:pt idx="19">
                  <c:v>131.71586254132566</c:v>
                </c:pt>
                <c:pt idx="20">
                  <c:v>131.78172047259633</c:v>
                </c:pt>
                <c:pt idx="21">
                  <c:v>132.62162862273485</c:v>
                </c:pt>
                <c:pt idx="22">
                  <c:v>131.56921888102966</c:v>
                </c:pt>
                <c:pt idx="23">
                  <c:v>130.60286350285148</c:v>
                </c:pt>
                <c:pt idx="24">
                  <c:v>130.5984729741001</c:v>
                </c:pt>
                <c:pt idx="25">
                  <c:v>131.23729490742554</c:v>
                </c:pt>
                <c:pt idx="26">
                  <c:v>131.7553773000881</c:v>
                </c:pt>
                <c:pt idx="27">
                  <c:v>131.60083068803962</c:v>
                </c:pt>
                <c:pt idx="28">
                  <c:v>132.18257574759716</c:v>
                </c:pt>
                <c:pt idx="29">
                  <c:v>132.53689141783332</c:v>
                </c:pt>
                <c:pt idx="30">
                  <c:v>133.42290011986131</c:v>
                </c:pt>
                <c:pt idx="31">
                  <c:v>133.54539587202476</c:v>
                </c:pt>
                <c:pt idx="32">
                  <c:v>135.40829722123422</c:v>
                </c:pt>
                <c:pt idx="33">
                  <c:v>135.70158454182626</c:v>
                </c:pt>
                <c:pt idx="34">
                  <c:v>134.58375592172553</c:v>
                </c:pt>
                <c:pt idx="35">
                  <c:v>134.69220198188455</c:v>
                </c:pt>
                <c:pt idx="36">
                  <c:v>135.07856851200577</c:v>
                </c:pt>
                <c:pt idx="37">
                  <c:v>134.78791550866458</c:v>
                </c:pt>
                <c:pt idx="38">
                  <c:v>135.47064272950379</c:v>
                </c:pt>
                <c:pt idx="39">
                  <c:v>136.7579457594077</c:v>
                </c:pt>
                <c:pt idx="40">
                  <c:v>136.93751838533902</c:v>
                </c:pt>
                <c:pt idx="41">
                  <c:v>136.83960959418329</c:v>
                </c:pt>
                <c:pt idx="42">
                  <c:v>136.8677089781921</c:v>
                </c:pt>
                <c:pt idx="43">
                  <c:v>136.82116937342752</c:v>
                </c:pt>
                <c:pt idx="44">
                  <c:v>136.66486654987847</c:v>
                </c:pt>
                <c:pt idx="45">
                  <c:v>134.74181495677513</c:v>
                </c:pt>
                <c:pt idx="46">
                  <c:v>132.61899430548411</c:v>
                </c:pt>
                <c:pt idx="47">
                  <c:v>129.37395450534095</c:v>
                </c:pt>
                <c:pt idx="48">
                  <c:v>126.37654052677551</c:v>
                </c:pt>
                <c:pt idx="49">
                  <c:v>126.78310348915309</c:v>
                </c:pt>
                <c:pt idx="50">
                  <c:v>128.37203584427661</c:v>
                </c:pt>
                <c:pt idx="51">
                  <c:v>129.84022865873726</c:v>
                </c:pt>
                <c:pt idx="52">
                  <c:v>130.60242444997638</c:v>
                </c:pt>
                <c:pt idx="53">
                  <c:v>129.39195567322159</c:v>
                </c:pt>
                <c:pt idx="54">
                  <c:v>129.38932135597076</c:v>
                </c:pt>
                <c:pt idx="55">
                  <c:v>130.18620232434577</c:v>
                </c:pt>
                <c:pt idx="56">
                  <c:v>131.67064009518651</c:v>
                </c:pt>
                <c:pt idx="57">
                  <c:v>132.50440150507313</c:v>
                </c:pt>
                <c:pt idx="58">
                  <c:v>130.20069106922534</c:v>
                </c:pt>
                <c:pt idx="59">
                  <c:v>132.74544153352377</c:v>
                </c:pt>
                <c:pt idx="60">
                  <c:v>134.88231187681922</c:v>
                </c:pt>
                <c:pt idx="61">
                  <c:v>136.25654737600038</c:v>
                </c:pt>
                <c:pt idx="62">
                  <c:v>137.7453756755925</c:v>
                </c:pt>
                <c:pt idx="63">
                  <c:v>137.79894012635933</c:v>
                </c:pt>
                <c:pt idx="64">
                  <c:v>139.23947260968629</c:v>
                </c:pt>
                <c:pt idx="65">
                  <c:v>139.80102123698748</c:v>
                </c:pt>
                <c:pt idx="66">
                  <c:v>139.68072074919971</c:v>
                </c:pt>
                <c:pt idx="67">
                  <c:v>139.43704640349827</c:v>
                </c:pt>
                <c:pt idx="68">
                  <c:v>138.82500669555625</c:v>
                </c:pt>
                <c:pt idx="69">
                  <c:v>138.87198535319598</c:v>
                </c:pt>
                <c:pt idx="70">
                  <c:v>138.61996900286692</c:v>
                </c:pt>
                <c:pt idx="71">
                  <c:v>138.36312307091134</c:v>
                </c:pt>
                <c:pt idx="72">
                  <c:v>138.15149958509494</c:v>
                </c:pt>
                <c:pt idx="73">
                  <c:v>138.50625430820625</c:v>
                </c:pt>
                <c:pt idx="74">
                  <c:v>139.09634137239141</c:v>
                </c:pt>
                <c:pt idx="75">
                  <c:v>140.31471310089867</c:v>
                </c:pt>
                <c:pt idx="76">
                  <c:v>139.80365555423833</c:v>
                </c:pt>
                <c:pt idx="77">
                  <c:v>139.61442376505397</c:v>
                </c:pt>
                <c:pt idx="78">
                  <c:v>139.95293353178519</c:v>
                </c:pt>
                <c:pt idx="79">
                  <c:v>139.9318589937786</c:v>
                </c:pt>
                <c:pt idx="80">
                  <c:v>140.42579347830858</c:v>
                </c:pt>
                <c:pt idx="81">
                  <c:v>140.70942163564757</c:v>
                </c:pt>
                <c:pt idx="82">
                  <c:v>140.79811031642541</c:v>
                </c:pt>
                <c:pt idx="83">
                  <c:v>140.36871660454068</c:v>
                </c:pt>
                <c:pt idx="84">
                  <c:v>140.05040327006583</c:v>
                </c:pt>
                <c:pt idx="85">
                  <c:v>139.69125801820314</c:v>
                </c:pt>
                <c:pt idx="86">
                  <c:v>139.1371732897793</c:v>
                </c:pt>
                <c:pt idx="87">
                  <c:v>139.58456816954464</c:v>
                </c:pt>
                <c:pt idx="88">
                  <c:v>140.83938128668836</c:v>
                </c:pt>
                <c:pt idx="89">
                  <c:v>141.28326374345261</c:v>
                </c:pt>
                <c:pt idx="90">
                  <c:v>142.07970565895252</c:v>
                </c:pt>
                <c:pt idx="91">
                  <c:v>141.82900646724886</c:v>
                </c:pt>
                <c:pt idx="92">
                  <c:v>141.97433296891947</c:v>
                </c:pt>
                <c:pt idx="93">
                  <c:v>141.97740633904542</c:v>
                </c:pt>
                <c:pt idx="94">
                  <c:v>141.743391156597</c:v>
                </c:pt>
                <c:pt idx="95">
                  <c:v>141.23496792718748</c:v>
                </c:pt>
                <c:pt idx="96">
                  <c:v>140.93026523184187</c:v>
                </c:pt>
                <c:pt idx="97">
                  <c:v>141.90759693189852</c:v>
                </c:pt>
                <c:pt idx="98">
                  <c:v>142.99908237949097</c:v>
                </c:pt>
                <c:pt idx="99">
                  <c:v>143.82494083762509</c:v>
                </c:pt>
                <c:pt idx="100">
                  <c:v>143.84689348138198</c:v>
                </c:pt>
                <c:pt idx="101">
                  <c:v>143.64053863006723</c:v>
                </c:pt>
                <c:pt idx="102">
                  <c:v>143.95929101741726</c:v>
                </c:pt>
                <c:pt idx="103">
                  <c:v>143.93470405640954</c:v>
                </c:pt>
                <c:pt idx="104">
                  <c:v>145.14956336191568</c:v>
                </c:pt>
                <c:pt idx="105">
                  <c:v>145.28830407045922</c:v>
                </c:pt>
                <c:pt idx="106">
                  <c:v>144.63016381062772</c:v>
                </c:pt>
                <c:pt idx="107">
                  <c:v>144.61216264274708</c:v>
                </c:pt>
                <c:pt idx="108">
                  <c:v>145.04243446038208</c:v>
                </c:pt>
                <c:pt idx="109">
                  <c:v>145.41299508699834</c:v>
                </c:pt>
                <c:pt idx="110">
                  <c:v>146.3613492972959</c:v>
                </c:pt>
                <c:pt idx="111">
                  <c:v>146.67088157426801</c:v>
                </c:pt>
                <c:pt idx="112">
                  <c:v>147.08929896427429</c:v>
                </c:pt>
                <c:pt idx="113">
                  <c:v>147.24340652344762</c:v>
                </c:pt>
                <c:pt idx="114">
                  <c:v>147.55337785329488</c:v>
                </c:pt>
                <c:pt idx="115">
                  <c:v>147.71055878259421</c:v>
                </c:pt>
                <c:pt idx="116">
                  <c:v>147.45546906213917</c:v>
                </c:pt>
                <c:pt idx="117">
                  <c:v>147.84139653938527</c:v>
                </c:pt>
                <c:pt idx="118">
                  <c:v>148.0442389676989</c:v>
                </c:pt>
                <c:pt idx="119">
                  <c:v>148.49778058771619</c:v>
                </c:pt>
                <c:pt idx="120">
                  <c:v>148.68789048265083</c:v>
                </c:pt>
                <c:pt idx="121">
                  <c:v>148.50392732796811</c:v>
                </c:pt>
                <c:pt idx="122">
                  <c:v>148.63476508475918</c:v>
                </c:pt>
                <c:pt idx="123">
                  <c:v>148.56276041323662</c:v>
                </c:pt>
                <c:pt idx="124">
                  <c:v>148.80906907618891</c:v>
                </c:pt>
                <c:pt idx="125">
                  <c:v>148.99478844237217</c:v>
                </c:pt>
                <c:pt idx="126">
                  <c:v>148.65759583426635</c:v>
                </c:pt>
                <c:pt idx="127">
                  <c:v>148.47363267958363</c:v>
                </c:pt>
                <c:pt idx="128">
                  <c:v>148.57198052361449</c:v>
                </c:pt>
                <c:pt idx="129">
                  <c:v>148.7023792275304</c:v>
                </c:pt>
                <c:pt idx="130">
                  <c:v>148.77043242317674</c:v>
                </c:pt>
                <c:pt idx="131">
                  <c:v>148.34016060554174</c:v>
                </c:pt>
                <c:pt idx="132">
                  <c:v>148.47977941983555</c:v>
                </c:pt>
                <c:pt idx="133">
                  <c:v>148.51051312109519</c:v>
                </c:pt>
                <c:pt idx="134">
                  <c:v>148.4885604773383</c:v>
                </c:pt>
                <c:pt idx="135">
                  <c:v>148.6395946663857</c:v>
                </c:pt>
                <c:pt idx="136">
                  <c:v>148.13731817722811</c:v>
                </c:pt>
                <c:pt idx="137">
                  <c:v>147.65787243757768</c:v>
                </c:pt>
                <c:pt idx="138">
                  <c:v>147.31102066621887</c:v>
                </c:pt>
                <c:pt idx="139">
                  <c:v>147.18150006805325</c:v>
                </c:pt>
                <c:pt idx="140">
                  <c:v>147.08139601252182</c:v>
                </c:pt>
                <c:pt idx="141">
                  <c:v>146.86582105082917</c:v>
                </c:pt>
                <c:pt idx="142">
                  <c:v>147.05154041701243</c:v>
                </c:pt>
                <c:pt idx="143">
                  <c:v>146.97031563511194</c:v>
                </c:pt>
                <c:pt idx="144">
                  <c:v>147.19862313018356</c:v>
                </c:pt>
                <c:pt idx="145">
                  <c:v>147.91559647528351</c:v>
                </c:pt>
                <c:pt idx="146">
                  <c:v>147.76763565636207</c:v>
                </c:pt>
                <c:pt idx="147">
                  <c:v>147.73163332060079</c:v>
                </c:pt>
                <c:pt idx="148">
                  <c:v>147.4515175862629</c:v>
                </c:pt>
                <c:pt idx="149">
                  <c:v>147.23111304294375</c:v>
                </c:pt>
                <c:pt idx="150">
                  <c:v>148.21766485337827</c:v>
                </c:pt>
                <c:pt idx="151">
                  <c:v>148.18034535899159</c:v>
                </c:pt>
                <c:pt idx="152">
                  <c:v>148.46616878070628</c:v>
                </c:pt>
                <c:pt idx="153">
                  <c:v>148.67164552627074</c:v>
                </c:pt>
                <c:pt idx="154">
                  <c:v>148.88239090633684</c:v>
                </c:pt>
                <c:pt idx="155">
                  <c:v>148.9144417662219</c:v>
                </c:pt>
                <c:pt idx="156">
                  <c:v>148.51578175559681</c:v>
                </c:pt>
                <c:pt idx="157">
                  <c:v>148.75550462542202</c:v>
                </c:pt>
                <c:pt idx="158">
                  <c:v>148.53114860622659</c:v>
                </c:pt>
                <c:pt idx="159">
                  <c:v>148.19176073374513</c:v>
                </c:pt>
                <c:pt idx="160">
                  <c:v>147.96389229154863</c:v>
                </c:pt>
                <c:pt idx="161">
                  <c:v>147.11081255515597</c:v>
                </c:pt>
                <c:pt idx="162">
                  <c:v>147.04056409513396</c:v>
                </c:pt>
                <c:pt idx="163">
                  <c:v>147.04583272963561</c:v>
                </c:pt>
                <c:pt idx="164">
                  <c:v>146.96680321211082</c:v>
                </c:pt>
                <c:pt idx="165">
                  <c:v>146.71566496753201</c:v>
                </c:pt>
                <c:pt idx="166">
                  <c:v>145.92668695090947</c:v>
                </c:pt>
                <c:pt idx="167">
                  <c:v>145.01126170624727</c:v>
                </c:pt>
                <c:pt idx="168">
                  <c:v>145.12936692965934</c:v>
                </c:pt>
                <c:pt idx="169">
                  <c:v>145.71462441221794</c:v>
                </c:pt>
                <c:pt idx="170">
                  <c:v>146.96548605348539</c:v>
                </c:pt>
                <c:pt idx="171">
                  <c:v>146.12206548034578</c:v>
                </c:pt>
                <c:pt idx="172">
                  <c:v>145.37260222248565</c:v>
                </c:pt>
                <c:pt idx="173">
                  <c:v>144.94145229910035</c:v>
                </c:pt>
                <c:pt idx="174">
                  <c:v>144.72192586153145</c:v>
                </c:pt>
                <c:pt idx="175">
                  <c:v>144.86022751719986</c:v>
                </c:pt>
                <c:pt idx="176">
                  <c:v>144.95286767385392</c:v>
                </c:pt>
                <c:pt idx="177">
                  <c:v>144.89579080008605</c:v>
                </c:pt>
                <c:pt idx="178">
                  <c:v>144.94935525085285</c:v>
                </c:pt>
                <c:pt idx="179">
                  <c:v>145.1478071504151</c:v>
                </c:pt>
                <c:pt idx="180">
                  <c:v>145.44021636525684</c:v>
                </c:pt>
                <c:pt idx="181">
                  <c:v>144.69909511202431</c:v>
                </c:pt>
                <c:pt idx="182">
                  <c:v>145.78399476648971</c:v>
                </c:pt>
                <c:pt idx="183">
                  <c:v>146.42325575269027</c:v>
                </c:pt>
                <c:pt idx="184">
                  <c:v>146.87240684395618</c:v>
                </c:pt>
                <c:pt idx="185">
                  <c:v>147.47127496564408</c:v>
                </c:pt>
                <c:pt idx="186">
                  <c:v>147.47303117714463</c:v>
                </c:pt>
                <c:pt idx="187">
                  <c:v>147.34965731923091</c:v>
                </c:pt>
                <c:pt idx="188">
                  <c:v>147.69914340784058</c:v>
                </c:pt>
                <c:pt idx="189">
                  <c:v>148.03018927569445</c:v>
                </c:pt>
                <c:pt idx="190">
                  <c:v>148.50261016934269</c:v>
                </c:pt>
                <c:pt idx="191">
                  <c:v>148.00955379056302</c:v>
                </c:pt>
                <c:pt idx="192">
                  <c:v>147.68333750433567</c:v>
                </c:pt>
                <c:pt idx="193">
                  <c:v>148.17288146011427</c:v>
                </c:pt>
                <c:pt idx="194">
                  <c:v>148.35640556192186</c:v>
                </c:pt>
                <c:pt idx="195">
                  <c:v>148.16936903711317</c:v>
                </c:pt>
                <c:pt idx="196">
                  <c:v>148.56407757186201</c:v>
                </c:pt>
                <c:pt idx="197">
                  <c:v>148.69623248727848</c:v>
                </c:pt>
                <c:pt idx="198">
                  <c:v>148.89424533396561</c:v>
                </c:pt>
                <c:pt idx="199">
                  <c:v>148.94034588585507</c:v>
                </c:pt>
                <c:pt idx="200">
                  <c:v>148.37967536430415</c:v>
                </c:pt>
                <c:pt idx="201">
                  <c:v>148.07453361608341</c:v>
                </c:pt>
                <c:pt idx="202">
                  <c:v>147.86071486589131</c:v>
                </c:pt>
                <c:pt idx="203">
                  <c:v>148.24620329026226</c:v>
                </c:pt>
                <c:pt idx="204">
                  <c:v>149.18094686143053</c:v>
                </c:pt>
                <c:pt idx="205">
                  <c:v>148.80687381181315</c:v>
                </c:pt>
                <c:pt idx="206">
                  <c:v>149.19455750055977</c:v>
                </c:pt>
                <c:pt idx="207">
                  <c:v>149.03781562413562</c:v>
                </c:pt>
                <c:pt idx="208">
                  <c:v>148.95351747210916</c:v>
                </c:pt>
                <c:pt idx="209">
                  <c:v>148.90961218459537</c:v>
                </c:pt>
                <c:pt idx="210">
                  <c:v>148.24181276151083</c:v>
                </c:pt>
                <c:pt idx="211">
                  <c:v>148.47846226121007</c:v>
                </c:pt>
                <c:pt idx="212">
                  <c:v>148.17727198886558</c:v>
                </c:pt>
                <c:pt idx="213">
                  <c:v>147.81768768412775</c:v>
                </c:pt>
                <c:pt idx="214">
                  <c:v>147.55952459354677</c:v>
                </c:pt>
                <c:pt idx="215">
                  <c:v>147.75929365173445</c:v>
                </c:pt>
                <c:pt idx="216">
                  <c:v>148.10307205296732</c:v>
                </c:pt>
                <c:pt idx="217">
                  <c:v>148.39987179656046</c:v>
                </c:pt>
                <c:pt idx="218">
                  <c:v>148.89029385808934</c:v>
                </c:pt>
                <c:pt idx="219">
                  <c:v>148.69754964590385</c:v>
                </c:pt>
                <c:pt idx="220">
                  <c:v>148.89644059834123</c:v>
                </c:pt>
                <c:pt idx="221">
                  <c:v>149.38861887137065</c:v>
                </c:pt>
                <c:pt idx="222">
                  <c:v>149.8346965925106</c:v>
                </c:pt>
                <c:pt idx="223">
                  <c:v>150.32950918279084</c:v>
                </c:pt>
                <c:pt idx="224">
                  <c:v>150.04939344845297</c:v>
                </c:pt>
                <c:pt idx="225">
                  <c:v>150.08715199571481</c:v>
                </c:pt>
                <c:pt idx="226">
                  <c:v>150.18945131562191</c:v>
                </c:pt>
                <c:pt idx="227">
                  <c:v>150.23818618476218</c:v>
                </c:pt>
                <c:pt idx="228">
                  <c:v>150.25179682389145</c:v>
                </c:pt>
                <c:pt idx="229">
                  <c:v>149.90494505253264</c:v>
                </c:pt>
                <c:pt idx="230">
                  <c:v>149.80571910275151</c:v>
                </c:pt>
                <c:pt idx="231">
                  <c:v>149.56643528580145</c:v>
                </c:pt>
                <c:pt idx="232">
                  <c:v>149.42769457725791</c:v>
                </c:pt>
                <c:pt idx="233">
                  <c:v>149.63580564007322</c:v>
                </c:pt>
                <c:pt idx="234">
                  <c:v>149.07645227714772</c:v>
                </c:pt>
                <c:pt idx="235">
                  <c:v>148.93771156860419</c:v>
                </c:pt>
                <c:pt idx="236">
                  <c:v>148.84111993607391</c:v>
                </c:pt>
                <c:pt idx="237">
                  <c:v>148.97678727449144</c:v>
                </c:pt>
                <c:pt idx="238">
                  <c:v>148.45519245882781</c:v>
                </c:pt>
                <c:pt idx="239">
                  <c:v>148.32303754341135</c:v>
                </c:pt>
                <c:pt idx="240">
                  <c:v>148.12063416797284</c:v>
                </c:pt>
                <c:pt idx="241">
                  <c:v>148.13687912435296</c:v>
                </c:pt>
                <c:pt idx="242">
                  <c:v>147.82954211175652</c:v>
                </c:pt>
                <c:pt idx="243">
                  <c:v>147.77114807936317</c:v>
                </c:pt>
                <c:pt idx="244">
                  <c:v>147.84842138538741</c:v>
                </c:pt>
                <c:pt idx="245">
                  <c:v>147.90637636490561</c:v>
                </c:pt>
                <c:pt idx="246">
                  <c:v>148.15619745085897</c:v>
                </c:pt>
                <c:pt idx="247">
                  <c:v>148.49997585209186</c:v>
                </c:pt>
                <c:pt idx="248">
                  <c:v>148.03809222744695</c:v>
                </c:pt>
                <c:pt idx="249">
                  <c:v>147.74919543560628</c:v>
                </c:pt>
                <c:pt idx="250">
                  <c:v>147.82734684738082</c:v>
                </c:pt>
                <c:pt idx="251">
                  <c:v>147.73382858497646</c:v>
                </c:pt>
                <c:pt idx="252">
                  <c:v>147.80715041512448</c:v>
                </c:pt>
                <c:pt idx="253">
                  <c:v>147.52176604628494</c:v>
                </c:pt>
                <c:pt idx="254">
                  <c:v>146.78942585055518</c:v>
                </c:pt>
                <c:pt idx="255">
                  <c:v>146.9070920210921</c:v>
                </c:pt>
                <c:pt idx="256">
                  <c:v>147.17140185192503</c:v>
                </c:pt>
                <c:pt idx="257">
                  <c:v>147.66401917782957</c:v>
                </c:pt>
                <c:pt idx="258">
                  <c:v>147.2802869649592</c:v>
                </c:pt>
                <c:pt idx="259">
                  <c:v>147.34790110773042</c:v>
                </c:pt>
                <c:pt idx="260">
                  <c:v>147.41814956775247</c:v>
                </c:pt>
                <c:pt idx="261">
                  <c:v>147.39136734236908</c:v>
                </c:pt>
                <c:pt idx="262">
                  <c:v>147.08754275277377</c:v>
                </c:pt>
                <c:pt idx="263">
                  <c:v>147.04714988826109</c:v>
                </c:pt>
                <c:pt idx="264">
                  <c:v>146.77142468267456</c:v>
                </c:pt>
                <c:pt idx="265">
                  <c:v>147.17008469329963</c:v>
                </c:pt>
                <c:pt idx="266">
                  <c:v>146.63400113275645</c:v>
                </c:pt>
                <c:pt idx="267">
                  <c:v>146.67395494439398</c:v>
                </c:pt>
                <c:pt idx="268">
                  <c:v>146.31349253390587</c:v>
                </c:pt>
                <c:pt idx="269">
                  <c:v>146.11372347571819</c:v>
                </c:pt>
                <c:pt idx="270">
                  <c:v>146.33105464891139</c:v>
                </c:pt>
                <c:pt idx="271">
                  <c:v>145.78619003086544</c:v>
                </c:pt>
                <c:pt idx="272">
                  <c:v>146.35871498004508</c:v>
                </c:pt>
                <c:pt idx="273">
                  <c:v>146.09703946646297</c:v>
                </c:pt>
                <c:pt idx="274">
                  <c:v>146.17167845523639</c:v>
                </c:pt>
                <c:pt idx="275">
                  <c:v>146.27441682801864</c:v>
                </c:pt>
                <c:pt idx="276">
                  <c:v>145.95522538779352</c:v>
                </c:pt>
                <c:pt idx="277">
                  <c:v>145.95961591654489</c:v>
                </c:pt>
                <c:pt idx="278">
                  <c:v>146.20724173812258</c:v>
                </c:pt>
                <c:pt idx="279">
                  <c:v>146.38286288817767</c:v>
                </c:pt>
                <c:pt idx="280">
                  <c:v>146.6506851420117</c:v>
                </c:pt>
                <c:pt idx="281">
                  <c:v>146.19670446911928</c:v>
                </c:pt>
                <c:pt idx="282">
                  <c:v>146.31480969253136</c:v>
                </c:pt>
                <c:pt idx="283">
                  <c:v>146.40262026755892</c:v>
                </c:pt>
                <c:pt idx="284">
                  <c:v>146.29988189477669</c:v>
                </c:pt>
                <c:pt idx="285">
                  <c:v>146.01581468456254</c:v>
                </c:pt>
                <c:pt idx="286">
                  <c:v>145.68169544658272</c:v>
                </c:pt>
                <c:pt idx="287">
                  <c:v>145.97849519017583</c:v>
                </c:pt>
                <c:pt idx="288">
                  <c:v>145.98069045455154</c:v>
                </c:pt>
                <c:pt idx="289">
                  <c:v>146.07728208708184</c:v>
                </c:pt>
                <c:pt idx="290">
                  <c:v>145.9512739119173</c:v>
                </c:pt>
                <c:pt idx="291">
                  <c:v>145.78223855498928</c:v>
                </c:pt>
                <c:pt idx="292">
                  <c:v>145.95917686366977</c:v>
                </c:pt>
                <c:pt idx="293">
                  <c:v>145.5060742965276</c:v>
                </c:pt>
                <c:pt idx="294">
                  <c:v>145.38928623174093</c:v>
                </c:pt>
                <c:pt idx="295">
                  <c:v>144.82598139293918</c:v>
                </c:pt>
                <c:pt idx="296">
                  <c:v>144.24643159775735</c:v>
                </c:pt>
                <c:pt idx="297">
                  <c:v>143.15187278003893</c:v>
                </c:pt>
                <c:pt idx="298">
                  <c:v>141.92252472965322</c:v>
                </c:pt>
                <c:pt idx="299">
                  <c:v>141.04793140237885</c:v>
                </c:pt>
                <c:pt idx="300">
                  <c:v>140.79328073479894</c:v>
                </c:pt>
                <c:pt idx="301">
                  <c:v>140.38759587817168</c:v>
                </c:pt>
                <c:pt idx="302">
                  <c:v>140.04118315968799</c:v>
                </c:pt>
                <c:pt idx="303">
                  <c:v>139.80453365998872</c:v>
                </c:pt>
                <c:pt idx="304">
                  <c:v>139.48929369563982</c:v>
                </c:pt>
                <c:pt idx="305">
                  <c:v>139.16527267378814</c:v>
                </c:pt>
                <c:pt idx="306">
                  <c:v>139.66228052844406</c:v>
                </c:pt>
                <c:pt idx="307">
                  <c:v>140.04118315968793</c:v>
                </c:pt>
                <c:pt idx="308">
                  <c:v>139.60520365467616</c:v>
                </c:pt>
                <c:pt idx="309">
                  <c:v>140.11362688408568</c:v>
                </c:pt>
                <c:pt idx="310">
                  <c:v>140.05347664019183</c:v>
                </c:pt>
                <c:pt idx="311">
                  <c:v>139.81858335199314</c:v>
                </c:pt>
                <c:pt idx="312">
                  <c:v>139.40280027923765</c:v>
                </c:pt>
                <c:pt idx="313">
                  <c:v>139.46778010475805</c:v>
                </c:pt>
                <c:pt idx="314">
                  <c:v>138.91632969358506</c:v>
                </c:pt>
                <c:pt idx="315">
                  <c:v>139.06955914700814</c:v>
                </c:pt>
                <c:pt idx="316">
                  <c:v>138.70514526064383</c:v>
                </c:pt>
                <c:pt idx="317">
                  <c:v>139.3768961596046</c:v>
                </c:pt>
                <c:pt idx="318">
                  <c:v>139.55207825678457</c:v>
                </c:pt>
                <c:pt idx="319">
                  <c:v>139.60564270755137</c:v>
                </c:pt>
                <c:pt idx="320">
                  <c:v>140.11757835996201</c:v>
                </c:pt>
                <c:pt idx="321">
                  <c:v>140.34061722053198</c:v>
                </c:pt>
                <c:pt idx="322">
                  <c:v>140.39549882992421</c:v>
                </c:pt>
                <c:pt idx="323">
                  <c:v>140.11582214846146</c:v>
                </c:pt>
                <c:pt idx="324">
                  <c:v>139.81199755886612</c:v>
                </c:pt>
                <c:pt idx="325">
                  <c:v>139.62935156280881</c:v>
                </c:pt>
                <c:pt idx="326">
                  <c:v>139.71452782058554</c:v>
                </c:pt>
                <c:pt idx="327">
                  <c:v>139.52002739689954</c:v>
                </c:pt>
                <c:pt idx="328">
                  <c:v>139.36504173197591</c:v>
                </c:pt>
                <c:pt idx="329">
                  <c:v>139.30972106970856</c:v>
                </c:pt>
                <c:pt idx="330">
                  <c:v>138.86408240144374</c:v>
                </c:pt>
                <c:pt idx="331">
                  <c:v>138.75783160566039</c:v>
                </c:pt>
                <c:pt idx="332">
                  <c:v>138.16774454147523</c:v>
                </c:pt>
                <c:pt idx="333">
                  <c:v>138.55191580722078</c:v>
                </c:pt>
                <c:pt idx="334">
                  <c:v>138.5681607636009</c:v>
                </c:pt>
                <c:pt idx="335">
                  <c:v>138.55147675434566</c:v>
                </c:pt>
                <c:pt idx="336">
                  <c:v>137.94031515215391</c:v>
                </c:pt>
                <c:pt idx="337">
                  <c:v>138.3108757787702</c:v>
                </c:pt>
                <c:pt idx="338">
                  <c:v>138.54445190834349</c:v>
                </c:pt>
                <c:pt idx="339">
                  <c:v>139.28513410870087</c:v>
                </c:pt>
                <c:pt idx="340">
                  <c:v>139.11083011727118</c:v>
                </c:pt>
                <c:pt idx="341">
                  <c:v>138.91984211658627</c:v>
                </c:pt>
                <c:pt idx="342">
                  <c:v>139.34660151122017</c:v>
                </c:pt>
                <c:pt idx="343">
                  <c:v>139.75843310809938</c:v>
                </c:pt>
                <c:pt idx="344">
                  <c:v>140.06533106782069</c:v>
                </c:pt>
                <c:pt idx="345">
                  <c:v>140.14611679684606</c:v>
                </c:pt>
                <c:pt idx="346">
                  <c:v>139.78433722773255</c:v>
                </c:pt>
                <c:pt idx="347">
                  <c:v>139.63593735593599</c:v>
                </c:pt>
                <c:pt idx="348">
                  <c:v>139.59027585692166</c:v>
                </c:pt>
                <c:pt idx="349">
                  <c:v>139.75975026672484</c:v>
                </c:pt>
                <c:pt idx="350">
                  <c:v>139.75711594947401</c:v>
                </c:pt>
                <c:pt idx="351">
                  <c:v>139.8291206209966</c:v>
                </c:pt>
                <c:pt idx="352">
                  <c:v>140.30900541352216</c:v>
                </c:pt>
                <c:pt idx="353">
                  <c:v>140.37091186891658</c:v>
                </c:pt>
                <c:pt idx="354">
                  <c:v>141.34341398734671</c:v>
                </c:pt>
                <c:pt idx="355">
                  <c:v>140.19704693036203</c:v>
                </c:pt>
                <c:pt idx="356">
                  <c:v>140.19616882461173</c:v>
                </c:pt>
                <c:pt idx="357">
                  <c:v>140.45916149681923</c:v>
                </c:pt>
                <c:pt idx="358">
                  <c:v>141.12388754977781</c:v>
                </c:pt>
                <c:pt idx="359">
                  <c:v>141.65558058156961</c:v>
                </c:pt>
                <c:pt idx="360">
                  <c:v>141.561184213415</c:v>
                </c:pt>
                <c:pt idx="361">
                  <c:v>141.58138064567135</c:v>
                </c:pt>
                <c:pt idx="362">
                  <c:v>141.79300413148775</c:v>
                </c:pt>
                <c:pt idx="363">
                  <c:v>141.96247854129092</c:v>
                </c:pt>
                <c:pt idx="364">
                  <c:v>141.99233413680028</c:v>
                </c:pt>
                <c:pt idx="365">
                  <c:v>141.21696675930704</c:v>
                </c:pt>
                <c:pt idx="366">
                  <c:v>141.20730759605399</c:v>
                </c:pt>
                <c:pt idx="367">
                  <c:v>141.58752738592329</c:v>
                </c:pt>
                <c:pt idx="368">
                  <c:v>141.67928943682708</c:v>
                </c:pt>
                <c:pt idx="369">
                  <c:v>142.26762028951165</c:v>
                </c:pt>
                <c:pt idx="370">
                  <c:v>141.46371447513442</c:v>
                </c:pt>
                <c:pt idx="371">
                  <c:v>141.1901845339236</c:v>
                </c:pt>
                <c:pt idx="372">
                  <c:v>141.27097026294894</c:v>
                </c:pt>
                <c:pt idx="373">
                  <c:v>141.25340814794342</c:v>
                </c:pt>
                <c:pt idx="374">
                  <c:v>141.05934677713253</c:v>
                </c:pt>
                <c:pt idx="375">
                  <c:v>140.84816234419125</c:v>
                </c:pt>
                <c:pt idx="376">
                  <c:v>140.16455701760177</c:v>
                </c:pt>
                <c:pt idx="377">
                  <c:v>140.01791335730579</c:v>
                </c:pt>
                <c:pt idx="378">
                  <c:v>140.36959471029112</c:v>
                </c:pt>
                <c:pt idx="379">
                  <c:v>140.06006243331902</c:v>
                </c:pt>
                <c:pt idx="380">
                  <c:v>140.0425003183135</c:v>
                </c:pt>
                <c:pt idx="381">
                  <c:v>140.28485750538954</c:v>
                </c:pt>
                <c:pt idx="382">
                  <c:v>140.6378560170003</c:v>
                </c:pt>
                <c:pt idx="383">
                  <c:v>140.9144593283371</c:v>
                </c:pt>
                <c:pt idx="384">
                  <c:v>140.77571861979357</c:v>
                </c:pt>
                <c:pt idx="385">
                  <c:v>141.04002845062649</c:v>
                </c:pt>
                <c:pt idx="386">
                  <c:v>141.13530292453137</c:v>
                </c:pt>
                <c:pt idx="387">
                  <c:v>141.1366200831568</c:v>
                </c:pt>
                <c:pt idx="388">
                  <c:v>141.4053204427411</c:v>
                </c:pt>
                <c:pt idx="389">
                  <c:v>141.0729574162618</c:v>
                </c:pt>
                <c:pt idx="390">
                  <c:v>141.03124739312375</c:v>
                </c:pt>
                <c:pt idx="391">
                  <c:v>141.23584603293793</c:v>
                </c:pt>
                <c:pt idx="392">
                  <c:v>141.34912167472348</c:v>
                </c:pt>
                <c:pt idx="393">
                  <c:v>141.22838213406061</c:v>
                </c:pt>
                <c:pt idx="394">
                  <c:v>140.57243713860481</c:v>
                </c:pt>
                <c:pt idx="395">
                  <c:v>140.15270258997313</c:v>
                </c:pt>
                <c:pt idx="396">
                  <c:v>140.02845062630914</c:v>
                </c:pt>
                <c:pt idx="397">
                  <c:v>140.37310713329225</c:v>
                </c:pt>
                <c:pt idx="398">
                  <c:v>139.6736959031978</c:v>
                </c:pt>
                <c:pt idx="399">
                  <c:v>139.34089382384337</c:v>
                </c:pt>
                <c:pt idx="400">
                  <c:v>139.3957754332356</c:v>
                </c:pt>
                <c:pt idx="401">
                  <c:v>139.74438341609499</c:v>
                </c:pt>
                <c:pt idx="402">
                  <c:v>139.72506508958892</c:v>
                </c:pt>
                <c:pt idx="403">
                  <c:v>139.84756084175234</c:v>
                </c:pt>
                <c:pt idx="404">
                  <c:v>139.34221098246877</c:v>
                </c:pt>
                <c:pt idx="405">
                  <c:v>139.38523816423228</c:v>
                </c:pt>
                <c:pt idx="406">
                  <c:v>139.61881429380557</c:v>
                </c:pt>
                <c:pt idx="407">
                  <c:v>139.73384614709164</c:v>
                </c:pt>
                <c:pt idx="408">
                  <c:v>139.79575260248609</c:v>
                </c:pt>
                <c:pt idx="409">
                  <c:v>139.54461435790728</c:v>
                </c:pt>
                <c:pt idx="410">
                  <c:v>139.61661902942987</c:v>
                </c:pt>
                <c:pt idx="411">
                  <c:v>139.68818464807731</c:v>
                </c:pt>
                <c:pt idx="412">
                  <c:v>139.66711011007072</c:v>
                </c:pt>
                <c:pt idx="413">
                  <c:v>140.09211329320408</c:v>
                </c:pt>
                <c:pt idx="414">
                  <c:v>139.49631854164215</c:v>
                </c:pt>
                <c:pt idx="415">
                  <c:v>139.21356849005346</c:v>
                </c:pt>
                <c:pt idx="416">
                  <c:v>138.62479858449373</c:v>
                </c:pt>
                <c:pt idx="417">
                  <c:v>138.39253961354586</c:v>
                </c:pt>
                <c:pt idx="418">
                  <c:v>138.53523179796565</c:v>
                </c:pt>
                <c:pt idx="419">
                  <c:v>137.51399481039522</c:v>
                </c:pt>
                <c:pt idx="420">
                  <c:v>137.0042544223603</c:v>
                </c:pt>
                <c:pt idx="421">
                  <c:v>136.83521906543228</c:v>
                </c:pt>
                <c:pt idx="422">
                  <c:v>136.53402879308777</c:v>
                </c:pt>
                <c:pt idx="423">
                  <c:v>136.4053863006724</c:v>
                </c:pt>
                <c:pt idx="424">
                  <c:v>136.07960906732021</c:v>
                </c:pt>
                <c:pt idx="425">
                  <c:v>136.2539130587499</c:v>
                </c:pt>
                <c:pt idx="426">
                  <c:v>135.98960322791697</c:v>
                </c:pt>
                <c:pt idx="427">
                  <c:v>135.79949333298231</c:v>
                </c:pt>
                <c:pt idx="428">
                  <c:v>135.34726887159042</c:v>
                </c:pt>
                <c:pt idx="429">
                  <c:v>134.54687548021428</c:v>
                </c:pt>
                <c:pt idx="430">
                  <c:v>134.17631485359803</c:v>
                </c:pt>
                <c:pt idx="431">
                  <c:v>133.95986178615513</c:v>
                </c:pt>
                <c:pt idx="432">
                  <c:v>133.8140962316094</c:v>
                </c:pt>
                <c:pt idx="433">
                  <c:v>133.77853294872324</c:v>
                </c:pt>
                <c:pt idx="434">
                  <c:v>133.41938769686055</c:v>
                </c:pt>
                <c:pt idx="435">
                  <c:v>133.21039852829497</c:v>
                </c:pt>
                <c:pt idx="436">
                  <c:v>133.2503523399325</c:v>
                </c:pt>
                <c:pt idx="437">
                  <c:v>132.89647572257149</c:v>
                </c:pt>
                <c:pt idx="438">
                  <c:v>132.22033429485936</c:v>
                </c:pt>
                <c:pt idx="439">
                  <c:v>132.30682771126149</c:v>
                </c:pt>
                <c:pt idx="440">
                  <c:v>131.84582219236685</c:v>
                </c:pt>
                <c:pt idx="441">
                  <c:v>132.03461492867609</c:v>
                </c:pt>
                <c:pt idx="442">
                  <c:v>132.04032261605286</c:v>
                </c:pt>
                <c:pt idx="443">
                  <c:v>131.87084820624972</c:v>
                </c:pt>
                <c:pt idx="444">
                  <c:v>131.54507097289749</c:v>
                </c:pt>
                <c:pt idx="445">
                  <c:v>131.95646351690155</c:v>
                </c:pt>
                <c:pt idx="446">
                  <c:v>131.75054771846195</c:v>
                </c:pt>
                <c:pt idx="447">
                  <c:v>131.6350768123007</c:v>
                </c:pt>
                <c:pt idx="448">
                  <c:v>131.39447583672521</c:v>
                </c:pt>
                <c:pt idx="449">
                  <c:v>131.27768777193859</c:v>
                </c:pt>
                <c:pt idx="450">
                  <c:v>130.7697035954042</c:v>
                </c:pt>
                <c:pt idx="451">
                  <c:v>130.28630637987754</c:v>
                </c:pt>
                <c:pt idx="452">
                  <c:v>129.28219245443751</c:v>
                </c:pt>
                <c:pt idx="453">
                  <c:v>128.57575637834086</c:v>
                </c:pt>
                <c:pt idx="454">
                  <c:v>127.98391310265517</c:v>
                </c:pt>
                <c:pt idx="455">
                  <c:v>127.78150972721664</c:v>
                </c:pt>
                <c:pt idx="456">
                  <c:v>127.26342733455411</c:v>
                </c:pt>
                <c:pt idx="457">
                  <c:v>126.72909998551145</c:v>
                </c:pt>
                <c:pt idx="458">
                  <c:v>126.24219034698366</c:v>
                </c:pt>
                <c:pt idx="459">
                  <c:v>125.74035291070122</c:v>
                </c:pt>
                <c:pt idx="460">
                  <c:v>125.55287733301739</c:v>
                </c:pt>
                <c:pt idx="461">
                  <c:v>125.49140993049812</c:v>
                </c:pt>
                <c:pt idx="462">
                  <c:v>124.13078507044621</c:v>
                </c:pt>
                <c:pt idx="463">
                  <c:v>123.69041503668305</c:v>
                </c:pt>
                <c:pt idx="464">
                  <c:v>123.59250624552732</c:v>
                </c:pt>
                <c:pt idx="465">
                  <c:v>123.64738785491954</c:v>
                </c:pt>
                <c:pt idx="466">
                  <c:v>123.54684474651299</c:v>
                </c:pt>
                <c:pt idx="467">
                  <c:v>123.33039167907009</c:v>
                </c:pt>
                <c:pt idx="468">
                  <c:v>123.34488042394963</c:v>
                </c:pt>
                <c:pt idx="469">
                  <c:v>122.8109921277821</c:v>
                </c:pt>
                <c:pt idx="470">
                  <c:v>122.12124006094068</c:v>
                </c:pt>
                <c:pt idx="471">
                  <c:v>121.60447482690356</c:v>
                </c:pt>
                <c:pt idx="472">
                  <c:v>121.61720736028255</c:v>
                </c:pt>
                <c:pt idx="473">
                  <c:v>121.41085250896782</c:v>
                </c:pt>
                <c:pt idx="474">
                  <c:v>121.20976629215474</c:v>
                </c:pt>
                <c:pt idx="475">
                  <c:v>121.19527754727521</c:v>
                </c:pt>
                <c:pt idx="476">
                  <c:v>121.19000891277356</c:v>
                </c:pt>
                <c:pt idx="477">
                  <c:v>121.22249882553375</c:v>
                </c:pt>
                <c:pt idx="478">
                  <c:v>120.87608610705006</c:v>
                </c:pt>
                <c:pt idx="479">
                  <c:v>121.2207426140332</c:v>
                </c:pt>
                <c:pt idx="480">
                  <c:v>120.130135272191</c:v>
                </c:pt>
                <c:pt idx="481">
                  <c:v>120.49323199992993</c:v>
                </c:pt>
                <c:pt idx="482">
                  <c:v>121.3441164719469</c:v>
                </c:pt>
                <c:pt idx="483">
                  <c:v>121.49778497824512</c:v>
                </c:pt>
                <c:pt idx="484">
                  <c:v>121.62906178791131</c:v>
                </c:pt>
                <c:pt idx="485">
                  <c:v>121.2080100806542</c:v>
                </c:pt>
                <c:pt idx="486">
                  <c:v>121.54871511176108</c:v>
                </c:pt>
                <c:pt idx="487">
                  <c:v>121.59481566365056</c:v>
                </c:pt>
                <c:pt idx="488">
                  <c:v>121.5394950013832</c:v>
                </c:pt>
                <c:pt idx="489">
                  <c:v>121.88239529686581</c:v>
                </c:pt>
                <c:pt idx="490">
                  <c:v>121.93156921888124</c:v>
                </c:pt>
                <c:pt idx="491">
                  <c:v>121.97152303051877</c:v>
                </c:pt>
                <c:pt idx="492">
                  <c:v>121.83058705759954</c:v>
                </c:pt>
                <c:pt idx="493">
                  <c:v>121.73838595382063</c:v>
                </c:pt>
                <c:pt idx="494">
                  <c:v>122.43033328503773</c:v>
                </c:pt>
                <c:pt idx="495">
                  <c:v>122.57522073383318</c:v>
                </c:pt>
                <c:pt idx="496">
                  <c:v>122.86455657854896</c:v>
                </c:pt>
                <c:pt idx="497">
                  <c:v>123.33434315494635</c:v>
                </c:pt>
                <c:pt idx="498">
                  <c:v>123.44981406110759</c:v>
                </c:pt>
                <c:pt idx="499">
                  <c:v>123.87218292699009</c:v>
                </c:pt>
                <c:pt idx="500">
                  <c:v>123.41688509547225</c:v>
                </c:pt>
                <c:pt idx="501">
                  <c:v>123.31678103994085</c:v>
                </c:pt>
                <c:pt idx="502">
                  <c:v>123.3031704008116</c:v>
                </c:pt>
                <c:pt idx="503">
                  <c:v>123.2891207088072</c:v>
                </c:pt>
                <c:pt idx="504">
                  <c:v>123.07135048273889</c:v>
                </c:pt>
                <c:pt idx="505">
                  <c:v>122.64898161685636</c:v>
                </c:pt>
                <c:pt idx="506">
                  <c:v>122.84040867041644</c:v>
                </c:pt>
                <c:pt idx="507">
                  <c:v>122.82065129103525</c:v>
                </c:pt>
                <c:pt idx="508">
                  <c:v>122.08787204243033</c:v>
                </c:pt>
                <c:pt idx="509">
                  <c:v>122.18446367496063</c:v>
                </c:pt>
                <c:pt idx="510">
                  <c:v>121.99962241452762</c:v>
                </c:pt>
                <c:pt idx="511">
                  <c:v>121.8108296782184</c:v>
                </c:pt>
                <c:pt idx="512">
                  <c:v>122.29905647537157</c:v>
                </c:pt>
                <c:pt idx="513">
                  <c:v>122.55897577745313</c:v>
                </c:pt>
                <c:pt idx="514">
                  <c:v>122.86060510267276</c:v>
                </c:pt>
                <c:pt idx="515">
                  <c:v>123.14598947151231</c:v>
                </c:pt>
                <c:pt idx="516">
                  <c:v>123.42303183572423</c:v>
                </c:pt>
                <c:pt idx="517">
                  <c:v>123.62367899966219</c:v>
                </c:pt>
                <c:pt idx="518">
                  <c:v>123.55606485689098</c:v>
                </c:pt>
                <c:pt idx="519">
                  <c:v>123.24302015691777</c:v>
                </c:pt>
                <c:pt idx="520">
                  <c:v>123.86296281661228</c:v>
                </c:pt>
                <c:pt idx="521">
                  <c:v>123.28077870417964</c:v>
                </c:pt>
                <c:pt idx="522">
                  <c:v>123.35014905845141</c:v>
                </c:pt>
                <c:pt idx="523">
                  <c:v>123.34927095270115</c:v>
                </c:pt>
                <c:pt idx="524">
                  <c:v>123.66099849404894</c:v>
                </c:pt>
                <c:pt idx="525">
                  <c:v>123.45727795998502</c:v>
                </c:pt>
                <c:pt idx="526">
                  <c:v>123.63114289853957</c:v>
                </c:pt>
                <c:pt idx="527">
                  <c:v>124.10575905656347</c:v>
                </c:pt>
                <c:pt idx="528">
                  <c:v>124.02892480341436</c:v>
                </c:pt>
                <c:pt idx="529">
                  <c:v>124.63525682397959</c:v>
                </c:pt>
                <c:pt idx="530">
                  <c:v>124.60452312271994</c:v>
                </c:pt>
                <c:pt idx="531">
                  <c:v>124.72570171625796</c:v>
                </c:pt>
                <c:pt idx="532">
                  <c:v>124.63569587685471</c:v>
                </c:pt>
                <c:pt idx="533">
                  <c:v>124.39816827140518</c:v>
                </c:pt>
                <c:pt idx="534">
                  <c:v>124.65018462173427</c:v>
                </c:pt>
                <c:pt idx="535">
                  <c:v>124.92766603882131</c:v>
                </c:pt>
                <c:pt idx="536">
                  <c:v>124.92590982732077</c:v>
                </c:pt>
                <c:pt idx="537">
                  <c:v>125.17309659602331</c:v>
                </c:pt>
                <c:pt idx="538">
                  <c:v>125.38735439909055</c:v>
                </c:pt>
                <c:pt idx="539">
                  <c:v>124.99396302296714</c:v>
                </c:pt>
                <c:pt idx="540">
                  <c:v>125.35881596220662</c:v>
                </c:pt>
                <c:pt idx="541">
                  <c:v>125.61741810566275</c:v>
                </c:pt>
                <c:pt idx="542">
                  <c:v>125.88216698937082</c:v>
                </c:pt>
                <c:pt idx="543">
                  <c:v>125.152900163767</c:v>
                </c:pt>
                <c:pt idx="544">
                  <c:v>124.44778124629576</c:v>
                </c:pt>
                <c:pt idx="545">
                  <c:v>124.11980874856786</c:v>
                </c:pt>
                <c:pt idx="546">
                  <c:v>123.81422794747201</c:v>
                </c:pt>
                <c:pt idx="547">
                  <c:v>122.98485706633679</c:v>
                </c:pt>
                <c:pt idx="548">
                  <c:v>122.92251155806721</c:v>
                </c:pt>
                <c:pt idx="549">
                  <c:v>122.03650285603923</c:v>
                </c:pt>
                <c:pt idx="550">
                  <c:v>121.28264906942771</c:v>
                </c:pt>
                <c:pt idx="551">
                  <c:v>122.07777382630218</c:v>
                </c:pt>
                <c:pt idx="552">
                  <c:v>122.32364343637931</c:v>
                </c:pt>
                <c:pt idx="553">
                  <c:v>123.01690792622183</c:v>
                </c:pt>
                <c:pt idx="554">
                  <c:v>124.12771170032036</c:v>
                </c:pt>
                <c:pt idx="555">
                  <c:v>124.98825533559035</c:v>
                </c:pt>
                <c:pt idx="556">
                  <c:v>125.84484749498411</c:v>
                </c:pt>
                <c:pt idx="557">
                  <c:v>125.69996004618864</c:v>
                </c:pt>
                <c:pt idx="558">
                  <c:v>126.2808269999959</c:v>
                </c:pt>
                <c:pt idx="559">
                  <c:v>126.51659839394486</c:v>
                </c:pt>
                <c:pt idx="560">
                  <c:v>126.84544899742305</c:v>
                </c:pt>
                <c:pt idx="561">
                  <c:v>127.04829142573668</c:v>
                </c:pt>
                <c:pt idx="562">
                  <c:v>126.3541488301439</c:v>
                </c:pt>
                <c:pt idx="563">
                  <c:v>125.8856794123719</c:v>
                </c:pt>
                <c:pt idx="564">
                  <c:v>125.18670723515258</c:v>
                </c:pt>
                <c:pt idx="565">
                  <c:v>125.15290016376697</c:v>
                </c:pt>
                <c:pt idx="566">
                  <c:v>125.24817463767187</c:v>
                </c:pt>
                <c:pt idx="567">
                  <c:v>125.5054596225026</c:v>
                </c:pt>
                <c:pt idx="568">
                  <c:v>125.51863120875672</c:v>
                </c:pt>
                <c:pt idx="569">
                  <c:v>125.8545066582371</c:v>
                </c:pt>
                <c:pt idx="570">
                  <c:v>125.91377879638068</c:v>
                </c:pt>
                <c:pt idx="571">
                  <c:v>126.37171094514936</c:v>
                </c:pt>
                <c:pt idx="572">
                  <c:v>125.7451824923278</c:v>
                </c:pt>
                <c:pt idx="573">
                  <c:v>127.95756993014695</c:v>
                </c:pt>
                <c:pt idx="574">
                  <c:v>128.69473970750323</c:v>
                </c:pt>
                <c:pt idx="575">
                  <c:v>128.84928631955171</c:v>
                </c:pt>
                <c:pt idx="576">
                  <c:v>129.1491594332708</c:v>
                </c:pt>
                <c:pt idx="577">
                  <c:v>130.36094536865099</c:v>
                </c:pt>
                <c:pt idx="578">
                  <c:v>130.985717609972</c:v>
                </c:pt>
                <c:pt idx="579">
                  <c:v>131.15343580827462</c:v>
                </c:pt>
                <c:pt idx="580">
                  <c:v>131.41115984598048</c:v>
                </c:pt>
                <c:pt idx="581">
                  <c:v>131.22192805679612</c:v>
                </c:pt>
                <c:pt idx="582">
                  <c:v>131.23949017180163</c:v>
                </c:pt>
                <c:pt idx="583">
                  <c:v>131.34047233308331</c:v>
                </c:pt>
                <c:pt idx="584">
                  <c:v>131.4388201771142</c:v>
                </c:pt>
                <c:pt idx="585">
                  <c:v>131.37998709184572</c:v>
                </c:pt>
                <c:pt idx="586">
                  <c:v>131.32071495370215</c:v>
                </c:pt>
                <c:pt idx="587">
                  <c:v>131.4247704851098</c:v>
                </c:pt>
                <c:pt idx="588">
                  <c:v>131.41555037473191</c:v>
                </c:pt>
                <c:pt idx="589">
                  <c:v>131.67415251818807</c:v>
                </c:pt>
                <c:pt idx="590">
                  <c:v>131.37998709184575</c:v>
                </c:pt>
                <c:pt idx="591">
                  <c:v>131.12006778976419</c:v>
                </c:pt>
                <c:pt idx="592">
                  <c:v>131.14948433239843</c:v>
                </c:pt>
                <c:pt idx="593">
                  <c:v>130.94049516383285</c:v>
                </c:pt>
                <c:pt idx="594">
                  <c:v>131.34969244346121</c:v>
                </c:pt>
                <c:pt idx="595">
                  <c:v>131.39008530797389</c:v>
                </c:pt>
                <c:pt idx="596">
                  <c:v>131.71410632982557</c:v>
                </c:pt>
                <c:pt idx="597">
                  <c:v>131.6482483985549</c:v>
                </c:pt>
                <c:pt idx="598">
                  <c:v>131.84011450499008</c:v>
                </c:pt>
                <c:pt idx="599">
                  <c:v>131.52267927626548</c:v>
                </c:pt>
                <c:pt idx="600">
                  <c:v>131.12314115989014</c:v>
                </c:pt>
                <c:pt idx="601">
                  <c:v>131.06079565162057</c:v>
                </c:pt>
                <c:pt idx="602">
                  <c:v>130.96508212484054</c:v>
                </c:pt>
                <c:pt idx="603">
                  <c:v>131.31193389619938</c:v>
                </c:pt>
                <c:pt idx="604">
                  <c:v>130.50802808182215</c:v>
                </c:pt>
                <c:pt idx="605">
                  <c:v>130.62481614660879</c:v>
                </c:pt>
                <c:pt idx="606">
                  <c:v>130.81536509441855</c:v>
                </c:pt>
                <c:pt idx="607">
                  <c:v>131.02698858023496</c:v>
                </c:pt>
                <c:pt idx="608">
                  <c:v>131.28998125244249</c:v>
                </c:pt>
                <c:pt idx="609">
                  <c:v>131.4809692531274</c:v>
                </c:pt>
                <c:pt idx="610">
                  <c:v>131.23817301317621</c:v>
                </c:pt>
                <c:pt idx="611">
                  <c:v>131.18416950953426</c:v>
                </c:pt>
                <c:pt idx="612">
                  <c:v>131.00371877785267</c:v>
                </c:pt>
                <c:pt idx="613">
                  <c:v>131.03269626761175</c:v>
                </c:pt>
                <c:pt idx="614">
                  <c:v>130.46412279430834</c:v>
                </c:pt>
                <c:pt idx="615">
                  <c:v>130.35128620539797</c:v>
                </c:pt>
                <c:pt idx="616">
                  <c:v>130.5528114750862</c:v>
                </c:pt>
                <c:pt idx="617">
                  <c:v>130.56027537396352</c:v>
                </c:pt>
                <c:pt idx="618">
                  <c:v>130.84039110830142</c:v>
                </c:pt>
                <c:pt idx="619">
                  <c:v>130.59320433959886</c:v>
                </c:pt>
                <c:pt idx="620">
                  <c:v>130.70911429863523</c:v>
                </c:pt>
                <c:pt idx="621">
                  <c:v>130.87332007393675</c:v>
                </c:pt>
                <c:pt idx="622">
                  <c:v>130.64062205011376</c:v>
                </c:pt>
                <c:pt idx="623">
                  <c:v>130.35348146977367</c:v>
                </c:pt>
                <c:pt idx="624">
                  <c:v>130.6722338571237</c:v>
                </c:pt>
                <c:pt idx="625">
                  <c:v>129.83847244723708</c:v>
                </c:pt>
                <c:pt idx="626">
                  <c:v>129.6281661200461</c:v>
                </c:pt>
                <c:pt idx="627">
                  <c:v>129.11271804463439</c:v>
                </c:pt>
                <c:pt idx="628">
                  <c:v>128.78562365265677</c:v>
                </c:pt>
                <c:pt idx="629">
                  <c:v>128.6034167094746</c:v>
                </c:pt>
                <c:pt idx="630">
                  <c:v>128.70659413513195</c:v>
                </c:pt>
                <c:pt idx="631">
                  <c:v>128.63283325210881</c:v>
                </c:pt>
                <c:pt idx="632">
                  <c:v>128.34218024876759</c:v>
                </c:pt>
                <c:pt idx="633">
                  <c:v>128.24383240473674</c:v>
                </c:pt>
                <c:pt idx="634">
                  <c:v>128.07128462480759</c:v>
                </c:pt>
                <c:pt idx="635">
                  <c:v>127.68930862343777</c:v>
                </c:pt>
                <c:pt idx="636">
                  <c:v>127.41577868222693</c:v>
                </c:pt>
                <c:pt idx="637">
                  <c:v>126.04988518767337</c:v>
                </c:pt>
                <c:pt idx="638">
                  <c:v>125.19943976853155</c:v>
                </c:pt>
                <c:pt idx="639">
                  <c:v>124.38104520927477</c:v>
                </c:pt>
                <c:pt idx="640">
                  <c:v>124.06492713917559</c:v>
                </c:pt>
                <c:pt idx="641">
                  <c:v>123.86384092236251</c:v>
                </c:pt>
                <c:pt idx="642">
                  <c:v>123.69963514706102</c:v>
                </c:pt>
                <c:pt idx="643">
                  <c:v>123.42654425872533</c:v>
                </c:pt>
                <c:pt idx="644">
                  <c:v>123.20921308553214</c:v>
                </c:pt>
                <c:pt idx="645">
                  <c:v>123.31458577556521</c:v>
                </c:pt>
                <c:pt idx="646">
                  <c:v>123.08057059311679</c:v>
                </c:pt>
                <c:pt idx="647">
                  <c:v>123.55386959251527</c:v>
                </c:pt>
                <c:pt idx="648">
                  <c:v>123.00856592159418</c:v>
                </c:pt>
                <c:pt idx="649">
                  <c:v>122.69859459174693</c:v>
                </c:pt>
                <c:pt idx="650">
                  <c:v>122.67137331348837</c:v>
                </c:pt>
                <c:pt idx="651">
                  <c:v>122.62571181447406</c:v>
                </c:pt>
                <c:pt idx="652">
                  <c:v>122.6423958237293</c:v>
                </c:pt>
                <c:pt idx="653">
                  <c:v>122.54097460957247</c:v>
                </c:pt>
                <c:pt idx="654">
                  <c:v>122.47467762542665</c:v>
                </c:pt>
                <c:pt idx="655">
                  <c:v>122.23802812572741</c:v>
                </c:pt>
                <c:pt idx="656">
                  <c:v>122.04660107216733</c:v>
                </c:pt>
                <c:pt idx="657">
                  <c:v>121.97503545351987</c:v>
                </c:pt>
                <c:pt idx="658">
                  <c:v>121.87580950373874</c:v>
                </c:pt>
                <c:pt idx="659">
                  <c:v>121.75550901595098</c:v>
                </c:pt>
                <c:pt idx="660">
                  <c:v>122.06987087454962</c:v>
                </c:pt>
                <c:pt idx="661">
                  <c:v>122.35569429626429</c:v>
                </c:pt>
                <c:pt idx="662">
                  <c:v>122.58400179133594</c:v>
                </c:pt>
                <c:pt idx="663">
                  <c:v>122.60946685809392</c:v>
                </c:pt>
                <c:pt idx="664">
                  <c:v>122.43560191953938</c:v>
                </c:pt>
                <c:pt idx="665">
                  <c:v>122.22353938084785</c:v>
                </c:pt>
                <c:pt idx="666">
                  <c:v>122.6450301409801</c:v>
                </c:pt>
                <c:pt idx="667">
                  <c:v>122.58883137296245</c:v>
                </c:pt>
                <c:pt idx="668">
                  <c:v>122.74249987926066</c:v>
                </c:pt>
                <c:pt idx="669">
                  <c:v>122.60068580059117</c:v>
                </c:pt>
                <c:pt idx="670">
                  <c:v>122.65864078010937</c:v>
                </c:pt>
                <c:pt idx="671">
                  <c:v>122.95895294670359</c:v>
                </c:pt>
                <c:pt idx="672">
                  <c:v>123.03886056997865</c:v>
                </c:pt>
                <c:pt idx="673">
                  <c:v>123.05159310335765</c:v>
                </c:pt>
                <c:pt idx="674">
                  <c:v>123.30448755943699</c:v>
                </c:pt>
                <c:pt idx="675">
                  <c:v>123.50908619925117</c:v>
                </c:pt>
                <c:pt idx="676">
                  <c:v>123.42873952310096</c:v>
                </c:pt>
                <c:pt idx="677">
                  <c:v>123.02349371934882</c:v>
                </c:pt>
                <c:pt idx="678">
                  <c:v>123.12711019788134</c:v>
                </c:pt>
                <c:pt idx="679">
                  <c:v>122.99056475371349</c:v>
                </c:pt>
                <c:pt idx="680">
                  <c:v>123.04632446885599</c:v>
                </c:pt>
                <c:pt idx="681">
                  <c:v>123.53367316025889</c:v>
                </c:pt>
                <c:pt idx="682">
                  <c:v>123.71588010344107</c:v>
                </c:pt>
                <c:pt idx="683">
                  <c:v>123.93584559388509</c:v>
                </c:pt>
                <c:pt idx="684">
                  <c:v>124.0267295390386</c:v>
                </c:pt>
                <c:pt idx="685">
                  <c:v>124.22079090984948</c:v>
                </c:pt>
                <c:pt idx="686">
                  <c:v>124.26337903873785</c:v>
                </c:pt>
                <c:pt idx="687">
                  <c:v>124.08731883580761</c:v>
                </c:pt>
                <c:pt idx="688">
                  <c:v>123.94813907438893</c:v>
                </c:pt>
                <c:pt idx="689">
                  <c:v>123.83266816822768</c:v>
                </c:pt>
                <c:pt idx="690">
                  <c:v>123.48888976699483</c:v>
                </c:pt>
                <c:pt idx="691">
                  <c:v>123.22106751316079</c:v>
                </c:pt>
                <c:pt idx="692">
                  <c:v>122.74557324938661</c:v>
                </c:pt>
                <c:pt idx="693">
                  <c:v>122.63537097772702</c:v>
                </c:pt>
                <c:pt idx="694">
                  <c:v>122.54404797969838</c:v>
                </c:pt>
                <c:pt idx="695">
                  <c:v>122.46809183229955</c:v>
                </c:pt>
                <c:pt idx="696">
                  <c:v>122.25734645223343</c:v>
                </c:pt>
                <c:pt idx="697">
                  <c:v>122.01981884678389</c:v>
                </c:pt>
                <c:pt idx="698">
                  <c:v>121.94517985801048</c:v>
                </c:pt>
                <c:pt idx="699">
                  <c:v>121.90829941649891</c:v>
                </c:pt>
                <c:pt idx="700">
                  <c:v>121.55749616926384</c:v>
                </c:pt>
                <c:pt idx="701">
                  <c:v>121.69974930080846</c:v>
                </c:pt>
                <c:pt idx="702">
                  <c:v>120.99375227758696</c:v>
                </c:pt>
                <c:pt idx="703">
                  <c:v>121.34806794782314</c:v>
                </c:pt>
                <c:pt idx="704">
                  <c:v>121.53510447263182</c:v>
                </c:pt>
                <c:pt idx="705">
                  <c:v>121.60886535565497</c:v>
                </c:pt>
                <c:pt idx="706">
                  <c:v>122.02859990428665</c:v>
                </c:pt>
                <c:pt idx="707">
                  <c:v>122.16470629557935</c:v>
                </c:pt>
                <c:pt idx="708">
                  <c:v>122.40399011252941</c:v>
                </c:pt>
                <c:pt idx="709">
                  <c:v>122.71044901937557</c:v>
                </c:pt>
                <c:pt idx="710">
                  <c:v>122.85401930954562</c:v>
                </c:pt>
                <c:pt idx="711">
                  <c:v>123.50820809350087</c:v>
                </c:pt>
                <c:pt idx="712">
                  <c:v>123.1468675772625</c:v>
                </c:pt>
                <c:pt idx="713">
                  <c:v>122.98749138358748</c:v>
                </c:pt>
                <c:pt idx="714">
                  <c:v>123.02217656072337</c:v>
                </c:pt>
                <c:pt idx="715">
                  <c:v>123.16794211526911</c:v>
                </c:pt>
                <c:pt idx="716">
                  <c:v>123.38659044708771</c:v>
                </c:pt>
                <c:pt idx="717">
                  <c:v>123.29526744905907</c:v>
                </c:pt>
                <c:pt idx="718">
                  <c:v>123.17101548539507</c:v>
                </c:pt>
                <c:pt idx="719">
                  <c:v>123.01866413772225</c:v>
                </c:pt>
                <c:pt idx="720">
                  <c:v>123.31239051118941</c:v>
                </c:pt>
                <c:pt idx="721">
                  <c:v>123.09242502074541</c:v>
                </c:pt>
                <c:pt idx="722">
                  <c:v>123.3286354675695</c:v>
                </c:pt>
                <c:pt idx="723">
                  <c:v>123.26760711792535</c:v>
                </c:pt>
                <c:pt idx="724">
                  <c:v>123.32248872731758</c:v>
                </c:pt>
                <c:pt idx="725">
                  <c:v>123.16969832676962</c:v>
                </c:pt>
                <c:pt idx="726">
                  <c:v>123.10559660699951</c:v>
                </c:pt>
                <c:pt idx="727">
                  <c:v>123.18067464864806</c:v>
                </c:pt>
                <c:pt idx="728">
                  <c:v>123.25048405579498</c:v>
                </c:pt>
                <c:pt idx="729">
                  <c:v>122.87816721767818</c:v>
                </c:pt>
                <c:pt idx="730">
                  <c:v>122.05538212967002</c:v>
                </c:pt>
                <c:pt idx="731">
                  <c:v>121.71292088706259</c:v>
                </c:pt>
                <c:pt idx="732">
                  <c:v>121.26859937742319</c:v>
                </c:pt>
                <c:pt idx="733">
                  <c:v>120.66314546260821</c:v>
                </c:pt>
                <c:pt idx="734">
                  <c:v>120.66358451548334</c:v>
                </c:pt>
                <c:pt idx="735">
                  <c:v>119.97910108314356</c:v>
                </c:pt>
                <c:pt idx="736">
                  <c:v>120.06296018229489</c:v>
                </c:pt>
                <c:pt idx="737">
                  <c:v>119.88426566211383</c:v>
                </c:pt>
                <c:pt idx="738">
                  <c:v>119.42896783059599</c:v>
                </c:pt>
                <c:pt idx="739">
                  <c:v>119.3859406488325</c:v>
                </c:pt>
                <c:pt idx="740">
                  <c:v>118.91791028393567</c:v>
                </c:pt>
                <c:pt idx="741">
                  <c:v>118.99693980146046</c:v>
                </c:pt>
                <c:pt idx="742">
                  <c:v>118.88498131830033</c:v>
                </c:pt>
                <c:pt idx="743">
                  <c:v>118.74492345113138</c:v>
                </c:pt>
                <c:pt idx="744">
                  <c:v>119.41272287421592</c:v>
                </c:pt>
                <c:pt idx="745">
                  <c:v>119.61644340827982</c:v>
                </c:pt>
                <c:pt idx="746">
                  <c:v>119.63312741753505</c:v>
                </c:pt>
                <c:pt idx="747">
                  <c:v>119.67308122917258</c:v>
                </c:pt>
                <c:pt idx="748">
                  <c:v>119.89919345986853</c:v>
                </c:pt>
                <c:pt idx="749">
                  <c:v>120.37600488226811</c:v>
                </c:pt>
                <c:pt idx="750">
                  <c:v>120.38917646852225</c:v>
                </c:pt>
                <c:pt idx="751">
                  <c:v>120.1503317044473</c:v>
                </c:pt>
                <c:pt idx="752">
                  <c:v>120.35097886838525</c:v>
                </c:pt>
                <c:pt idx="753">
                  <c:v>118.9723528404527</c:v>
                </c:pt>
                <c:pt idx="754">
                  <c:v>119.83201836997242</c:v>
                </c:pt>
                <c:pt idx="755">
                  <c:v>120.00851762577778</c:v>
                </c:pt>
                <c:pt idx="756">
                  <c:v>120.37029719489131</c:v>
                </c:pt>
                <c:pt idx="757">
                  <c:v>120.80803291140363</c:v>
                </c:pt>
                <c:pt idx="758">
                  <c:v>120.58806742095962</c:v>
                </c:pt>
                <c:pt idx="759">
                  <c:v>120.63109460272311</c:v>
                </c:pt>
                <c:pt idx="760">
                  <c:v>120.78212879177048</c:v>
                </c:pt>
                <c:pt idx="761">
                  <c:v>120.87828137142566</c:v>
                </c:pt>
                <c:pt idx="762">
                  <c:v>121.29713781430706</c:v>
                </c:pt>
                <c:pt idx="763">
                  <c:v>121.22381598415907</c:v>
                </c:pt>
                <c:pt idx="764">
                  <c:v>121.34367741907168</c:v>
                </c:pt>
                <c:pt idx="765">
                  <c:v>121.29143012693028</c:v>
                </c:pt>
                <c:pt idx="766">
                  <c:v>121.42621935959757</c:v>
                </c:pt>
                <c:pt idx="767">
                  <c:v>121.70150551230894</c:v>
                </c:pt>
                <c:pt idx="768">
                  <c:v>121.51183467024946</c:v>
                </c:pt>
                <c:pt idx="769">
                  <c:v>121.66199075354658</c:v>
                </c:pt>
                <c:pt idx="770">
                  <c:v>121.90786036362371</c:v>
                </c:pt>
                <c:pt idx="771">
                  <c:v>121.92147100275298</c:v>
                </c:pt>
                <c:pt idx="772">
                  <c:v>121.61325588440627</c:v>
                </c:pt>
                <c:pt idx="773">
                  <c:v>121.48680865636659</c:v>
                </c:pt>
                <c:pt idx="774">
                  <c:v>121.74672795844815</c:v>
                </c:pt>
                <c:pt idx="775">
                  <c:v>122.61034496384411</c:v>
                </c:pt>
                <c:pt idx="776">
                  <c:v>122.92514587531788</c:v>
                </c:pt>
                <c:pt idx="777">
                  <c:v>123.38483423558711</c:v>
                </c:pt>
                <c:pt idx="778">
                  <c:v>123.13501314963371</c:v>
                </c:pt>
                <c:pt idx="779">
                  <c:v>123.24477636841814</c:v>
                </c:pt>
                <c:pt idx="780">
                  <c:v>123.02349371934872</c:v>
                </c:pt>
                <c:pt idx="781">
                  <c:v>122.75259809538872</c:v>
                </c:pt>
                <c:pt idx="782">
                  <c:v>122.18402462208535</c:v>
                </c:pt>
                <c:pt idx="783">
                  <c:v>121.38055786058327</c:v>
                </c:pt>
                <c:pt idx="784">
                  <c:v>121.36650816857887</c:v>
                </c:pt>
                <c:pt idx="785">
                  <c:v>120.9331629808179</c:v>
                </c:pt>
                <c:pt idx="786">
                  <c:v>120.83349797816162</c:v>
                </c:pt>
                <c:pt idx="787">
                  <c:v>121.15971426438898</c:v>
                </c:pt>
                <c:pt idx="788">
                  <c:v>121.05961020885756</c:v>
                </c:pt>
                <c:pt idx="789">
                  <c:v>121.18474027827182</c:v>
                </c:pt>
                <c:pt idx="790">
                  <c:v>122.37545167564542</c:v>
                </c:pt>
                <c:pt idx="791">
                  <c:v>122.45799361617131</c:v>
                </c:pt>
                <c:pt idx="792">
                  <c:v>123.14511136576189</c:v>
                </c:pt>
                <c:pt idx="793">
                  <c:v>122.46589656792381</c:v>
                </c:pt>
                <c:pt idx="794">
                  <c:v>121.53071394388039</c:v>
                </c:pt>
                <c:pt idx="795">
                  <c:v>120.46205924579509</c:v>
                </c:pt>
                <c:pt idx="796">
                  <c:v>119.62434636003226</c:v>
                </c:pt>
                <c:pt idx="797">
                  <c:v>118.83580739628486</c:v>
                </c:pt>
                <c:pt idx="798">
                  <c:v>118.68652941873803</c:v>
                </c:pt>
                <c:pt idx="799">
                  <c:v>118.32694511400021</c:v>
                </c:pt>
                <c:pt idx="800">
                  <c:v>118.31289542199579</c:v>
                </c:pt>
                <c:pt idx="801">
                  <c:v>117.72544267506146</c:v>
                </c:pt>
                <c:pt idx="802">
                  <c:v>117.49669612711469</c:v>
                </c:pt>
                <c:pt idx="803">
                  <c:v>117.17135794663761</c:v>
                </c:pt>
                <c:pt idx="804">
                  <c:v>117.39922638883411</c:v>
                </c:pt>
                <c:pt idx="805">
                  <c:v>117.40010449458438</c:v>
                </c:pt>
                <c:pt idx="806">
                  <c:v>117.18584669151717</c:v>
                </c:pt>
                <c:pt idx="807">
                  <c:v>117.36805363469935</c:v>
                </c:pt>
                <c:pt idx="808">
                  <c:v>116.82714049252964</c:v>
                </c:pt>
                <c:pt idx="809">
                  <c:v>116.04606542765957</c:v>
                </c:pt>
                <c:pt idx="810">
                  <c:v>114.62221695358784</c:v>
                </c:pt>
                <c:pt idx="811">
                  <c:v>113.40164996070489</c:v>
                </c:pt>
                <c:pt idx="812">
                  <c:v>113.33227960643313</c:v>
                </c:pt>
                <c:pt idx="813">
                  <c:v>113.20539332551833</c:v>
                </c:pt>
                <c:pt idx="814">
                  <c:v>112.56261991631668</c:v>
                </c:pt>
                <c:pt idx="815">
                  <c:v>111.5861663220103</c:v>
                </c:pt>
                <c:pt idx="816">
                  <c:v>111.78198390432175</c:v>
                </c:pt>
                <c:pt idx="817">
                  <c:v>111.82105961020901</c:v>
                </c:pt>
                <c:pt idx="818">
                  <c:v>112.5560341231896</c:v>
                </c:pt>
                <c:pt idx="819">
                  <c:v>113.33842634668507</c:v>
                </c:pt>
                <c:pt idx="820">
                  <c:v>113.89602349811003</c:v>
                </c:pt>
                <c:pt idx="821">
                  <c:v>113.75947805394217</c:v>
                </c:pt>
                <c:pt idx="822">
                  <c:v>114.31268467661575</c:v>
                </c:pt>
                <c:pt idx="823">
                  <c:v>114.71002752861541</c:v>
                </c:pt>
                <c:pt idx="824">
                  <c:v>114.93350544206054</c:v>
                </c:pt>
                <c:pt idx="825">
                  <c:v>115.11439522661729</c:v>
                </c:pt>
                <c:pt idx="826">
                  <c:v>115.34797135619056</c:v>
                </c:pt>
                <c:pt idx="827">
                  <c:v>115.34753230331543</c:v>
                </c:pt>
                <c:pt idx="828">
                  <c:v>115.92927736287297</c:v>
                </c:pt>
                <c:pt idx="829">
                  <c:v>116.56370876744701</c:v>
                </c:pt>
                <c:pt idx="830">
                  <c:v>116.58610046407905</c:v>
                </c:pt>
                <c:pt idx="831">
                  <c:v>117.00627406558587</c:v>
                </c:pt>
                <c:pt idx="832">
                  <c:v>117.36893174044967</c:v>
                </c:pt>
                <c:pt idx="833">
                  <c:v>117.47649969485842</c:v>
                </c:pt>
                <c:pt idx="834">
                  <c:v>117.39966544170932</c:v>
                </c:pt>
                <c:pt idx="835">
                  <c:v>117.70041666117869</c:v>
                </c:pt>
                <c:pt idx="836">
                  <c:v>118.26503865860583</c:v>
                </c:pt>
                <c:pt idx="837">
                  <c:v>118.89551858730366</c:v>
                </c:pt>
                <c:pt idx="838">
                  <c:v>119.08782374661401</c:v>
                </c:pt>
                <c:pt idx="839">
                  <c:v>119.63927415778701</c:v>
                </c:pt>
                <c:pt idx="840">
                  <c:v>120.22980027484729</c:v>
                </c:pt>
                <c:pt idx="841">
                  <c:v>120.3031221049953</c:v>
                </c:pt>
                <c:pt idx="842">
                  <c:v>120.63197270847348</c:v>
                </c:pt>
                <c:pt idx="843">
                  <c:v>120.47303556767359</c:v>
                </c:pt>
                <c:pt idx="844">
                  <c:v>119.9786620302685</c:v>
                </c:pt>
                <c:pt idx="845">
                  <c:v>119.76747759732724</c:v>
                </c:pt>
                <c:pt idx="846">
                  <c:v>119.73235336731622</c:v>
                </c:pt>
                <c:pt idx="847">
                  <c:v>119.26739637254532</c:v>
                </c:pt>
                <c:pt idx="848">
                  <c:v>119.02108770959305</c:v>
                </c:pt>
                <c:pt idx="849">
                  <c:v>119.02723444984497</c:v>
                </c:pt>
                <c:pt idx="850">
                  <c:v>118.89288427005282</c:v>
                </c:pt>
                <c:pt idx="851">
                  <c:v>118.86873636192023</c:v>
                </c:pt>
                <c:pt idx="852">
                  <c:v>119.18617159064483</c:v>
                </c:pt>
                <c:pt idx="853">
                  <c:v>119.2322721425343</c:v>
                </c:pt>
                <c:pt idx="854">
                  <c:v>118.56008219069841</c:v>
                </c:pt>
                <c:pt idx="855">
                  <c:v>118.55832597919785</c:v>
                </c:pt>
                <c:pt idx="856">
                  <c:v>119.06060246835544</c:v>
                </c:pt>
                <c:pt idx="857">
                  <c:v>118.95698598982294</c:v>
                </c:pt>
                <c:pt idx="858">
                  <c:v>118.78048673401756</c:v>
                </c:pt>
                <c:pt idx="859">
                  <c:v>118.65403950597788</c:v>
                </c:pt>
                <c:pt idx="860">
                  <c:v>118.51661595605977</c:v>
                </c:pt>
                <c:pt idx="861">
                  <c:v>118.57018040682658</c:v>
                </c:pt>
                <c:pt idx="862">
                  <c:v>119.85397101372935</c:v>
                </c:pt>
                <c:pt idx="863">
                  <c:v>119.75957464557473</c:v>
                </c:pt>
                <c:pt idx="864">
                  <c:v>119.9022668299945</c:v>
                </c:pt>
                <c:pt idx="865">
                  <c:v>119.7872349767084</c:v>
                </c:pt>
                <c:pt idx="866">
                  <c:v>119.75167169382225</c:v>
                </c:pt>
                <c:pt idx="867">
                  <c:v>119.76967286170289</c:v>
                </c:pt>
                <c:pt idx="868">
                  <c:v>119.42852877772086</c:v>
                </c:pt>
                <c:pt idx="869">
                  <c:v>119.2068070757763</c:v>
                </c:pt>
                <c:pt idx="870">
                  <c:v>119.99095551077231</c:v>
                </c:pt>
                <c:pt idx="871">
                  <c:v>120.0036880441513</c:v>
                </c:pt>
                <c:pt idx="872">
                  <c:v>120.5384544460691</c:v>
                </c:pt>
                <c:pt idx="873">
                  <c:v>120.77203057564238</c:v>
                </c:pt>
                <c:pt idx="874">
                  <c:v>120.73251581688</c:v>
                </c:pt>
                <c:pt idx="875">
                  <c:v>120.35273507988583</c:v>
                </c:pt>
                <c:pt idx="876">
                  <c:v>119.91456031049836</c:v>
                </c:pt>
                <c:pt idx="877">
                  <c:v>119.57824580814284</c:v>
                </c:pt>
                <c:pt idx="878">
                  <c:v>119.46409206060702</c:v>
                </c:pt>
                <c:pt idx="879">
                  <c:v>119.4487252099772</c:v>
                </c:pt>
                <c:pt idx="880">
                  <c:v>119.39735602358608</c:v>
                </c:pt>
                <c:pt idx="881">
                  <c:v>118.77873052251699</c:v>
                </c:pt>
                <c:pt idx="882">
                  <c:v>118.13288374318935</c:v>
                </c:pt>
                <c:pt idx="883">
                  <c:v>118.69355426474027</c:v>
                </c:pt>
                <c:pt idx="884">
                  <c:v>118.90869017355777</c:v>
                </c:pt>
                <c:pt idx="885">
                  <c:v>119.64629900378918</c:v>
                </c:pt>
                <c:pt idx="886">
                  <c:v>120.34922265688473</c:v>
                </c:pt>
                <c:pt idx="887">
                  <c:v>119.5242423045009</c:v>
                </c:pt>
                <c:pt idx="888">
                  <c:v>120.29653631186821</c:v>
                </c:pt>
                <c:pt idx="889">
                  <c:v>120.98058069133283</c:v>
                </c:pt>
                <c:pt idx="890">
                  <c:v>121.59701092802625</c:v>
                </c:pt>
                <c:pt idx="891">
                  <c:v>121.99347567427563</c:v>
                </c:pt>
                <c:pt idx="892">
                  <c:v>122.10148268155952</c:v>
                </c:pt>
                <c:pt idx="893">
                  <c:v>122.61254022821986</c:v>
                </c:pt>
                <c:pt idx="894">
                  <c:v>122.96158726395439</c:v>
                </c:pt>
                <c:pt idx="895">
                  <c:v>123.49064597849537</c:v>
                </c:pt>
                <c:pt idx="896">
                  <c:v>123.99380057340322</c:v>
                </c:pt>
                <c:pt idx="897">
                  <c:v>123.76505402545645</c:v>
                </c:pt>
                <c:pt idx="898">
                  <c:v>123.67724345042889</c:v>
                </c:pt>
                <c:pt idx="899">
                  <c:v>123.70358662293717</c:v>
                </c:pt>
                <c:pt idx="900">
                  <c:v>124.04868218279543</c:v>
                </c:pt>
                <c:pt idx="901">
                  <c:v>124.17425130508484</c:v>
                </c:pt>
                <c:pt idx="902">
                  <c:v>124.43329250141612</c:v>
                </c:pt>
                <c:pt idx="903">
                  <c:v>124.59135153646571</c:v>
                </c:pt>
                <c:pt idx="904">
                  <c:v>124.67608874136729</c:v>
                </c:pt>
                <c:pt idx="905">
                  <c:v>124.52329834081935</c:v>
                </c:pt>
                <c:pt idx="906">
                  <c:v>124.75028867726557</c:v>
                </c:pt>
                <c:pt idx="907">
                  <c:v>124.63525682397947</c:v>
                </c:pt>
                <c:pt idx="908">
                  <c:v>124.28928315837091</c:v>
                </c:pt>
                <c:pt idx="909">
                  <c:v>123.98018993427394</c:v>
                </c:pt>
                <c:pt idx="910">
                  <c:v>122.84260393479204</c:v>
                </c:pt>
                <c:pt idx="911">
                  <c:v>121.26772127167291</c:v>
                </c:pt>
                <c:pt idx="912">
                  <c:v>121.2817709636773</c:v>
                </c:pt>
                <c:pt idx="913">
                  <c:v>121.24401241641546</c:v>
                </c:pt>
                <c:pt idx="914">
                  <c:v>120.98497122008419</c:v>
                </c:pt>
                <c:pt idx="915">
                  <c:v>121.18605743689729</c:v>
                </c:pt>
                <c:pt idx="916">
                  <c:v>120.91647897156273</c:v>
                </c:pt>
                <c:pt idx="917">
                  <c:v>120.95423751882456</c:v>
                </c:pt>
                <c:pt idx="918">
                  <c:v>120.56831004157846</c:v>
                </c:pt>
                <c:pt idx="919">
                  <c:v>118.80068316627387</c:v>
                </c:pt>
                <c:pt idx="920">
                  <c:v>119.64542089803891</c:v>
                </c:pt>
                <c:pt idx="921">
                  <c:v>122.11158089768767</c:v>
                </c:pt>
                <c:pt idx="922">
                  <c:v>122.07821287917719</c:v>
                </c:pt>
                <c:pt idx="923">
                  <c:v>122.82811518991248</c:v>
                </c:pt>
                <c:pt idx="924">
                  <c:v>123.42522710009982</c:v>
                </c:pt>
                <c:pt idx="925">
                  <c:v>123.5191844153793</c:v>
                </c:pt>
                <c:pt idx="926">
                  <c:v>123.49854893024782</c:v>
                </c:pt>
                <c:pt idx="927">
                  <c:v>123.61665415365988</c:v>
                </c:pt>
                <c:pt idx="928">
                  <c:v>123.78525045771276</c:v>
                </c:pt>
                <c:pt idx="929">
                  <c:v>123.89896515237345</c:v>
                </c:pt>
                <c:pt idx="930">
                  <c:v>124.19752110746713</c:v>
                </c:pt>
                <c:pt idx="931">
                  <c:v>124.30904053775211</c:v>
                </c:pt>
                <c:pt idx="932">
                  <c:v>124.33845708038632</c:v>
                </c:pt>
                <c:pt idx="933">
                  <c:v>124.23659681335437</c:v>
                </c:pt>
                <c:pt idx="934">
                  <c:v>124.14263949807489</c:v>
                </c:pt>
                <c:pt idx="935">
                  <c:v>124.15361581995333</c:v>
                </c:pt>
                <c:pt idx="936">
                  <c:v>123.89852609949827</c:v>
                </c:pt>
                <c:pt idx="937">
                  <c:v>123.44235016223016</c:v>
                </c:pt>
                <c:pt idx="938">
                  <c:v>123.65748607104766</c:v>
                </c:pt>
                <c:pt idx="939">
                  <c:v>123.44498447948096</c:v>
                </c:pt>
                <c:pt idx="940">
                  <c:v>122.61297928109492</c:v>
                </c:pt>
                <c:pt idx="941">
                  <c:v>122.42330843903541</c:v>
                </c:pt>
                <c:pt idx="942">
                  <c:v>122.89880270280959</c:v>
                </c:pt>
                <c:pt idx="943">
                  <c:v>123.05861794935974</c:v>
                </c:pt>
                <c:pt idx="944">
                  <c:v>123.11262145300169</c:v>
                </c:pt>
                <c:pt idx="945">
                  <c:v>123.218872248785</c:v>
                </c:pt>
                <c:pt idx="946">
                  <c:v>122.99276001808907</c:v>
                </c:pt>
                <c:pt idx="947">
                  <c:v>123.29175502605787</c:v>
                </c:pt>
                <c:pt idx="948">
                  <c:v>123.42215372997379</c:v>
                </c:pt>
                <c:pt idx="949">
                  <c:v>124.08073304268042</c:v>
                </c:pt>
                <c:pt idx="950">
                  <c:v>124.14659097395108</c:v>
                </c:pt>
                <c:pt idx="951">
                  <c:v>124.29982042737417</c:v>
                </c:pt>
                <c:pt idx="952">
                  <c:v>124.66467336661364</c:v>
                </c:pt>
                <c:pt idx="953">
                  <c:v>124.96674174470841</c:v>
                </c:pt>
                <c:pt idx="954">
                  <c:v>125.42116147047598</c:v>
                </c:pt>
                <c:pt idx="955">
                  <c:v>125.3618893323324</c:v>
                </c:pt>
                <c:pt idx="956">
                  <c:v>125.35179111620424</c:v>
                </c:pt>
                <c:pt idx="957">
                  <c:v>125.40316030259534</c:v>
                </c:pt>
                <c:pt idx="958">
                  <c:v>125.67581213805589</c:v>
                </c:pt>
                <c:pt idx="959">
                  <c:v>125.61961337003827</c:v>
                </c:pt>
                <c:pt idx="960">
                  <c:v>125.08660317962105</c:v>
                </c:pt>
                <c:pt idx="961">
                  <c:v>124.79595017627986</c:v>
                </c:pt>
                <c:pt idx="962">
                  <c:v>124.92634888019577</c:v>
                </c:pt>
                <c:pt idx="963">
                  <c:v>124.88771222718366</c:v>
                </c:pt>
                <c:pt idx="964">
                  <c:v>124.89429802031073</c:v>
                </c:pt>
                <c:pt idx="965">
                  <c:v>124.65852662636175</c:v>
                </c:pt>
                <c:pt idx="966">
                  <c:v>124.77531469114838</c:v>
                </c:pt>
                <c:pt idx="967">
                  <c:v>124.72614076913295</c:v>
                </c:pt>
                <c:pt idx="968">
                  <c:v>125.01723282534927</c:v>
                </c:pt>
                <c:pt idx="969">
                  <c:v>124.84512409829529</c:v>
                </c:pt>
                <c:pt idx="970">
                  <c:v>124.71472539437937</c:v>
                </c:pt>
                <c:pt idx="971">
                  <c:v>124.83897735804335</c:v>
                </c:pt>
                <c:pt idx="972">
                  <c:v>124.91098202956596</c:v>
                </c:pt>
                <c:pt idx="973">
                  <c:v>125.09889666012491</c:v>
                </c:pt>
                <c:pt idx="974">
                  <c:v>124.80473123378262</c:v>
                </c:pt>
                <c:pt idx="975">
                  <c:v>124.8359039879174</c:v>
                </c:pt>
                <c:pt idx="976">
                  <c:v>124.86575958342677</c:v>
                </c:pt>
                <c:pt idx="977">
                  <c:v>125.02645293572718</c:v>
                </c:pt>
                <c:pt idx="978">
                  <c:v>125.13050846713483</c:v>
                </c:pt>
                <c:pt idx="979">
                  <c:v>124.9882553355902</c:v>
                </c:pt>
                <c:pt idx="980">
                  <c:v>124.33143223438412</c:v>
                </c:pt>
                <c:pt idx="981">
                  <c:v>123.7646149725813</c:v>
                </c:pt>
                <c:pt idx="982">
                  <c:v>123.71192862756475</c:v>
                </c:pt>
                <c:pt idx="983">
                  <c:v>123.54069800626105</c:v>
                </c:pt>
                <c:pt idx="984">
                  <c:v>123.57626128914721</c:v>
                </c:pt>
                <c:pt idx="985">
                  <c:v>123.54772285226326</c:v>
                </c:pt>
                <c:pt idx="986">
                  <c:v>123.61709320653503</c:v>
                </c:pt>
                <c:pt idx="987">
                  <c:v>123.77515224158462</c:v>
                </c:pt>
                <c:pt idx="988">
                  <c:v>123.31722009281594</c:v>
                </c:pt>
                <c:pt idx="989">
                  <c:v>123.6899759838079</c:v>
                </c:pt>
                <c:pt idx="990">
                  <c:v>123.94243138701211</c:v>
                </c:pt>
                <c:pt idx="991">
                  <c:v>124.29279558137203</c:v>
                </c:pt>
                <c:pt idx="992">
                  <c:v>124.61462133884802</c:v>
                </c:pt>
                <c:pt idx="993">
                  <c:v>124.56149594095635</c:v>
                </c:pt>
                <c:pt idx="994">
                  <c:v>124.41133985765923</c:v>
                </c:pt>
                <c:pt idx="995">
                  <c:v>124.81175607978486</c:v>
                </c:pt>
                <c:pt idx="996">
                  <c:v>124.92898319744664</c:v>
                </c:pt>
                <c:pt idx="997">
                  <c:v>125.24773558479664</c:v>
                </c:pt>
                <c:pt idx="998">
                  <c:v>125.02864820010292</c:v>
                </c:pt>
                <c:pt idx="999">
                  <c:v>125.07518780486753</c:v>
                </c:pt>
                <c:pt idx="1000">
                  <c:v>125.51687499725611</c:v>
                </c:pt>
                <c:pt idx="1001">
                  <c:v>126.32517134038471</c:v>
                </c:pt>
                <c:pt idx="1002">
                  <c:v>126.73392956713799</c:v>
                </c:pt>
                <c:pt idx="1003">
                  <c:v>127.05312100736315</c:v>
                </c:pt>
                <c:pt idx="1004">
                  <c:v>126.97409148983834</c:v>
                </c:pt>
                <c:pt idx="1005">
                  <c:v>126.9051601884417</c:v>
                </c:pt>
                <c:pt idx="1006">
                  <c:v>126.22418917910306</c:v>
                </c:pt>
                <c:pt idx="1007">
                  <c:v>127.06058490624046</c:v>
                </c:pt>
                <c:pt idx="1008">
                  <c:v>126.92008798619639</c:v>
                </c:pt>
                <c:pt idx="1009">
                  <c:v>127.12336946738517</c:v>
                </c:pt>
                <c:pt idx="1010">
                  <c:v>127.20415519641051</c:v>
                </c:pt>
                <c:pt idx="1011">
                  <c:v>127.0610239591156</c:v>
                </c:pt>
                <c:pt idx="1012">
                  <c:v>126.98111633584054</c:v>
                </c:pt>
                <c:pt idx="1013">
                  <c:v>126.97848201858973</c:v>
                </c:pt>
                <c:pt idx="1014">
                  <c:v>126.98243349446598</c:v>
                </c:pt>
                <c:pt idx="1015">
                  <c:v>127.0965872420018</c:v>
                </c:pt>
                <c:pt idx="1016">
                  <c:v>126.58860306546741</c:v>
                </c:pt>
                <c:pt idx="1017">
                  <c:v>126.5280137686984</c:v>
                </c:pt>
                <c:pt idx="1018">
                  <c:v>126.4779617409327</c:v>
                </c:pt>
                <c:pt idx="1019">
                  <c:v>126.22375012622794</c:v>
                </c:pt>
                <c:pt idx="1020">
                  <c:v>126.42308013154047</c:v>
                </c:pt>
                <c:pt idx="1021">
                  <c:v>126.10301058556506</c:v>
                </c:pt>
                <c:pt idx="1022">
                  <c:v>125.62093052866382</c:v>
                </c:pt>
                <c:pt idx="1023">
                  <c:v>125.64551748967152</c:v>
                </c:pt>
                <c:pt idx="1024">
                  <c:v>125.69952099331347</c:v>
                </c:pt>
                <c:pt idx="1025">
                  <c:v>126.03451833704358</c:v>
                </c:pt>
                <c:pt idx="1026">
                  <c:v>126.01739527491321</c:v>
                </c:pt>
                <c:pt idx="1027">
                  <c:v>125.84572560073435</c:v>
                </c:pt>
                <c:pt idx="1028">
                  <c:v>125.57834239977545</c:v>
                </c:pt>
                <c:pt idx="1029">
                  <c:v>125.47867739711917</c:v>
                </c:pt>
                <c:pt idx="1030">
                  <c:v>125.34915679895353</c:v>
                </c:pt>
                <c:pt idx="1031">
                  <c:v>125.21173324903542</c:v>
                </c:pt>
                <c:pt idx="1032">
                  <c:v>125.37023133696013</c:v>
                </c:pt>
                <c:pt idx="1033">
                  <c:v>125.7359623819499</c:v>
                </c:pt>
                <c:pt idx="1034">
                  <c:v>125.89402141699949</c:v>
                </c:pt>
                <c:pt idx="1035">
                  <c:v>125.72322984857091</c:v>
                </c:pt>
                <c:pt idx="1036">
                  <c:v>125.99675978978171</c:v>
                </c:pt>
                <c:pt idx="1037">
                  <c:v>125.89972910437628</c:v>
                </c:pt>
                <c:pt idx="1038">
                  <c:v>125.89709478712543</c:v>
                </c:pt>
                <c:pt idx="1039">
                  <c:v>126.01476095766235</c:v>
                </c:pt>
                <c:pt idx="1040">
                  <c:v>125.35135206332919</c:v>
                </c:pt>
                <c:pt idx="1041">
                  <c:v>124.45568419804817</c:v>
                </c:pt>
                <c:pt idx="1042">
                  <c:v>124.18347141546279</c:v>
                </c:pt>
                <c:pt idx="1043">
                  <c:v>123.24872784429451</c:v>
                </c:pt>
                <c:pt idx="1044">
                  <c:v>122.69596027449606</c:v>
                </c:pt>
                <c:pt idx="1045">
                  <c:v>122.69025258711926</c:v>
                </c:pt>
                <c:pt idx="1046">
                  <c:v>121.87141897498736</c:v>
                </c:pt>
                <c:pt idx="1047">
                  <c:v>121.64574579716655</c:v>
                </c:pt>
                <c:pt idx="1048">
                  <c:v>121.50480982424732</c:v>
                </c:pt>
                <c:pt idx="1049">
                  <c:v>121.24049999341437</c:v>
                </c:pt>
                <c:pt idx="1050">
                  <c:v>121.55925238076439</c:v>
                </c:pt>
                <c:pt idx="1051">
                  <c:v>121.51139561737436</c:v>
                </c:pt>
                <c:pt idx="1052">
                  <c:v>121.64662390291679</c:v>
                </c:pt>
                <c:pt idx="1053">
                  <c:v>122.05669928829546</c:v>
                </c:pt>
                <c:pt idx="1054">
                  <c:v>122.19895241984008</c:v>
                </c:pt>
                <c:pt idx="1055">
                  <c:v>122.67927626524079</c:v>
                </c:pt>
                <c:pt idx="1056">
                  <c:v>122.96202631682951</c:v>
                </c:pt>
                <c:pt idx="1057">
                  <c:v>122.83514003591469</c:v>
                </c:pt>
                <c:pt idx="1058">
                  <c:v>123.08891259774431</c:v>
                </c:pt>
                <c:pt idx="1059">
                  <c:v>123.31063429968887</c:v>
                </c:pt>
                <c:pt idx="1060">
                  <c:v>123.4410330036048</c:v>
                </c:pt>
                <c:pt idx="1061">
                  <c:v>122.9514890478262</c:v>
                </c:pt>
                <c:pt idx="1062">
                  <c:v>122.91285239481408</c:v>
                </c:pt>
                <c:pt idx="1063">
                  <c:v>122.78157558514791</c:v>
                </c:pt>
                <c:pt idx="1064">
                  <c:v>122.80001580590368</c:v>
                </c:pt>
                <c:pt idx="1065">
                  <c:v>122.76094010001644</c:v>
                </c:pt>
                <c:pt idx="1066">
                  <c:v>122.70605849062422</c:v>
                </c:pt>
                <c:pt idx="1067">
                  <c:v>122.97388074445824</c:v>
                </c:pt>
                <c:pt idx="1068">
                  <c:v>123.05817889648469</c:v>
                </c:pt>
                <c:pt idx="1069">
                  <c:v>123.06169131948579</c:v>
                </c:pt>
                <c:pt idx="1070">
                  <c:v>123.08408301611782</c:v>
                </c:pt>
                <c:pt idx="1071">
                  <c:v>122.99012570083835</c:v>
                </c:pt>
                <c:pt idx="1072">
                  <c:v>123.22721425341271</c:v>
                </c:pt>
                <c:pt idx="1073">
                  <c:v>123.24872784429446</c:v>
                </c:pt>
                <c:pt idx="1074">
                  <c:v>123.0643256367366</c:v>
                </c:pt>
                <c:pt idx="1075">
                  <c:v>122.71659575962749</c:v>
                </c:pt>
                <c:pt idx="1076">
                  <c:v>122.31969196050296</c:v>
                </c:pt>
                <c:pt idx="1077">
                  <c:v>121.72697057906699</c:v>
                </c:pt>
                <c:pt idx="1078">
                  <c:v>121.46617317123517</c:v>
                </c:pt>
                <c:pt idx="1079">
                  <c:v>121.47539328161307</c:v>
                </c:pt>
                <c:pt idx="1080">
                  <c:v>121.81873262997078</c:v>
                </c:pt>
                <c:pt idx="1081">
                  <c:v>121.74584546216916</c:v>
                </c:pt>
                <c:pt idx="1082">
                  <c:v>123.06695995398742</c:v>
                </c:pt>
                <c:pt idx="1083">
                  <c:v>123.36771117345678</c:v>
                </c:pt>
                <c:pt idx="1084">
                  <c:v>123.83222911535253</c:v>
                </c:pt>
                <c:pt idx="1085">
                  <c:v>124.11980874856775</c:v>
                </c:pt>
                <c:pt idx="1086">
                  <c:v>124.197082054592</c:v>
                </c:pt>
                <c:pt idx="1087">
                  <c:v>123.97755561702311</c:v>
                </c:pt>
                <c:pt idx="1088">
                  <c:v>123.72949074257028</c:v>
                </c:pt>
                <c:pt idx="1089">
                  <c:v>123.67373102742778</c:v>
                </c:pt>
                <c:pt idx="1090">
                  <c:v>123.49152408424561</c:v>
                </c:pt>
                <c:pt idx="1091">
                  <c:v>123.36244253895509</c:v>
                </c:pt>
                <c:pt idx="1092">
                  <c:v>123.29790176630985</c:v>
                </c:pt>
                <c:pt idx="1093">
                  <c:v>123.27594912255297</c:v>
                </c:pt>
                <c:pt idx="1094">
                  <c:v>123.1446723128868</c:v>
                </c:pt>
                <c:pt idx="1095">
                  <c:v>122.90275417868588</c:v>
                </c:pt>
                <c:pt idx="1096">
                  <c:v>122.71747386537776</c:v>
                </c:pt>
                <c:pt idx="1097">
                  <c:v>122.43604097241445</c:v>
                </c:pt>
                <c:pt idx="1098">
                  <c:v>122.71132712512582</c:v>
                </c:pt>
                <c:pt idx="1099">
                  <c:v>122.45843266904649</c:v>
                </c:pt>
                <c:pt idx="1100">
                  <c:v>122.71000996650042</c:v>
                </c:pt>
                <c:pt idx="1101">
                  <c:v>122.24110149585329</c:v>
                </c:pt>
                <c:pt idx="1102">
                  <c:v>122.15241281507548</c:v>
                </c:pt>
                <c:pt idx="1103">
                  <c:v>122.41277117003217</c:v>
                </c:pt>
                <c:pt idx="1104">
                  <c:v>122.47687288980229</c:v>
                </c:pt>
                <c:pt idx="1105">
                  <c:v>122.50409416806082</c:v>
                </c:pt>
                <c:pt idx="1106">
                  <c:v>122.44350487129179</c:v>
                </c:pt>
                <c:pt idx="1107">
                  <c:v>122.37589072852059</c:v>
                </c:pt>
                <c:pt idx="1108">
                  <c:v>122.83909151179093</c:v>
                </c:pt>
                <c:pt idx="1109">
                  <c:v>122.93656125007151</c:v>
                </c:pt>
                <c:pt idx="1110">
                  <c:v>123.05598363210899</c:v>
                </c:pt>
                <c:pt idx="1111">
                  <c:v>123.03095761822613</c:v>
                </c:pt>
                <c:pt idx="1112">
                  <c:v>122.61693075697123</c:v>
                </c:pt>
                <c:pt idx="1113">
                  <c:v>122.574781680958</c:v>
                </c:pt>
                <c:pt idx="1114">
                  <c:v>122.62790707884966</c:v>
                </c:pt>
                <c:pt idx="1115">
                  <c:v>122.43121139078795</c:v>
                </c:pt>
                <c:pt idx="1116">
                  <c:v>122.35613334913938</c:v>
                </c:pt>
                <c:pt idx="1117">
                  <c:v>122.45272498166968</c:v>
                </c:pt>
                <c:pt idx="1118">
                  <c:v>122.04001527904019</c:v>
                </c:pt>
                <c:pt idx="1119">
                  <c:v>122.17480451170749</c:v>
                </c:pt>
                <c:pt idx="1120">
                  <c:v>121.82224505297188</c:v>
                </c:pt>
                <c:pt idx="1121">
                  <c:v>122.14890039207437</c:v>
                </c:pt>
                <c:pt idx="1122">
                  <c:v>122.13748501732081</c:v>
                </c:pt>
                <c:pt idx="1123">
                  <c:v>121.96318102589113</c:v>
                </c:pt>
                <c:pt idx="1124">
                  <c:v>121.91049468087461</c:v>
                </c:pt>
                <c:pt idx="1125">
                  <c:v>121.94254554075967</c:v>
                </c:pt>
                <c:pt idx="1126">
                  <c:v>122.06460224004795</c:v>
                </c:pt>
                <c:pt idx="1127">
                  <c:v>121.6466239029168</c:v>
                </c:pt>
                <c:pt idx="1128">
                  <c:v>121.21283966228071</c:v>
                </c:pt>
                <c:pt idx="1129">
                  <c:v>121.11097939524876</c:v>
                </c:pt>
                <c:pt idx="1130">
                  <c:v>120.97004342232954</c:v>
                </c:pt>
                <c:pt idx="1131">
                  <c:v>120.67807326036292</c:v>
                </c:pt>
                <c:pt idx="1132">
                  <c:v>120.98848364308532</c:v>
                </c:pt>
                <c:pt idx="1133">
                  <c:v>120.63241176134859</c:v>
                </c:pt>
                <c:pt idx="1134">
                  <c:v>120.33429485913005</c:v>
                </c:pt>
                <c:pt idx="1135">
                  <c:v>120.53669823456856</c:v>
                </c:pt>
                <c:pt idx="1136">
                  <c:v>120.54943076794756</c:v>
                </c:pt>
                <c:pt idx="1137">
                  <c:v>119.9685638141403</c:v>
                </c:pt>
                <c:pt idx="1138">
                  <c:v>119.09089711673991</c:v>
                </c:pt>
                <c:pt idx="1139">
                  <c:v>119.44521278697609</c:v>
                </c:pt>
                <c:pt idx="1140">
                  <c:v>119.17168284576526</c:v>
                </c:pt>
                <c:pt idx="1141">
                  <c:v>119.170804740015</c:v>
                </c:pt>
                <c:pt idx="1142">
                  <c:v>119.99841940964967</c:v>
                </c:pt>
                <c:pt idx="1143">
                  <c:v>120.02168921203199</c:v>
                </c:pt>
                <c:pt idx="1144">
                  <c:v>119.56463516901356</c:v>
                </c:pt>
                <c:pt idx="1145">
                  <c:v>119.54136536663127</c:v>
                </c:pt>
                <c:pt idx="1146">
                  <c:v>119.54399968388209</c:v>
                </c:pt>
                <c:pt idx="1147">
                  <c:v>119.90182777711937</c:v>
                </c:pt>
                <c:pt idx="1148">
                  <c:v>119.98612592914583</c:v>
                </c:pt>
                <c:pt idx="1149">
                  <c:v>120.11125599856008</c:v>
                </c:pt>
                <c:pt idx="1150">
                  <c:v>119.95758749226187</c:v>
                </c:pt>
                <c:pt idx="1151">
                  <c:v>119.62039488415607</c:v>
                </c:pt>
                <c:pt idx="1152">
                  <c:v>120.37249245926702</c:v>
                </c:pt>
                <c:pt idx="1153">
                  <c:v>120.45152197679184</c:v>
                </c:pt>
                <c:pt idx="1154">
                  <c:v>120.57401772895527</c:v>
                </c:pt>
                <c:pt idx="1155">
                  <c:v>120.41903206403163</c:v>
                </c:pt>
                <c:pt idx="1156">
                  <c:v>120.79134890214844</c:v>
                </c:pt>
                <c:pt idx="1157">
                  <c:v>121.48197907474012</c:v>
                </c:pt>
                <c:pt idx="1158">
                  <c:v>121.44641579185397</c:v>
                </c:pt>
                <c:pt idx="1159">
                  <c:v>122.03825906753966</c:v>
                </c:pt>
                <c:pt idx="1160">
                  <c:v>122.86148320842294</c:v>
                </c:pt>
                <c:pt idx="1161">
                  <c:v>123.04061678147913</c:v>
                </c:pt>
                <c:pt idx="1162">
                  <c:v>123.51259862225221</c:v>
                </c:pt>
                <c:pt idx="1163">
                  <c:v>123.51215956937709</c:v>
                </c:pt>
                <c:pt idx="1164">
                  <c:v>123.63904585029189</c:v>
                </c:pt>
                <c:pt idx="1165">
                  <c:v>123.21053024415745</c:v>
                </c:pt>
                <c:pt idx="1166">
                  <c:v>122.37457356989516</c:v>
                </c:pt>
                <c:pt idx="1167">
                  <c:v>122.51243617268842</c:v>
                </c:pt>
                <c:pt idx="1168">
                  <c:v>122.62966329035021</c:v>
                </c:pt>
                <c:pt idx="1169">
                  <c:v>122.35174282038801</c:v>
                </c:pt>
                <c:pt idx="1170">
                  <c:v>122.64985972260656</c:v>
                </c:pt>
                <c:pt idx="1171">
                  <c:v>122.60200295921653</c:v>
                </c:pt>
                <c:pt idx="1172">
                  <c:v>123.11086524150119</c:v>
                </c:pt>
                <c:pt idx="1173">
                  <c:v>122.70078985612251</c:v>
                </c:pt>
                <c:pt idx="1174">
                  <c:v>122.45492024604539</c:v>
                </c:pt>
                <c:pt idx="1175">
                  <c:v>122.20992874171851</c:v>
                </c:pt>
                <c:pt idx="1176">
                  <c:v>121.96098576151543</c:v>
                </c:pt>
                <c:pt idx="1177">
                  <c:v>122.14538796907327</c:v>
                </c:pt>
                <c:pt idx="1178">
                  <c:v>122.90758376031242</c:v>
                </c:pt>
                <c:pt idx="1179">
                  <c:v>122.60332011784193</c:v>
                </c:pt>
                <c:pt idx="1180">
                  <c:v>122.65029877548169</c:v>
                </c:pt>
                <c:pt idx="1181">
                  <c:v>121.74189837682168</c:v>
                </c:pt>
                <c:pt idx="1182">
                  <c:v>120.51123316781057</c:v>
                </c:pt>
                <c:pt idx="1183">
                  <c:v>119.88031418623761</c:v>
                </c:pt>
                <c:pt idx="1184">
                  <c:v>118.75150924425844</c:v>
                </c:pt>
                <c:pt idx="1185">
                  <c:v>117.50064760299099</c:v>
                </c:pt>
                <c:pt idx="1186">
                  <c:v>116.68620451961047</c:v>
                </c:pt>
                <c:pt idx="1187">
                  <c:v>115.92400872837135</c:v>
                </c:pt>
                <c:pt idx="1188">
                  <c:v>115.38133937470107</c:v>
                </c:pt>
                <c:pt idx="1189">
                  <c:v>114.83603570377997</c:v>
                </c:pt>
                <c:pt idx="1190">
                  <c:v>114.34341837787544</c:v>
                </c:pt>
                <c:pt idx="1191">
                  <c:v>113.63127461440197</c:v>
                </c:pt>
                <c:pt idx="1192">
                  <c:v>113.08509283773061</c:v>
                </c:pt>
                <c:pt idx="1193">
                  <c:v>112.83219838165128</c:v>
                </c:pt>
                <c:pt idx="1194">
                  <c:v>112.71848368699061</c:v>
                </c:pt>
                <c:pt idx="1195">
                  <c:v>112.56569328644267</c:v>
                </c:pt>
                <c:pt idx="1196">
                  <c:v>112.54242348406038</c:v>
                </c:pt>
                <c:pt idx="1197">
                  <c:v>111.87198974372502</c:v>
                </c:pt>
                <c:pt idx="1198">
                  <c:v>112.33562957987048</c:v>
                </c:pt>
                <c:pt idx="1199">
                  <c:v>113.32745002480665</c:v>
                </c:pt>
                <c:pt idx="1200">
                  <c:v>113.63083556152685</c:v>
                </c:pt>
                <c:pt idx="1201">
                  <c:v>113.39769848482871</c:v>
                </c:pt>
                <c:pt idx="1202">
                  <c:v>113.27432462691499</c:v>
                </c:pt>
                <c:pt idx="1203">
                  <c:v>113.55487941412804</c:v>
                </c:pt>
                <c:pt idx="1204">
                  <c:v>113.60712670626944</c:v>
                </c:pt>
                <c:pt idx="1205">
                  <c:v>113.38496595144973</c:v>
                </c:pt>
                <c:pt idx="1206">
                  <c:v>114.3126846766158</c:v>
                </c:pt>
                <c:pt idx="1207">
                  <c:v>113.85782589797311</c:v>
                </c:pt>
                <c:pt idx="1208">
                  <c:v>112.96259708556721</c:v>
                </c:pt>
                <c:pt idx="1209">
                  <c:v>112.26186869684736</c:v>
                </c:pt>
                <c:pt idx="1210">
                  <c:v>111.01583663720643</c:v>
                </c:pt>
                <c:pt idx="1211">
                  <c:v>113.82621409096319</c:v>
                </c:pt>
                <c:pt idx="1212">
                  <c:v>112.97093909019485</c:v>
                </c:pt>
                <c:pt idx="1213">
                  <c:v>112.20215750582865</c:v>
                </c:pt>
                <c:pt idx="1214">
                  <c:v>112.37470528575778</c:v>
                </c:pt>
                <c:pt idx="1215">
                  <c:v>111.96638611187967</c:v>
                </c:pt>
                <c:pt idx="1216">
                  <c:v>111.7143697615506</c:v>
                </c:pt>
                <c:pt idx="1217">
                  <c:v>111.92204177149075</c:v>
                </c:pt>
                <c:pt idx="1218">
                  <c:v>110.97763903706942</c:v>
                </c:pt>
                <c:pt idx="1219">
                  <c:v>110.6505446450918</c:v>
                </c:pt>
                <c:pt idx="1220">
                  <c:v>109.93049792986588</c:v>
                </c:pt>
                <c:pt idx="1221">
                  <c:v>109.03526911746</c:v>
                </c:pt>
                <c:pt idx="1222">
                  <c:v>107.04592054021086</c:v>
                </c:pt>
                <c:pt idx="1223">
                  <c:v>106.15156983355524</c:v>
                </c:pt>
                <c:pt idx="1224">
                  <c:v>107.38091788394095</c:v>
                </c:pt>
                <c:pt idx="1225">
                  <c:v>108.19536096732149</c:v>
                </c:pt>
                <c:pt idx="1226">
                  <c:v>109.50417758810713</c:v>
                </c:pt>
                <c:pt idx="1227">
                  <c:v>108.76656875787572</c:v>
                </c:pt>
                <c:pt idx="1228">
                  <c:v>108.3955690783843</c:v>
                </c:pt>
                <c:pt idx="1229">
                  <c:v>107.2711546651565</c:v>
                </c:pt>
                <c:pt idx="1230">
                  <c:v>103.61867379688556</c:v>
                </c:pt>
                <c:pt idx="1231">
                  <c:v>97.918011266096954</c:v>
                </c:pt>
                <c:pt idx="1232">
                  <c:v>95.241983992132361</c:v>
                </c:pt>
                <c:pt idx="1233">
                  <c:v>99.954777553860993</c:v>
                </c:pt>
                <c:pt idx="1234">
                  <c:v>96.910823970530942</c:v>
                </c:pt>
                <c:pt idx="1235">
                  <c:v>96.037547801881942</c:v>
                </c:pt>
                <c:pt idx="1236">
                  <c:v>110.6808392934763</c:v>
                </c:pt>
                <c:pt idx="1237">
                  <c:v>113.0916786308577</c:v>
                </c:pt>
                <c:pt idx="1238">
                  <c:v>118.59125494483321</c:v>
                </c:pt>
                <c:pt idx="1239">
                  <c:v>116.84997124203687</c:v>
                </c:pt>
                <c:pt idx="1240">
                  <c:v>125.06465053586426</c:v>
                </c:pt>
                <c:pt idx="1241">
                  <c:v>127.39909467297167</c:v>
                </c:pt>
                <c:pt idx="1242">
                  <c:v>125.61434473553672</c:v>
                </c:pt>
                <c:pt idx="1243">
                  <c:v>130.23757151073724</c:v>
                </c:pt>
                <c:pt idx="1244">
                  <c:v>131.45023555186771</c:v>
                </c:pt>
                <c:pt idx="1245">
                  <c:v>131.83879734636463</c:v>
                </c:pt>
                <c:pt idx="1246">
                  <c:v>131.6759087296885</c:v>
                </c:pt>
                <c:pt idx="1247">
                  <c:v>131.07177197349893</c:v>
                </c:pt>
                <c:pt idx="1248">
                  <c:v>130.12693018620249</c:v>
                </c:pt>
                <c:pt idx="1249">
                  <c:v>130.50671092319664</c:v>
                </c:pt>
                <c:pt idx="1250">
                  <c:v>130.51637008644965</c:v>
                </c:pt>
                <c:pt idx="1251">
                  <c:v>132.48727844294305</c:v>
                </c:pt>
                <c:pt idx="1252">
                  <c:v>132.29189991350674</c:v>
                </c:pt>
                <c:pt idx="1253">
                  <c:v>132.28311885600399</c:v>
                </c:pt>
                <c:pt idx="1254">
                  <c:v>132.82930063267537</c:v>
                </c:pt>
                <c:pt idx="1255">
                  <c:v>133.77721579009776</c:v>
                </c:pt>
                <c:pt idx="1256">
                  <c:v>133.86414825937504</c:v>
                </c:pt>
                <c:pt idx="1257">
                  <c:v>133.4545119268715</c:v>
                </c:pt>
                <c:pt idx="1258">
                  <c:v>133.21742337429711</c:v>
                </c:pt>
                <c:pt idx="1259">
                  <c:v>132.60757893073077</c:v>
                </c:pt>
                <c:pt idx="1260">
                  <c:v>131.91650970526396</c:v>
                </c:pt>
                <c:pt idx="1261">
                  <c:v>132.95750407221558</c:v>
                </c:pt>
                <c:pt idx="1262">
                  <c:v>133.59808221704156</c:v>
                </c:pt>
                <c:pt idx="1263">
                  <c:v>133.84307372136843</c:v>
                </c:pt>
                <c:pt idx="1264">
                  <c:v>134.28651712525757</c:v>
                </c:pt>
                <c:pt idx="1265">
                  <c:v>134.17455864209745</c:v>
                </c:pt>
                <c:pt idx="1266">
                  <c:v>135.1088631603906</c:v>
                </c:pt>
                <c:pt idx="1267">
                  <c:v>135.05485965674865</c:v>
                </c:pt>
                <c:pt idx="1268">
                  <c:v>135.57513731378688</c:v>
                </c:pt>
                <c:pt idx="1269">
                  <c:v>136.11034276857981</c:v>
                </c:pt>
                <c:pt idx="1270">
                  <c:v>135.76524720872152</c:v>
                </c:pt>
                <c:pt idx="1271">
                  <c:v>136.98054556710281</c:v>
                </c:pt>
                <c:pt idx="1272">
                  <c:v>137.03762244087073</c:v>
                </c:pt>
                <c:pt idx="1273">
                  <c:v>137.00205915798458</c:v>
                </c:pt>
                <c:pt idx="1274">
                  <c:v>137.25144119106281</c:v>
                </c:pt>
                <c:pt idx="1275">
                  <c:v>137.82835666899382</c:v>
                </c:pt>
                <c:pt idx="1276">
                  <c:v>138.34863432603208</c:v>
                </c:pt>
                <c:pt idx="1277">
                  <c:v>138.84169070481178</c:v>
                </c:pt>
                <c:pt idx="1278">
                  <c:v>139.40806891373947</c:v>
                </c:pt>
                <c:pt idx="1279">
                  <c:v>139.72989467121548</c:v>
                </c:pt>
                <c:pt idx="1280">
                  <c:v>139.59247112129734</c:v>
                </c:pt>
                <c:pt idx="1281">
                  <c:v>139.39709259186102</c:v>
                </c:pt>
                <c:pt idx="1282">
                  <c:v>139.06955914700825</c:v>
                </c:pt>
                <c:pt idx="1283">
                  <c:v>139.79224017948499</c:v>
                </c:pt>
                <c:pt idx="1284">
                  <c:v>142.24478954000449</c:v>
                </c:pt>
                <c:pt idx="1285">
                  <c:v>142.67023177601297</c:v>
                </c:pt>
                <c:pt idx="1286">
                  <c:v>142.85726830082166</c:v>
                </c:pt>
                <c:pt idx="1287">
                  <c:v>141.60113802505253</c:v>
                </c:pt>
                <c:pt idx="1288">
                  <c:v>140.39066924829774</c:v>
                </c:pt>
                <c:pt idx="1289">
                  <c:v>139.14902771740819</c:v>
                </c:pt>
                <c:pt idx="1290">
                  <c:v>137.63429529818293</c:v>
                </c:pt>
                <c:pt idx="1291">
                  <c:v>135.48381431575822</c:v>
                </c:pt>
                <c:pt idx="1292">
                  <c:v>133.99015643453959</c:v>
                </c:pt>
                <c:pt idx="1293">
                  <c:v>132.8692544443129</c:v>
                </c:pt>
                <c:pt idx="1294">
                  <c:v>132.22472482361067</c:v>
                </c:pt>
                <c:pt idx="1295">
                  <c:v>131.56746266952945</c:v>
                </c:pt>
                <c:pt idx="1296">
                  <c:v>131.27505345468771</c:v>
                </c:pt>
                <c:pt idx="1297">
                  <c:v>130.88341829006481</c:v>
                </c:pt>
                <c:pt idx="1298">
                  <c:v>130.47905059206292</c:v>
                </c:pt>
                <c:pt idx="1299">
                  <c:v>129.90608659000816</c:v>
                </c:pt>
                <c:pt idx="1300">
                  <c:v>129.3388302753302</c:v>
                </c:pt>
                <c:pt idx="1301">
                  <c:v>128.84928631955162</c:v>
                </c:pt>
                <c:pt idx="1302">
                  <c:v>128.69825213050424</c:v>
                </c:pt>
                <c:pt idx="1303">
                  <c:v>128.16699815158756</c:v>
                </c:pt>
                <c:pt idx="1304">
                  <c:v>128.04011187067275</c:v>
                </c:pt>
                <c:pt idx="1305">
                  <c:v>127.65550155205209</c:v>
                </c:pt>
                <c:pt idx="1306">
                  <c:v>126.96311516795987</c:v>
                </c:pt>
                <c:pt idx="1307">
                  <c:v>126.89769628956435</c:v>
                </c:pt>
                <c:pt idx="1308">
                  <c:v>126.64392372773473</c:v>
                </c:pt>
                <c:pt idx="1309">
                  <c:v>126.32692755188528</c:v>
                </c:pt>
                <c:pt idx="1310">
                  <c:v>126.29751100925102</c:v>
                </c:pt>
                <c:pt idx="1311">
                  <c:v>126.12013364769538</c:v>
                </c:pt>
                <c:pt idx="1312">
                  <c:v>126.09993721543904</c:v>
                </c:pt>
                <c:pt idx="1313">
                  <c:v>125.53180279501078</c:v>
                </c:pt>
                <c:pt idx="1314">
                  <c:v>125.22446578241434</c:v>
                </c:pt>
                <c:pt idx="1315">
                  <c:v>124.61857281472425</c:v>
                </c:pt>
                <c:pt idx="1316">
                  <c:v>124.23967018348034</c:v>
                </c:pt>
                <c:pt idx="1317">
                  <c:v>124.02321711603743</c:v>
                </c:pt>
                <c:pt idx="1318">
                  <c:v>124.15405487282848</c:v>
                </c:pt>
                <c:pt idx="1319">
                  <c:v>124.19313057871574</c:v>
                </c:pt>
                <c:pt idx="1320">
                  <c:v>124.38587479090123</c:v>
                </c:pt>
                <c:pt idx="1321">
                  <c:v>124.09873421056115</c:v>
                </c:pt>
                <c:pt idx="1322">
                  <c:v>123.53367316025884</c:v>
                </c:pt>
                <c:pt idx="1323">
                  <c:v>123.03929962285375</c:v>
                </c:pt>
                <c:pt idx="1324">
                  <c:v>123.14950189451331</c:v>
                </c:pt>
                <c:pt idx="1325">
                  <c:v>122.74820756663739</c:v>
                </c:pt>
                <c:pt idx="1326">
                  <c:v>122.58268463271045</c:v>
                </c:pt>
                <c:pt idx="1327">
                  <c:v>121.97810882364575</c:v>
                </c:pt>
                <c:pt idx="1328">
                  <c:v>121.6044748269035</c:v>
                </c:pt>
                <c:pt idx="1329">
                  <c:v>121.57549733714441</c:v>
                </c:pt>
                <c:pt idx="1330">
                  <c:v>121.45958737810805</c:v>
                </c:pt>
                <c:pt idx="1331">
                  <c:v>121.13073677462985</c:v>
                </c:pt>
                <c:pt idx="1332">
                  <c:v>120.97619016258137</c:v>
                </c:pt>
                <c:pt idx="1333">
                  <c:v>120.62758217972201</c:v>
                </c:pt>
                <c:pt idx="1334">
                  <c:v>120.35624750288689</c:v>
                </c:pt>
                <c:pt idx="1335">
                  <c:v>119.69722913730511</c:v>
                </c:pt>
                <c:pt idx="1336">
                  <c:v>119.30427681405682</c:v>
                </c:pt>
                <c:pt idx="1337">
                  <c:v>119.23446740690991</c:v>
                </c:pt>
                <c:pt idx="1338">
                  <c:v>118.81165948815227</c:v>
                </c:pt>
                <c:pt idx="1339">
                  <c:v>118.43319590978351</c:v>
                </c:pt>
                <c:pt idx="1340">
                  <c:v>118.39631546827194</c:v>
                </c:pt>
                <c:pt idx="1341">
                  <c:v>118.06307433604238</c:v>
                </c:pt>
                <c:pt idx="1342">
                  <c:v>117.86857391235637</c:v>
                </c:pt>
                <c:pt idx="1343">
                  <c:v>117.79613018795865</c:v>
                </c:pt>
                <c:pt idx="1344">
                  <c:v>117.73334562681396</c:v>
                </c:pt>
                <c:pt idx="1345">
                  <c:v>117.77549470282716</c:v>
                </c:pt>
                <c:pt idx="1346">
                  <c:v>117.49230559836333</c:v>
                </c:pt>
                <c:pt idx="1347">
                  <c:v>117.53050319850031</c:v>
                </c:pt>
                <c:pt idx="1348">
                  <c:v>117.5348937272517</c:v>
                </c:pt>
                <c:pt idx="1349">
                  <c:v>117.85320706172656</c:v>
                </c:pt>
                <c:pt idx="1350">
                  <c:v>117.56870079863731</c:v>
                </c:pt>
                <c:pt idx="1351">
                  <c:v>117.2069212295238</c:v>
                </c:pt>
                <c:pt idx="1352">
                  <c:v>117.33073414031266</c:v>
                </c:pt>
                <c:pt idx="1353">
                  <c:v>117.13316034650067</c:v>
                </c:pt>
                <c:pt idx="1354">
                  <c:v>117.07696157848302</c:v>
                </c:pt>
                <c:pt idx="1355">
                  <c:v>117.12350118324763</c:v>
                </c:pt>
                <c:pt idx="1356">
                  <c:v>116.98519952757923</c:v>
                </c:pt>
                <c:pt idx="1357">
                  <c:v>116.74415949912863</c:v>
                </c:pt>
                <c:pt idx="1358">
                  <c:v>116.74328139337834</c:v>
                </c:pt>
                <c:pt idx="1359">
                  <c:v>116.60102826183369</c:v>
                </c:pt>
                <c:pt idx="1360">
                  <c:v>116.70727905761703</c:v>
                </c:pt>
                <c:pt idx="1361">
                  <c:v>116.59707678595747</c:v>
                </c:pt>
                <c:pt idx="1362">
                  <c:v>116.44428638540953</c:v>
                </c:pt>
                <c:pt idx="1363">
                  <c:v>116.68444830810986</c:v>
                </c:pt>
                <c:pt idx="1364">
                  <c:v>116.70420568749107</c:v>
                </c:pt>
                <c:pt idx="1365">
                  <c:v>116.77533225326339</c:v>
                </c:pt>
                <c:pt idx="1366">
                  <c:v>116.80167542577165</c:v>
                </c:pt>
                <c:pt idx="1367">
                  <c:v>116.88202210192185</c:v>
                </c:pt>
                <c:pt idx="1368">
                  <c:v>116.67522819773197</c:v>
                </c:pt>
                <c:pt idx="1369">
                  <c:v>116.6440554435972</c:v>
                </c:pt>
                <c:pt idx="1370">
                  <c:v>116.6427382849718</c:v>
                </c:pt>
                <c:pt idx="1371">
                  <c:v>115.88537207535919</c:v>
                </c:pt>
                <c:pt idx="1372">
                  <c:v>115.56618063513403</c:v>
                </c:pt>
                <c:pt idx="1373">
                  <c:v>115.21757265227465</c:v>
                </c:pt>
                <c:pt idx="1374">
                  <c:v>115.09463784723609</c:v>
                </c:pt>
                <c:pt idx="1375">
                  <c:v>115.35894767806901</c:v>
                </c:pt>
                <c:pt idx="1376">
                  <c:v>115.31021280892872</c:v>
                </c:pt>
                <c:pt idx="1377">
                  <c:v>115.27333236741715</c:v>
                </c:pt>
                <c:pt idx="1378">
                  <c:v>115.20659633039621</c:v>
                </c:pt>
                <c:pt idx="1379">
                  <c:v>115.61886698015056</c:v>
                </c:pt>
                <c:pt idx="1380">
                  <c:v>115.78395086120236</c:v>
                </c:pt>
                <c:pt idx="1381">
                  <c:v>115.34138556306351</c:v>
                </c:pt>
                <c:pt idx="1382">
                  <c:v>115.44105056571978</c:v>
                </c:pt>
                <c:pt idx="1383">
                  <c:v>115.72906925181013</c:v>
                </c:pt>
                <c:pt idx="1384">
                  <c:v>115.43534287834296</c:v>
                </c:pt>
                <c:pt idx="1385">
                  <c:v>115.86122416722658</c:v>
                </c:pt>
                <c:pt idx="1386">
                  <c:v>116.38633140589134</c:v>
                </c:pt>
                <c:pt idx="1387">
                  <c:v>116.49609462467578</c:v>
                </c:pt>
                <c:pt idx="1388">
                  <c:v>116.32925453212343</c:v>
                </c:pt>
                <c:pt idx="1389">
                  <c:v>116.229150476592</c:v>
                </c:pt>
                <c:pt idx="1390">
                  <c:v>116.85392271791302</c:v>
                </c:pt>
                <c:pt idx="1391">
                  <c:v>116.4886307257984</c:v>
                </c:pt>
                <c:pt idx="1392">
                  <c:v>116.76830740726118</c:v>
                </c:pt>
                <c:pt idx="1393">
                  <c:v>116.35559770463169</c:v>
                </c:pt>
                <c:pt idx="1394">
                  <c:v>116.09304408529931</c:v>
                </c:pt>
                <c:pt idx="1395">
                  <c:v>115.63555098940577</c:v>
                </c:pt>
                <c:pt idx="1396">
                  <c:v>115.28562584792098</c:v>
                </c:pt>
                <c:pt idx="1397">
                  <c:v>115.40856065295954</c:v>
                </c:pt>
                <c:pt idx="1398">
                  <c:v>115.33260450556071</c:v>
                </c:pt>
                <c:pt idx="1399">
                  <c:v>115.11351712086699</c:v>
                </c:pt>
                <c:pt idx="1400">
                  <c:v>115.23864719028124</c:v>
                </c:pt>
                <c:pt idx="1401">
                  <c:v>115.42348845071423</c:v>
                </c:pt>
                <c:pt idx="1402">
                  <c:v>115.40504822995844</c:v>
                </c:pt>
                <c:pt idx="1403">
                  <c:v>115.18683895101499</c:v>
                </c:pt>
                <c:pt idx="1404">
                  <c:v>115.0358047619676</c:v>
                </c:pt>
                <c:pt idx="1405">
                  <c:v>115.21537738789893</c:v>
                </c:pt>
                <c:pt idx="1406">
                  <c:v>115.26894183866574</c:v>
                </c:pt>
                <c:pt idx="1407">
                  <c:v>115.41207307596065</c:v>
                </c:pt>
                <c:pt idx="1408">
                  <c:v>115.81687982683766</c:v>
                </c:pt>
                <c:pt idx="1409">
                  <c:v>115.81687982683766</c:v>
                </c:pt>
                <c:pt idx="1410">
                  <c:v>115.96352348713366</c:v>
                </c:pt>
                <c:pt idx="1411">
                  <c:v>115.68472491142118</c:v>
                </c:pt>
                <c:pt idx="1412">
                  <c:v>115.86693185460337</c:v>
                </c:pt>
                <c:pt idx="1413">
                  <c:v>115.50998186711637</c:v>
                </c:pt>
                <c:pt idx="1414">
                  <c:v>115.40899970583469</c:v>
                </c:pt>
                <c:pt idx="1415">
                  <c:v>115.29967553992537</c:v>
                </c:pt>
                <c:pt idx="1416">
                  <c:v>114.56557913269506</c:v>
                </c:pt>
                <c:pt idx="1417">
                  <c:v>114.36098049288086</c:v>
                </c:pt>
                <c:pt idx="1418">
                  <c:v>114.0720837010402</c:v>
                </c:pt>
                <c:pt idx="1419">
                  <c:v>114.07032748953965</c:v>
                </c:pt>
                <c:pt idx="1420">
                  <c:v>113.82665314383821</c:v>
                </c:pt>
                <c:pt idx="1421">
                  <c:v>113.29715537642207</c:v>
                </c:pt>
                <c:pt idx="1422">
                  <c:v>112.98367162357371</c:v>
                </c:pt>
                <c:pt idx="1423">
                  <c:v>112.56613233931772</c:v>
                </c:pt>
                <c:pt idx="1424">
                  <c:v>112.45197859178188</c:v>
                </c:pt>
                <c:pt idx="1425">
                  <c:v>112.35626506500185</c:v>
                </c:pt>
                <c:pt idx="1426">
                  <c:v>112.38568160763609</c:v>
                </c:pt>
                <c:pt idx="1427">
                  <c:v>112.4102685686438</c:v>
                </c:pt>
                <c:pt idx="1428">
                  <c:v>112.6196967900845</c:v>
                </c:pt>
                <c:pt idx="1429">
                  <c:v>112.74833928249987</c:v>
                </c:pt>
                <c:pt idx="1430">
                  <c:v>112.42387920777308</c:v>
                </c:pt>
                <c:pt idx="1431">
                  <c:v>112.34748400749913</c:v>
                </c:pt>
                <c:pt idx="1432">
                  <c:v>112.27899175897765</c:v>
                </c:pt>
                <c:pt idx="1433">
                  <c:v>112.26582017272352</c:v>
                </c:pt>
                <c:pt idx="1434">
                  <c:v>112.07658838353916</c:v>
                </c:pt>
                <c:pt idx="1435">
                  <c:v>111.68451416604115</c:v>
                </c:pt>
                <c:pt idx="1436">
                  <c:v>111.02066621883286</c:v>
                </c:pt>
                <c:pt idx="1437">
                  <c:v>110.75020964774801</c:v>
                </c:pt>
                <c:pt idx="1438">
                  <c:v>110.60620030470282</c:v>
                </c:pt>
                <c:pt idx="1439">
                  <c:v>110.53463468605538</c:v>
                </c:pt>
                <c:pt idx="1440">
                  <c:v>110.22246809183243</c:v>
                </c:pt>
                <c:pt idx="1441">
                  <c:v>110.20095450095067</c:v>
                </c:pt>
                <c:pt idx="1442">
                  <c:v>109.91074055048462</c:v>
                </c:pt>
                <c:pt idx="1443">
                  <c:v>109.6604804116561</c:v>
                </c:pt>
                <c:pt idx="1444">
                  <c:v>109.64730882540198</c:v>
                </c:pt>
                <c:pt idx="1445">
                  <c:v>109.62623428739538</c:v>
                </c:pt>
                <c:pt idx="1446">
                  <c:v>109.36982740831493</c:v>
                </c:pt>
                <c:pt idx="1447">
                  <c:v>109.27455293441002</c:v>
                </c:pt>
                <c:pt idx="1448">
                  <c:v>109.07083240034611</c:v>
                </c:pt>
                <c:pt idx="1449">
                  <c:v>109.41153743145298</c:v>
                </c:pt>
                <c:pt idx="1450">
                  <c:v>109.46905335809605</c:v>
                </c:pt>
                <c:pt idx="1451">
                  <c:v>109.60779406663957</c:v>
                </c:pt>
                <c:pt idx="1452">
                  <c:v>109.59023195163405</c:v>
                </c:pt>
                <c:pt idx="1453">
                  <c:v>109.59901300913683</c:v>
                </c:pt>
                <c:pt idx="1454">
                  <c:v>110.00338070713869</c:v>
                </c:pt>
                <c:pt idx="1455">
                  <c:v>109.92479024248902</c:v>
                </c:pt>
                <c:pt idx="1456">
                  <c:v>110.13421846392974</c:v>
                </c:pt>
                <c:pt idx="1457">
                  <c:v>109.69428748304171</c:v>
                </c:pt>
                <c:pt idx="1458">
                  <c:v>109.67628631516106</c:v>
                </c:pt>
                <c:pt idx="1459">
                  <c:v>109.38124278306849</c:v>
                </c:pt>
                <c:pt idx="1460">
                  <c:v>109.44929597871483</c:v>
                </c:pt>
                <c:pt idx="1461">
                  <c:v>109.49407937197888</c:v>
                </c:pt>
                <c:pt idx="1462">
                  <c:v>109.39880489807399</c:v>
                </c:pt>
                <c:pt idx="1463">
                  <c:v>109.42866049358338</c:v>
                </c:pt>
                <c:pt idx="1464">
                  <c:v>109.19113288813385</c:v>
                </c:pt>
                <c:pt idx="1465">
                  <c:v>109.05502649684115</c:v>
                </c:pt>
                <c:pt idx="1466">
                  <c:v>109.23020859402112</c:v>
                </c:pt>
                <c:pt idx="1467">
                  <c:v>109.01902416107987</c:v>
                </c:pt>
                <c:pt idx="1468">
                  <c:v>109.1718145616278</c:v>
                </c:pt>
                <c:pt idx="1469">
                  <c:v>108.96370349881248</c:v>
                </c:pt>
                <c:pt idx="1470">
                  <c:v>108.96150823443678</c:v>
                </c:pt>
                <c:pt idx="1471">
                  <c:v>108.90267514916833</c:v>
                </c:pt>
                <c:pt idx="1472">
                  <c:v>109.08795546247646</c:v>
                </c:pt>
                <c:pt idx="1473">
                  <c:v>109.14547138911949</c:v>
                </c:pt>
                <c:pt idx="1474">
                  <c:v>109.15644771099794</c:v>
                </c:pt>
                <c:pt idx="1475">
                  <c:v>108.99575435869752</c:v>
                </c:pt>
                <c:pt idx="1476">
                  <c:v>108.96545971031301</c:v>
                </c:pt>
                <c:pt idx="1477">
                  <c:v>109.01331647370304</c:v>
                </c:pt>
                <c:pt idx="1478">
                  <c:v>108.73320073936516</c:v>
                </c:pt>
                <c:pt idx="1479">
                  <c:v>108.62168130908019</c:v>
                </c:pt>
                <c:pt idx="1480">
                  <c:v>108.91979821129873</c:v>
                </c:pt>
                <c:pt idx="1481">
                  <c:v>108.62036415045478</c:v>
                </c:pt>
                <c:pt idx="1482">
                  <c:v>108.50533229716868</c:v>
                </c:pt>
                <c:pt idx="1483">
                  <c:v>108.96765497468874</c:v>
                </c:pt>
                <c:pt idx="1484">
                  <c:v>109.01902416107987</c:v>
                </c:pt>
                <c:pt idx="1485">
                  <c:v>108.8925769330402</c:v>
                </c:pt>
                <c:pt idx="1486">
                  <c:v>109.12000632236156</c:v>
                </c:pt>
                <c:pt idx="1487">
                  <c:v>109.00673068057603</c:v>
                </c:pt>
                <c:pt idx="1488">
                  <c:v>108.48996544653889</c:v>
                </c:pt>
                <c:pt idx="1489">
                  <c:v>108.22258224557999</c:v>
                </c:pt>
                <c:pt idx="1490">
                  <c:v>108.21248402945182</c:v>
                </c:pt>
                <c:pt idx="1491">
                  <c:v>108.16067579018556</c:v>
                </c:pt>
                <c:pt idx="1492">
                  <c:v>108.01008065401332</c:v>
                </c:pt>
                <c:pt idx="1493">
                  <c:v>107.87924289722226</c:v>
                </c:pt>
                <c:pt idx="1494">
                  <c:v>107.64171529177273</c:v>
                </c:pt>
                <c:pt idx="1495">
                  <c:v>107.3203285871719</c:v>
                </c:pt>
                <c:pt idx="1496">
                  <c:v>106.8900567695369</c:v>
                </c:pt>
                <c:pt idx="1497">
                  <c:v>106.28943243634845</c:v>
                </c:pt>
                <c:pt idx="1498">
                  <c:v>105.78803405294113</c:v>
                </c:pt>
                <c:pt idx="1499">
                  <c:v>105.54523781298995</c:v>
                </c:pt>
                <c:pt idx="1500">
                  <c:v>105.9829735295023</c:v>
                </c:pt>
                <c:pt idx="1501">
                  <c:v>105.80383995644611</c:v>
                </c:pt>
                <c:pt idx="1502">
                  <c:v>106.17440058306238</c:v>
                </c:pt>
                <c:pt idx="1503">
                  <c:v>105.95180077536753</c:v>
                </c:pt>
                <c:pt idx="1504">
                  <c:v>105.96453330874652</c:v>
                </c:pt>
                <c:pt idx="1505">
                  <c:v>105.67607556978101</c:v>
                </c:pt>
                <c:pt idx="1506">
                  <c:v>105.54875023599106</c:v>
                </c:pt>
                <c:pt idx="1507">
                  <c:v>105.54655497161536</c:v>
                </c:pt>
                <c:pt idx="1508">
                  <c:v>105.53996917848829</c:v>
                </c:pt>
                <c:pt idx="1509">
                  <c:v>105.63217028226723</c:v>
                </c:pt>
                <c:pt idx="1510">
                  <c:v>105.48728283347177</c:v>
                </c:pt>
                <c:pt idx="1511">
                  <c:v>105.40913142169723</c:v>
                </c:pt>
                <c:pt idx="1512">
                  <c:v>105.31605221216802</c:v>
                </c:pt>
                <c:pt idx="1513">
                  <c:v>105.55445792336781</c:v>
                </c:pt>
                <c:pt idx="1514">
                  <c:v>105.61724248451252</c:v>
                </c:pt>
                <c:pt idx="1515">
                  <c:v>105.71822464579418</c:v>
                </c:pt>
                <c:pt idx="1516">
                  <c:v>105.79813226906926</c:v>
                </c:pt>
                <c:pt idx="1517">
                  <c:v>105.28663566953377</c:v>
                </c:pt>
                <c:pt idx="1518">
                  <c:v>105.06359680896378</c:v>
                </c:pt>
                <c:pt idx="1519">
                  <c:v>104.51961029666812</c:v>
                </c:pt>
                <c:pt idx="1520">
                  <c:v>104.84494847714519</c:v>
                </c:pt>
                <c:pt idx="1521">
                  <c:v>104.84494847714519</c:v>
                </c:pt>
                <c:pt idx="1522">
                  <c:v>104.94988211430311</c:v>
                </c:pt>
                <c:pt idx="1523">
                  <c:v>105.17467718637363</c:v>
                </c:pt>
                <c:pt idx="1524">
                  <c:v>105.21507005088631</c:v>
                </c:pt>
                <c:pt idx="1525">
                  <c:v>105.29409956841111</c:v>
                </c:pt>
                <c:pt idx="1526">
                  <c:v>104.95602885455506</c:v>
                </c:pt>
                <c:pt idx="1527">
                  <c:v>104.9670051764335</c:v>
                </c:pt>
                <c:pt idx="1528">
                  <c:v>104.7729438056226</c:v>
                </c:pt>
                <c:pt idx="1529">
                  <c:v>104.84670468864574</c:v>
                </c:pt>
                <c:pt idx="1530">
                  <c:v>104.86470585652638</c:v>
                </c:pt>
                <c:pt idx="1531">
                  <c:v>104.84450942427004</c:v>
                </c:pt>
                <c:pt idx="1532">
                  <c:v>105.04603469395828</c:v>
                </c:pt>
                <c:pt idx="1533">
                  <c:v>104.93978389817494</c:v>
                </c:pt>
                <c:pt idx="1534">
                  <c:v>104.90246440378823</c:v>
                </c:pt>
                <c:pt idx="1535">
                  <c:v>104.71806219623038</c:v>
                </c:pt>
                <c:pt idx="1536">
                  <c:v>104.45858194702394</c:v>
                </c:pt>
                <c:pt idx="1537">
                  <c:v>103.95674451074149</c:v>
                </c:pt>
                <c:pt idx="1538">
                  <c:v>103.24723506451889</c:v>
                </c:pt>
                <c:pt idx="1539">
                  <c:v>102.95482584967712</c:v>
                </c:pt>
                <c:pt idx="1540">
                  <c:v>102.39283816950081</c:v>
                </c:pt>
                <c:pt idx="1541">
                  <c:v>102.30239327722242</c:v>
                </c:pt>
                <c:pt idx="1542">
                  <c:v>101.48575492946618</c:v>
                </c:pt>
                <c:pt idx="1543">
                  <c:v>101.42253131544636</c:v>
                </c:pt>
                <c:pt idx="1544">
                  <c:v>101.42692184419774</c:v>
                </c:pt>
                <c:pt idx="1545">
                  <c:v>101.22276225725868</c:v>
                </c:pt>
                <c:pt idx="1546">
                  <c:v>101.21837172850731</c:v>
                </c:pt>
                <c:pt idx="1547">
                  <c:v>100.94440273442133</c:v>
                </c:pt>
                <c:pt idx="1548">
                  <c:v>100.70336270597072</c:v>
                </c:pt>
                <c:pt idx="1549">
                  <c:v>100.91849861478822</c:v>
                </c:pt>
                <c:pt idx="1550">
                  <c:v>100.80346676150212</c:v>
                </c:pt>
                <c:pt idx="1551">
                  <c:v>100.80741823737837</c:v>
                </c:pt>
                <c:pt idx="1552">
                  <c:v>100.74507272910881</c:v>
                </c:pt>
                <c:pt idx="1553">
                  <c:v>100.76043957973863</c:v>
                </c:pt>
                <c:pt idx="1554">
                  <c:v>100.70511891747128</c:v>
                </c:pt>
                <c:pt idx="1555">
                  <c:v>101.073923332587</c:v>
                </c:pt>
                <c:pt idx="1556">
                  <c:v>101.00279676681465</c:v>
                </c:pt>
                <c:pt idx="1557">
                  <c:v>100.98435654605888</c:v>
                </c:pt>
                <c:pt idx="1558">
                  <c:v>100.56637820892773</c:v>
                </c:pt>
                <c:pt idx="1559">
                  <c:v>100.42280791875768</c:v>
                </c:pt>
                <c:pt idx="1560">
                  <c:v>100.45837120164383</c:v>
                </c:pt>
                <c:pt idx="1561">
                  <c:v>100.26518793658322</c:v>
                </c:pt>
                <c:pt idx="1562">
                  <c:v>100.23664949969925</c:v>
                </c:pt>
                <c:pt idx="1563">
                  <c:v>100.08824962790268</c:v>
                </c:pt>
                <c:pt idx="1564">
                  <c:v>100.23664949969924</c:v>
                </c:pt>
                <c:pt idx="1565">
                  <c:v>100</c:v>
                </c:pt>
              </c:numCache>
            </c:numRef>
          </c:val>
          <c:smooth val="0"/>
          <c:extLst>
            <c:ext xmlns:c16="http://schemas.microsoft.com/office/drawing/2014/chart" uri="{C3380CC4-5D6E-409C-BE32-E72D297353CC}">
              <c16:uniqueId val="{00000004-BBDB-41BB-AF42-EBBC1CBB43AD}"/>
            </c:ext>
          </c:extLst>
        </c:ser>
        <c:dLbls>
          <c:showLegendKey val="0"/>
          <c:showVal val="0"/>
          <c:showCatName val="0"/>
          <c:showSerName val="0"/>
          <c:showPercent val="0"/>
          <c:showBubbleSize val="0"/>
        </c:dLbls>
        <c:smooth val="0"/>
        <c:axId val="2104983296"/>
        <c:axId val="2104988736"/>
      </c:lineChart>
      <c:dateAx>
        <c:axId val="2104983296"/>
        <c:scaling>
          <c:orientation val="minMax"/>
        </c:scaling>
        <c:delete val="0"/>
        <c:axPos val="b"/>
        <c:numFmt formatCode="[$-416]mmm\-yy;@" sourceLinked="0"/>
        <c:majorTickMark val="none"/>
        <c:minorTickMark val="none"/>
        <c:tickLblPos val="low"/>
        <c:spPr>
          <a:noFill/>
          <a:ln w="9525" cap="flat" cmpd="sng" algn="ctr">
            <a:solidFill>
              <a:srgbClr val="D1D3D4"/>
            </a:solidFill>
            <a:round/>
          </a:ln>
          <a:effectLst/>
        </c:spPr>
        <c:txPr>
          <a:bodyPr rot="-5400000" spcFirstLastPara="1" vertOverflow="ellipsis"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2104988736"/>
        <c:crosses val="autoZero"/>
        <c:auto val="1"/>
        <c:lblOffset val="100"/>
        <c:baseTimeUnit val="days"/>
        <c:majorUnit val="1"/>
        <c:majorTimeUnit val="months"/>
      </c:dateAx>
      <c:valAx>
        <c:axId val="2104988736"/>
        <c:scaling>
          <c:orientation val="minMax"/>
          <c:min val="80"/>
        </c:scaling>
        <c:delete val="0"/>
        <c:axPos val="l"/>
        <c:numFmt formatCode="_(* #,##0_);_(* \(#,##0\);_(* &quot;-&quot;_);_(@_)" sourceLinked="0"/>
        <c:majorTickMark val="none"/>
        <c:minorTickMark val="none"/>
        <c:tickLblPos val="nextTo"/>
        <c:spPr>
          <a:noFill/>
          <a:ln>
            <a:solidFill>
              <a:srgbClr val="D1D3D4"/>
            </a:solidFill>
          </a:ln>
          <a:effectLst/>
        </c:spPr>
        <c:txPr>
          <a:bodyPr rot="-60000000" spcFirstLastPara="1" vertOverflow="ellipsis" vert="horz"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2104983296"/>
        <c:crosses val="autoZero"/>
        <c:crossBetween val="between"/>
        <c:majorUnit val="10"/>
        <c:minorUnit val="10"/>
      </c:valAx>
      <c:spPr>
        <a:noFill/>
        <a:ln>
          <a:noFill/>
        </a:ln>
        <a:effectLst/>
      </c:spPr>
    </c:plotArea>
    <c:legend>
      <c:legendPos val="b"/>
      <c:layout>
        <c:manualLayout>
          <c:xMode val="edge"/>
          <c:yMode val="edge"/>
          <c:x val="0"/>
          <c:y val="0.90672676111194661"/>
          <c:w val="1"/>
          <c:h val="9.2731846563807258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00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4741354347646233E-2"/>
          <c:y val="4.3021680216802166E-2"/>
          <c:w val="0.93495953137349486"/>
          <c:h val="0.67620776668585891"/>
        </c:manualLayout>
      </c:layout>
      <c:areaChart>
        <c:grouping val="stacked"/>
        <c:varyColors val="0"/>
        <c:ser>
          <c:idx val="1"/>
          <c:order val="1"/>
          <c:tx>
            <c:strRef>
              <c:f>Performance!$AG$1</c:f>
              <c:strCache>
                <c:ptCount val="1"/>
                <c:pt idx="0">
                  <c:v>Volume Diário - Média Móvel de 15 dias (milhares de R$)</c:v>
                </c:pt>
              </c:strCache>
            </c:strRef>
          </c:tx>
          <c:spPr>
            <a:solidFill>
              <a:srgbClr val="0D0D38"/>
            </a:solidFill>
            <a:ln w="25400">
              <a:noFill/>
            </a:ln>
            <a:effectLst/>
          </c:spPr>
          <c:cat>
            <c:numRef>
              <c:f>Performance!$AA$3:$AA$1567</c:f>
              <c:numCache>
                <c:formatCode>[$-416]d\-mmm\-yy;@</c:formatCode>
                <c:ptCount val="1565"/>
                <c:pt idx="0">
                  <c:v>45716</c:v>
                </c:pt>
                <c:pt idx="1">
                  <c:v>45715</c:v>
                </c:pt>
                <c:pt idx="2">
                  <c:v>45714</c:v>
                </c:pt>
                <c:pt idx="3">
                  <c:v>45713</c:v>
                </c:pt>
                <c:pt idx="4">
                  <c:v>45712</c:v>
                </c:pt>
                <c:pt idx="5">
                  <c:v>45709</c:v>
                </c:pt>
                <c:pt idx="6">
                  <c:v>45708</c:v>
                </c:pt>
                <c:pt idx="7">
                  <c:v>45707</c:v>
                </c:pt>
                <c:pt idx="8">
                  <c:v>45706</c:v>
                </c:pt>
                <c:pt idx="9">
                  <c:v>45705</c:v>
                </c:pt>
                <c:pt idx="10">
                  <c:v>45702</c:v>
                </c:pt>
                <c:pt idx="11">
                  <c:v>45701</c:v>
                </c:pt>
                <c:pt idx="12">
                  <c:v>45700</c:v>
                </c:pt>
                <c:pt idx="13">
                  <c:v>45699</c:v>
                </c:pt>
                <c:pt idx="14">
                  <c:v>45698</c:v>
                </c:pt>
                <c:pt idx="15">
                  <c:v>45695</c:v>
                </c:pt>
                <c:pt idx="16">
                  <c:v>45694</c:v>
                </c:pt>
                <c:pt idx="17">
                  <c:v>45693</c:v>
                </c:pt>
                <c:pt idx="18">
                  <c:v>45692</c:v>
                </c:pt>
                <c:pt idx="19">
                  <c:v>45691</c:v>
                </c:pt>
                <c:pt idx="20">
                  <c:v>45688</c:v>
                </c:pt>
                <c:pt idx="21">
                  <c:v>45687</c:v>
                </c:pt>
                <c:pt idx="22">
                  <c:v>45686</c:v>
                </c:pt>
                <c:pt idx="23">
                  <c:v>45685</c:v>
                </c:pt>
                <c:pt idx="24">
                  <c:v>45684</c:v>
                </c:pt>
                <c:pt idx="25">
                  <c:v>45681</c:v>
                </c:pt>
                <c:pt idx="26">
                  <c:v>45680</c:v>
                </c:pt>
                <c:pt idx="27">
                  <c:v>45679</c:v>
                </c:pt>
                <c:pt idx="28">
                  <c:v>45678</c:v>
                </c:pt>
                <c:pt idx="29">
                  <c:v>45677</c:v>
                </c:pt>
                <c:pt idx="30">
                  <c:v>45674</c:v>
                </c:pt>
                <c:pt idx="31">
                  <c:v>45673</c:v>
                </c:pt>
                <c:pt idx="32">
                  <c:v>45672</c:v>
                </c:pt>
                <c:pt idx="33">
                  <c:v>45671</c:v>
                </c:pt>
                <c:pt idx="34">
                  <c:v>45670</c:v>
                </c:pt>
                <c:pt idx="35">
                  <c:v>45667</c:v>
                </c:pt>
                <c:pt idx="36">
                  <c:v>45666</c:v>
                </c:pt>
                <c:pt idx="37">
                  <c:v>45665</c:v>
                </c:pt>
                <c:pt idx="38">
                  <c:v>45664</c:v>
                </c:pt>
                <c:pt idx="39">
                  <c:v>45663</c:v>
                </c:pt>
                <c:pt idx="40">
                  <c:v>45660</c:v>
                </c:pt>
                <c:pt idx="41">
                  <c:v>45659</c:v>
                </c:pt>
                <c:pt idx="42">
                  <c:v>45656</c:v>
                </c:pt>
                <c:pt idx="43">
                  <c:v>45653</c:v>
                </c:pt>
                <c:pt idx="44">
                  <c:v>45652</c:v>
                </c:pt>
                <c:pt idx="45">
                  <c:v>45649</c:v>
                </c:pt>
                <c:pt idx="46">
                  <c:v>45646</c:v>
                </c:pt>
                <c:pt idx="47">
                  <c:v>45645</c:v>
                </c:pt>
                <c:pt idx="48">
                  <c:v>45644</c:v>
                </c:pt>
                <c:pt idx="49">
                  <c:v>45643</c:v>
                </c:pt>
                <c:pt idx="50">
                  <c:v>45642</c:v>
                </c:pt>
                <c:pt idx="51">
                  <c:v>45639</c:v>
                </c:pt>
                <c:pt idx="52">
                  <c:v>45638</c:v>
                </c:pt>
                <c:pt idx="53">
                  <c:v>45637</c:v>
                </c:pt>
                <c:pt idx="54">
                  <c:v>45636</c:v>
                </c:pt>
                <c:pt idx="55">
                  <c:v>45635</c:v>
                </c:pt>
                <c:pt idx="56">
                  <c:v>45632</c:v>
                </c:pt>
                <c:pt idx="57">
                  <c:v>45631</c:v>
                </c:pt>
                <c:pt idx="58">
                  <c:v>45630</c:v>
                </c:pt>
                <c:pt idx="59">
                  <c:v>45629</c:v>
                </c:pt>
                <c:pt idx="60">
                  <c:v>45628</c:v>
                </c:pt>
                <c:pt idx="61">
                  <c:v>45625</c:v>
                </c:pt>
                <c:pt idx="62">
                  <c:v>45624</c:v>
                </c:pt>
                <c:pt idx="63">
                  <c:v>45623</c:v>
                </c:pt>
                <c:pt idx="64">
                  <c:v>45622</c:v>
                </c:pt>
                <c:pt idx="65">
                  <c:v>45621</c:v>
                </c:pt>
                <c:pt idx="66">
                  <c:v>45618</c:v>
                </c:pt>
                <c:pt idx="67">
                  <c:v>45617</c:v>
                </c:pt>
                <c:pt idx="68">
                  <c:v>45615</c:v>
                </c:pt>
                <c:pt idx="69">
                  <c:v>45614</c:v>
                </c:pt>
                <c:pt idx="70">
                  <c:v>45610</c:v>
                </c:pt>
                <c:pt idx="71">
                  <c:v>45609</c:v>
                </c:pt>
                <c:pt idx="72">
                  <c:v>45608</c:v>
                </c:pt>
                <c:pt idx="73">
                  <c:v>45607</c:v>
                </c:pt>
                <c:pt idx="74">
                  <c:v>45604</c:v>
                </c:pt>
                <c:pt idx="75">
                  <c:v>45603</c:v>
                </c:pt>
                <c:pt idx="76">
                  <c:v>45602</c:v>
                </c:pt>
                <c:pt idx="77">
                  <c:v>45601</c:v>
                </c:pt>
                <c:pt idx="78">
                  <c:v>45600</c:v>
                </c:pt>
                <c:pt idx="79">
                  <c:v>45597</c:v>
                </c:pt>
                <c:pt idx="80">
                  <c:v>45596</c:v>
                </c:pt>
                <c:pt idx="81">
                  <c:v>45595</c:v>
                </c:pt>
                <c:pt idx="82">
                  <c:v>45594</c:v>
                </c:pt>
                <c:pt idx="83">
                  <c:v>45593</c:v>
                </c:pt>
                <c:pt idx="84">
                  <c:v>45590</c:v>
                </c:pt>
                <c:pt idx="85">
                  <c:v>45589</c:v>
                </c:pt>
                <c:pt idx="86">
                  <c:v>45588</c:v>
                </c:pt>
                <c:pt idx="87">
                  <c:v>45587</c:v>
                </c:pt>
                <c:pt idx="88">
                  <c:v>45586</c:v>
                </c:pt>
                <c:pt idx="89">
                  <c:v>45583</c:v>
                </c:pt>
                <c:pt idx="90">
                  <c:v>45582</c:v>
                </c:pt>
                <c:pt idx="91">
                  <c:v>45581</c:v>
                </c:pt>
                <c:pt idx="92">
                  <c:v>45580</c:v>
                </c:pt>
                <c:pt idx="93">
                  <c:v>45579</c:v>
                </c:pt>
                <c:pt idx="94">
                  <c:v>45576</c:v>
                </c:pt>
                <c:pt idx="95">
                  <c:v>45575</c:v>
                </c:pt>
                <c:pt idx="96">
                  <c:v>45574</c:v>
                </c:pt>
                <c:pt idx="97">
                  <c:v>45573</c:v>
                </c:pt>
                <c:pt idx="98">
                  <c:v>45572</c:v>
                </c:pt>
                <c:pt idx="99">
                  <c:v>45569</c:v>
                </c:pt>
                <c:pt idx="100">
                  <c:v>45568</c:v>
                </c:pt>
                <c:pt idx="101">
                  <c:v>45567</c:v>
                </c:pt>
                <c:pt idx="102">
                  <c:v>45566</c:v>
                </c:pt>
                <c:pt idx="103">
                  <c:v>45565</c:v>
                </c:pt>
                <c:pt idx="104">
                  <c:v>45562</c:v>
                </c:pt>
                <c:pt idx="105">
                  <c:v>45561</c:v>
                </c:pt>
                <c:pt idx="106">
                  <c:v>45560</c:v>
                </c:pt>
                <c:pt idx="107">
                  <c:v>45559</c:v>
                </c:pt>
                <c:pt idx="108">
                  <c:v>45558</c:v>
                </c:pt>
                <c:pt idx="109">
                  <c:v>45555</c:v>
                </c:pt>
                <c:pt idx="110">
                  <c:v>45554</c:v>
                </c:pt>
                <c:pt idx="111">
                  <c:v>45553</c:v>
                </c:pt>
                <c:pt idx="112">
                  <c:v>45552</c:v>
                </c:pt>
                <c:pt idx="113">
                  <c:v>45551</c:v>
                </c:pt>
                <c:pt idx="114">
                  <c:v>45548</c:v>
                </c:pt>
                <c:pt idx="115">
                  <c:v>45547</c:v>
                </c:pt>
                <c:pt idx="116">
                  <c:v>45546</c:v>
                </c:pt>
                <c:pt idx="117">
                  <c:v>45545</c:v>
                </c:pt>
                <c:pt idx="118">
                  <c:v>45544</c:v>
                </c:pt>
                <c:pt idx="119">
                  <c:v>45541</c:v>
                </c:pt>
                <c:pt idx="120">
                  <c:v>45540</c:v>
                </c:pt>
                <c:pt idx="121">
                  <c:v>45539</c:v>
                </c:pt>
                <c:pt idx="122">
                  <c:v>45538</c:v>
                </c:pt>
                <c:pt idx="123">
                  <c:v>45537</c:v>
                </c:pt>
                <c:pt idx="124">
                  <c:v>45534</c:v>
                </c:pt>
                <c:pt idx="125">
                  <c:v>45533</c:v>
                </c:pt>
                <c:pt idx="126">
                  <c:v>45532</c:v>
                </c:pt>
                <c:pt idx="127">
                  <c:v>45531</c:v>
                </c:pt>
                <c:pt idx="128">
                  <c:v>45530</c:v>
                </c:pt>
                <c:pt idx="129">
                  <c:v>45527</c:v>
                </c:pt>
                <c:pt idx="130">
                  <c:v>45526</c:v>
                </c:pt>
                <c:pt idx="131">
                  <c:v>45525</c:v>
                </c:pt>
                <c:pt idx="132">
                  <c:v>45524</c:v>
                </c:pt>
                <c:pt idx="133">
                  <c:v>45523</c:v>
                </c:pt>
                <c:pt idx="134">
                  <c:v>45520</c:v>
                </c:pt>
                <c:pt idx="135">
                  <c:v>45519</c:v>
                </c:pt>
                <c:pt idx="136">
                  <c:v>45518</c:v>
                </c:pt>
                <c:pt idx="137">
                  <c:v>45517</c:v>
                </c:pt>
                <c:pt idx="138">
                  <c:v>45516</c:v>
                </c:pt>
                <c:pt idx="139">
                  <c:v>45513</c:v>
                </c:pt>
                <c:pt idx="140">
                  <c:v>45512</c:v>
                </c:pt>
                <c:pt idx="141">
                  <c:v>45511</c:v>
                </c:pt>
                <c:pt idx="142">
                  <c:v>45510</c:v>
                </c:pt>
                <c:pt idx="143">
                  <c:v>45509</c:v>
                </c:pt>
                <c:pt idx="144">
                  <c:v>45506</c:v>
                </c:pt>
                <c:pt idx="145">
                  <c:v>45505</c:v>
                </c:pt>
                <c:pt idx="146">
                  <c:v>45504</c:v>
                </c:pt>
                <c:pt idx="147">
                  <c:v>45503</c:v>
                </c:pt>
                <c:pt idx="148">
                  <c:v>45502</c:v>
                </c:pt>
                <c:pt idx="149">
                  <c:v>45499</c:v>
                </c:pt>
                <c:pt idx="150">
                  <c:v>45498</c:v>
                </c:pt>
                <c:pt idx="151">
                  <c:v>45497</c:v>
                </c:pt>
                <c:pt idx="152">
                  <c:v>45496</c:v>
                </c:pt>
                <c:pt idx="153">
                  <c:v>45495</c:v>
                </c:pt>
                <c:pt idx="154">
                  <c:v>45492</c:v>
                </c:pt>
                <c:pt idx="155">
                  <c:v>45491</c:v>
                </c:pt>
                <c:pt idx="156">
                  <c:v>45490</c:v>
                </c:pt>
                <c:pt idx="157">
                  <c:v>45489</c:v>
                </c:pt>
                <c:pt idx="158">
                  <c:v>45488</c:v>
                </c:pt>
                <c:pt idx="159">
                  <c:v>45485</c:v>
                </c:pt>
                <c:pt idx="160">
                  <c:v>45484</c:v>
                </c:pt>
                <c:pt idx="161">
                  <c:v>45483</c:v>
                </c:pt>
                <c:pt idx="162">
                  <c:v>45482</c:v>
                </c:pt>
                <c:pt idx="163">
                  <c:v>45481</c:v>
                </c:pt>
                <c:pt idx="164">
                  <c:v>45478</c:v>
                </c:pt>
                <c:pt idx="165">
                  <c:v>45477</c:v>
                </c:pt>
                <c:pt idx="166">
                  <c:v>45476</c:v>
                </c:pt>
                <c:pt idx="167">
                  <c:v>45475</c:v>
                </c:pt>
                <c:pt idx="168">
                  <c:v>45474</c:v>
                </c:pt>
                <c:pt idx="169">
                  <c:v>45471</c:v>
                </c:pt>
                <c:pt idx="170">
                  <c:v>45470</c:v>
                </c:pt>
                <c:pt idx="171">
                  <c:v>45469</c:v>
                </c:pt>
                <c:pt idx="172">
                  <c:v>45468</c:v>
                </c:pt>
                <c:pt idx="173">
                  <c:v>45467</c:v>
                </c:pt>
                <c:pt idx="174">
                  <c:v>45464</c:v>
                </c:pt>
                <c:pt idx="175">
                  <c:v>45463</c:v>
                </c:pt>
                <c:pt idx="176">
                  <c:v>45462</c:v>
                </c:pt>
                <c:pt idx="177">
                  <c:v>45461</c:v>
                </c:pt>
                <c:pt idx="178">
                  <c:v>45460</c:v>
                </c:pt>
                <c:pt idx="179">
                  <c:v>45457</c:v>
                </c:pt>
                <c:pt idx="180">
                  <c:v>45456</c:v>
                </c:pt>
                <c:pt idx="181">
                  <c:v>45455</c:v>
                </c:pt>
                <c:pt idx="182">
                  <c:v>45454</c:v>
                </c:pt>
                <c:pt idx="183">
                  <c:v>45453</c:v>
                </c:pt>
                <c:pt idx="184">
                  <c:v>45450</c:v>
                </c:pt>
                <c:pt idx="185">
                  <c:v>45449</c:v>
                </c:pt>
                <c:pt idx="186">
                  <c:v>45448</c:v>
                </c:pt>
                <c:pt idx="187">
                  <c:v>45447</c:v>
                </c:pt>
                <c:pt idx="188">
                  <c:v>45446</c:v>
                </c:pt>
                <c:pt idx="189">
                  <c:v>45443</c:v>
                </c:pt>
                <c:pt idx="190">
                  <c:v>45441</c:v>
                </c:pt>
                <c:pt idx="191">
                  <c:v>45440</c:v>
                </c:pt>
                <c:pt idx="192">
                  <c:v>45439</c:v>
                </c:pt>
                <c:pt idx="193">
                  <c:v>45436</c:v>
                </c:pt>
                <c:pt idx="194">
                  <c:v>45435</c:v>
                </c:pt>
                <c:pt idx="195">
                  <c:v>45434</c:v>
                </c:pt>
                <c:pt idx="196">
                  <c:v>45433</c:v>
                </c:pt>
                <c:pt idx="197">
                  <c:v>45432</c:v>
                </c:pt>
                <c:pt idx="198">
                  <c:v>45429</c:v>
                </c:pt>
                <c:pt idx="199">
                  <c:v>45428</c:v>
                </c:pt>
                <c:pt idx="200">
                  <c:v>45427</c:v>
                </c:pt>
                <c:pt idx="201">
                  <c:v>45426</c:v>
                </c:pt>
                <c:pt idx="202">
                  <c:v>45425</c:v>
                </c:pt>
                <c:pt idx="203">
                  <c:v>45422</c:v>
                </c:pt>
                <c:pt idx="204">
                  <c:v>45421</c:v>
                </c:pt>
                <c:pt idx="205">
                  <c:v>45420</c:v>
                </c:pt>
                <c:pt idx="206">
                  <c:v>45419</c:v>
                </c:pt>
                <c:pt idx="207">
                  <c:v>45418</c:v>
                </c:pt>
                <c:pt idx="208">
                  <c:v>45415</c:v>
                </c:pt>
                <c:pt idx="209">
                  <c:v>45414</c:v>
                </c:pt>
                <c:pt idx="210">
                  <c:v>45412</c:v>
                </c:pt>
                <c:pt idx="211">
                  <c:v>45411</c:v>
                </c:pt>
                <c:pt idx="212">
                  <c:v>45408</c:v>
                </c:pt>
                <c:pt idx="213">
                  <c:v>45407</c:v>
                </c:pt>
                <c:pt idx="214">
                  <c:v>45406</c:v>
                </c:pt>
                <c:pt idx="215">
                  <c:v>45405</c:v>
                </c:pt>
                <c:pt idx="216">
                  <c:v>45404</c:v>
                </c:pt>
                <c:pt idx="217">
                  <c:v>45401</c:v>
                </c:pt>
                <c:pt idx="218">
                  <c:v>45400</c:v>
                </c:pt>
                <c:pt idx="219">
                  <c:v>45399</c:v>
                </c:pt>
                <c:pt idx="220">
                  <c:v>45398</c:v>
                </c:pt>
                <c:pt idx="221">
                  <c:v>45397</c:v>
                </c:pt>
                <c:pt idx="222">
                  <c:v>45394</c:v>
                </c:pt>
                <c:pt idx="223">
                  <c:v>45393</c:v>
                </c:pt>
                <c:pt idx="224">
                  <c:v>45392</c:v>
                </c:pt>
                <c:pt idx="225">
                  <c:v>45391</c:v>
                </c:pt>
                <c:pt idx="226">
                  <c:v>45390</c:v>
                </c:pt>
                <c:pt idx="227">
                  <c:v>45387</c:v>
                </c:pt>
                <c:pt idx="228">
                  <c:v>45386</c:v>
                </c:pt>
                <c:pt idx="229">
                  <c:v>45385</c:v>
                </c:pt>
                <c:pt idx="230">
                  <c:v>45384</c:v>
                </c:pt>
                <c:pt idx="231">
                  <c:v>45383</c:v>
                </c:pt>
                <c:pt idx="232">
                  <c:v>45379</c:v>
                </c:pt>
                <c:pt idx="233">
                  <c:v>45378</c:v>
                </c:pt>
                <c:pt idx="234">
                  <c:v>45377</c:v>
                </c:pt>
                <c:pt idx="235">
                  <c:v>45376</c:v>
                </c:pt>
                <c:pt idx="236">
                  <c:v>45373</c:v>
                </c:pt>
                <c:pt idx="237">
                  <c:v>45372</c:v>
                </c:pt>
                <c:pt idx="238">
                  <c:v>45371</c:v>
                </c:pt>
                <c:pt idx="239">
                  <c:v>45370</c:v>
                </c:pt>
                <c:pt idx="240">
                  <c:v>45369</c:v>
                </c:pt>
                <c:pt idx="241">
                  <c:v>45366</c:v>
                </c:pt>
                <c:pt idx="242">
                  <c:v>45365</c:v>
                </c:pt>
                <c:pt idx="243">
                  <c:v>45364</c:v>
                </c:pt>
                <c:pt idx="244">
                  <c:v>45363</c:v>
                </c:pt>
                <c:pt idx="245">
                  <c:v>45362</c:v>
                </c:pt>
                <c:pt idx="246">
                  <c:v>45359</c:v>
                </c:pt>
                <c:pt idx="247">
                  <c:v>45358</c:v>
                </c:pt>
                <c:pt idx="248">
                  <c:v>45357</c:v>
                </c:pt>
                <c:pt idx="249">
                  <c:v>45356</c:v>
                </c:pt>
                <c:pt idx="250">
                  <c:v>45355</c:v>
                </c:pt>
                <c:pt idx="251">
                  <c:v>45352</c:v>
                </c:pt>
                <c:pt idx="252">
                  <c:v>45351</c:v>
                </c:pt>
                <c:pt idx="253">
                  <c:v>45350</c:v>
                </c:pt>
                <c:pt idx="254">
                  <c:v>45349</c:v>
                </c:pt>
                <c:pt idx="255">
                  <c:v>45348</c:v>
                </c:pt>
                <c:pt idx="256">
                  <c:v>45345</c:v>
                </c:pt>
                <c:pt idx="257">
                  <c:v>45344</c:v>
                </c:pt>
                <c:pt idx="258">
                  <c:v>45343</c:v>
                </c:pt>
                <c:pt idx="259">
                  <c:v>45342</c:v>
                </c:pt>
                <c:pt idx="260">
                  <c:v>45341</c:v>
                </c:pt>
                <c:pt idx="261">
                  <c:v>45338</c:v>
                </c:pt>
                <c:pt idx="262">
                  <c:v>45337</c:v>
                </c:pt>
                <c:pt idx="263">
                  <c:v>45336</c:v>
                </c:pt>
                <c:pt idx="264">
                  <c:v>45331</c:v>
                </c:pt>
                <c:pt idx="265">
                  <c:v>45330</c:v>
                </c:pt>
                <c:pt idx="266">
                  <c:v>45329</c:v>
                </c:pt>
                <c:pt idx="267">
                  <c:v>45328</c:v>
                </c:pt>
                <c:pt idx="268">
                  <c:v>45327</c:v>
                </c:pt>
                <c:pt idx="269">
                  <c:v>45324</c:v>
                </c:pt>
                <c:pt idx="270">
                  <c:v>45323</c:v>
                </c:pt>
                <c:pt idx="271">
                  <c:v>45322</c:v>
                </c:pt>
                <c:pt idx="272">
                  <c:v>45321</c:v>
                </c:pt>
                <c:pt idx="273">
                  <c:v>45320</c:v>
                </c:pt>
                <c:pt idx="274">
                  <c:v>45317</c:v>
                </c:pt>
                <c:pt idx="275">
                  <c:v>45316</c:v>
                </c:pt>
                <c:pt idx="276">
                  <c:v>45315</c:v>
                </c:pt>
                <c:pt idx="277">
                  <c:v>45314</c:v>
                </c:pt>
                <c:pt idx="278">
                  <c:v>45313</c:v>
                </c:pt>
                <c:pt idx="279">
                  <c:v>45310</c:v>
                </c:pt>
                <c:pt idx="280">
                  <c:v>45309</c:v>
                </c:pt>
                <c:pt idx="281">
                  <c:v>45308</c:v>
                </c:pt>
                <c:pt idx="282">
                  <c:v>45307</c:v>
                </c:pt>
                <c:pt idx="283">
                  <c:v>45306</c:v>
                </c:pt>
                <c:pt idx="284">
                  <c:v>45303</c:v>
                </c:pt>
                <c:pt idx="285">
                  <c:v>45302</c:v>
                </c:pt>
                <c:pt idx="286">
                  <c:v>45301</c:v>
                </c:pt>
                <c:pt idx="287">
                  <c:v>45300</c:v>
                </c:pt>
                <c:pt idx="288">
                  <c:v>45299</c:v>
                </c:pt>
                <c:pt idx="289">
                  <c:v>45296</c:v>
                </c:pt>
                <c:pt idx="290">
                  <c:v>45295</c:v>
                </c:pt>
                <c:pt idx="291">
                  <c:v>45294</c:v>
                </c:pt>
                <c:pt idx="292">
                  <c:v>45293</c:v>
                </c:pt>
                <c:pt idx="293">
                  <c:v>45288</c:v>
                </c:pt>
                <c:pt idx="294">
                  <c:v>45287</c:v>
                </c:pt>
                <c:pt idx="295">
                  <c:v>45286</c:v>
                </c:pt>
                <c:pt idx="296">
                  <c:v>45282</c:v>
                </c:pt>
                <c:pt idx="297">
                  <c:v>45281</c:v>
                </c:pt>
                <c:pt idx="298">
                  <c:v>45280</c:v>
                </c:pt>
                <c:pt idx="299">
                  <c:v>45279</c:v>
                </c:pt>
                <c:pt idx="300">
                  <c:v>45278</c:v>
                </c:pt>
                <c:pt idx="301">
                  <c:v>45275</c:v>
                </c:pt>
                <c:pt idx="302">
                  <c:v>45274</c:v>
                </c:pt>
                <c:pt idx="303">
                  <c:v>45273</c:v>
                </c:pt>
                <c:pt idx="304">
                  <c:v>45272</c:v>
                </c:pt>
                <c:pt idx="305">
                  <c:v>45271</c:v>
                </c:pt>
                <c:pt idx="306">
                  <c:v>45268</c:v>
                </c:pt>
                <c:pt idx="307">
                  <c:v>45267</c:v>
                </c:pt>
                <c:pt idx="308">
                  <c:v>45266</c:v>
                </c:pt>
                <c:pt idx="309">
                  <c:v>45265</c:v>
                </c:pt>
                <c:pt idx="310">
                  <c:v>45264</c:v>
                </c:pt>
                <c:pt idx="311">
                  <c:v>45261</c:v>
                </c:pt>
                <c:pt idx="312">
                  <c:v>45260</c:v>
                </c:pt>
                <c:pt idx="313">
                  <c:v>45259</c:v>
                </c:pt>
                <c:pt idx="314">
                  <c:v>45258</c:v>
                </c:pt>
                <c:pt idx="315">
                  <c:v>45257</c:v>
                </c:pt>
                <c:pt idx="316">
                  <c:v>45254</c:v>
                </c:pt>
                <c:pt idx="317">
                  <c:v>45253</c:v>
                </c:pt>
                <c:pt idx="318">
                  <c:v>45252</c:v>
                </c:pt>
                <c:pt idx="319">
                  <c:v>45251</c:v>
                </c:pt>
                <c:pt idx="320">
                  <c:v>45250</c:v>
                </c:pt>
                <c:pt idx="321">
                  <c:v>45247</c:v>
                </c:pt>
                <c:pt idx="322">
                  <c:v>45246</c:v>
                </c:pt>
                <c:pt idx="323">
                  <c:v>45244</c:v>
                </c:pt>
                <c:pt idx="324">
                  <c:v>45243</c:v>
                </c:pt>
                <c:pt idx="325">
                  <c:v>45240</c:v>
                </c:pt>
                <c:pt idx="326">
                  <c:v>45239</c:v>
                </c:pt>
                <c:pt idx="327">
                  <c:v>45238</c:v>
                </c:pt>
                <c:pt idx="328">
                  <c:v>45237</c:v>
                </c:pt>
                <c:pt idx="329">
                  <c:v>45236</c:v>
                </c:pt>
                <c:pt idx="330">
                  <c:v>45233</c:v>
                </c:pt>
                <c:pt idx="331">
                  <c:v>45231</c:v>
                </c:pt>
                <c:pt idx="332">
                  <c:v>45230</c:v>
                </c:pt>
                <c:pt idx="333">
                  <c:v>45229</c:v>
                </c:pt>
                <c:pt idx="334">
                  <c:v>45226</c:v>
                </c:pt>
                <c:pt idx="335">
                  <c:v>45225</c:v>
                </c:pt>
                <c:pt idx="336">
                  <c:v>45224</c:v>
                </c:pt>
                <c:pt idx="337">
                  <c:v>45223</c:v>
                </c:pt>
                <c:pt idx="338">
                  <c:v>45222</c:v>
                </c:pt>
                <c:pt idx="339">
                  <c:v>45219</c:v>
                </c:pt>
                <c:pt idx="340">
                  <c:v>45218</c:v>
                </c:pt>
                <c:pt idx="341">
                  <c:v>45217</c:v>
                </c:pt>
                <c:pt idx="342">
                  <c:v>45216</c:v>
                </c:pt>
                <c:pt idx="343">
                  <c:v>45215</c:v>
                </c:pt>
                <c:pt idx="344">
                  <c:v>45212</c:v>
                </c:pt>
                <c:pt idx="345">
                  <c:v>45210</c:v>
                </c:pt>
                <c:pt idx="346">
                  <c:v>45209</c:v>
                </c:pt>
                <c:pt idx="347">
                  <c:v>45208</c:v>
                </c:pt>
                <c:pt idx="348">
                  <c:v>45205</c:v>
                </c:pt>
                <c:pt idx="349">
                  <c:v>45204</c:v>
                </c:pt>
                <c:pt idx="350">
                  <c:v>45203</c:v>
                </c:pt>
                <c:pt idx="351">
                  <c:v>45202</c:v>
                </c:pt>
                <c:pt idx="352">
                  <c:v>45201</c:v>
                </c:pt>
                <c:pt idx="353">
                  <c:v>45198</c:v>
                </c:pt>
                <c:pt idx="354">
                  <c:v>45197</c:v>
                </c:pt>
                <c:pt idx="355">
                  <c:v>45196</c:v>
                </c:pt>
                <c:pt idx="356">
                  <c:v>45195</c:v>
                </c:pt>
                <c:pt idx="357">
                  <c:v>45194</c:v>
                </c:pt>
                <c:pt idx="358">
                  <c:v>45191</c:v>
                </c:pt>
                <c:pt idx="359">
                  <c:v>45190</c:v>
                </c:pt>
                <c:pt idx="360">
                  <c:v>45189</c:v>
                </c:pt>
                <c:pt idx="361">
                  <c:v>45188</c:v>
                </c:pt>
                <c:pt idx="362">
                  <c:v>45187</c:v>
                </c:pt>
                <c:pt idx="363">
                  <c:v>45184</c:v>
                </c:pt>
                <c:pt idx="364">
                  <c:v>45183</c:v>
                </c:pt>
                <c:pt idx="365">
                  <c:v>45182</c:v>
                </c:pt>
                <c:pt idx="366">
                  <c:v>45181</c:v>
                </c:pt>
                <c:pt idx="367">
                  <c:v>45180</c:v>
                </c:pt>
                <c:pt idx="368">
                  <c:v>45177</c:v>
                </c:pt>
                <c:pt idx="369">
                  <c:v>45175</c:v>
                </c:pt>
                <c:pt idx="370">
                  <c:v>45174</c:v>
                </c:pt>
                <c:pt idx="371">
                  <c:v>45173</c:v>
                </c:pt>
                <c:pt idx="372">
                  <c:v>45170</c:v>
                </c:pt>
                <c:pt idx="373">
                  <c:v>45169</c:v>
                </c:pt>
                <c:pt idx="374">
                  <c:v>45168</c:v>
                </c:pt>
                <c:pt idx="375">
                  <c:v>45167</c:v>
                </c:pt>
                <c:pt idx="376">
                  <c:v>45166</c:v>
                </c:pt>
                <c:pt idx="377">
                  <c:v>45163</c:v>
                </c:pt>
                <c:pt idx="378">
                  <c:v>45162</c:v>
                </c:pt>
                <c:pt idx="379">
                  <c:v>45161</c:v>
                </c:pt>
                <c:pt idx="380">
                  <c:v>45160</c:v>
                </c:pt>
                <c:pt idx="381">
                  <c:v>45159</c:v>
                </c:pt>
                <c:pt idx="382">
                  <c:v>45156</c:v>
                </c:pt>
                <c:pt idx="383">
                  <c:v>45155</c:v>
                </c:pt>
                <c:pt idx="384">
                  <c:v>45154</c:v>
                </c:pt>
                <c:pt idx="385">
                  <c:v>45153</c:v>
                </c:pt>
                <c:pt idx="386">
                  <c:v>45152</c:v>
                </c:pt>
                <c:pt idx="387">
                  <c:v>45149</c:v>
                </c:pt>
                <c:pt idx="388">
                  <c:v>45148</c:v>
                </c:pt>
                <c:pt idx="389">
                  <c:v>45147</c:v>
                </c:pt>
                <c:pt idx="390">
                  <c:v>45146</c:v>
                </c:pt>
                <c:pt idx="391">
                  <c:v>45145</c:v>
                </c:pt>
                <c:pt idx="392">
                  <c:v>45142</c:v>
                </c:pt>
                <c:pt idx="393">
                  <c:v>45141</c:v>
                </c:pt>
                <c:pt idx="394">
                  <c:v>45140</c:v>
                </c:pt>
                <c:pt idx="395">
                  <c:v>45139</c:v>
                </c:pt>
                <c:pt idx="396">
                  <c:v>45138</c:v>
                </c:pt>
                <c:pt idx="397">
                  <c:v>45135</c:v>
                </c:pt>
                <c:pt idx="398">
                  <c:v>45134</c:v>
                </c:pt>
                <c:pt idx="399">
                  <c:v>45133</c:v>
                </c:pt>
                <c:pt idx="400">
                  <c:v>45132</c:v>
                </c:pt>
                <c:pt idx="401">
                  <c:v>45131</c:v>
                </c:pt>
                <c:pt idx="402">
                  <c:v>45128</c:v>
                </c:pt>
                <c:pt idx="403">
                  <c:v>45127</c:v>
                </c:pt>
                <c:pt idx="404">
                  <c:v>45126</c:v>
                </c:pt>
                <c:pt idx="405">
                  <c:v>45125</c:v>
                </c:pt>
                <c:pt idx="406">
                  <c:v>45124</c:v>
                </c:pt>
                <c:pt idx="407">
                  <c:v>45121</c:v>
                </c:pt>
                <c:pt idx="408">
                  <c:v>45120</c:v>
                </c:pt>
                <c:pt idx="409">
                  <c:v>45119</c:v>
                </c:pt>
                <c:pt idx="410">
                  <c:v>45118</c:v>
                </c:pt>
                <c:pt idx="411">
                  <c:v>45117</c:v>
                </c:pt>
                <c:pt idx="412">
                  <c:v>45114</c:v>
                </c:pt>
                <c:pt idx="413">
                  <c:v>45113</c:v>
                </c:pt>
                <c:pt idx="414">
                  <c:v>45112</c:v>
                </c:pt>
                <c:pt idx="415">
                  <c:v>45111</c:v>
                </c:pt>
                <c:pt idx="416">
                  <c:v>45110</c:v>
                </c:pt>
                <c:pt idx="417">
                  <c:v>45107</c:v>
                </c:pt>
                <c:pt idx="418">
                  <c:v>45106</c:v>
                </c:pt>
                <c:pt idx="419">
                  <c:v>45105</c:v>
                </c:pt>
                <c:pt idx="420">
                  <c:v>45104</c:v>
                </c:pt>
                <c:pt idx="421">
                  <c:v>45103</c:v>
                </c:pt>
                <c:pt idx="422">
                  <c:v>45100</c:v>
                </c:pt>
                <c:pt idx="423">
                  <c:v>45099</c:v>
                </c:pt>
                <c:pt idx="424">
                  <c:v>45098</c:v>
                </c:pt>
                <c:pt idx="425">
                  <c:v>45097</c:v>
                </c:pt>
                <c:pt idx="426">
                  <c:v>45096</c:v>
                </c:pt>
                <c:pt idx="427">
                  <c:v>45093</c:v>
                </c:pt>
                <c:pt idx="428">
                  <c:v>45092</c:v>
                </c:pt>
                <c:pt idx="429">
                  <c:v>45091</c:v>
                </c:pt>
                <c:pt idx="430">
                  <c:v>45090</c:v>
                </c:pt>
                <c:pt idx="431">
                  <c:v>45089</c:v>
                </c:pt>
                <c:pt idx="432">
                  <c:v>45086</c:v>
                </c:pt>
                <c:pt idx="433">
                  <c:v>45084</c:v>
                </c:pt>
                <c:pt idx="434">
                  <c:v>45083</c:v>
                </c:pt>
                <c:pt idx="435">
                  <c:v>45082</c:v>
                </c:pt>
                <c:pt idx="436">
                  <c:v>45079</c:v>
                </c:pt>
                <c:pt idx="437">
                  <c:v>45078</c:v>
                </c:pt>
                <c:pt idx="438">
                  <c:v>45077</c:v>
                </c:pt>
                <c:pt idx="439">
                  <c:v>45076</c:v>
                </c:pt>
                <c:pt idx="440">
                  <c:v>45075</c:v>
                </c:pt>
                <c:pt idx="441">
                  <c:v>45072</c:v>
                </c:pt>
                <c:pt idx="442">
                  <c:v>45071</c:v>
                </c:pt>
                <c:pt idx="443">
                  <c:v>45070</c:v>
                </c:pt>
                <c:pt idx="444">
                  <c:v>45069</c:v>
                </c:pt>
                <c:pt idx="445">
                  <c:v>45068</c:v>
                </c:pt>
                <c:pt idx="446">
                  <c:v>45065</c:v>
                </c:pt>
                <c:pt idx="447">
                  <c:v>45064</c:v>
                </c:pt>
                <c:pt idx="448">
                  <c:v>45063</c:v>
                </c:pt>
                <c:pt idx="449">
                  <c:v>45062</c:v>
                </c:pt>
                <c:pt idx="450">
                  <c:v>45061</c:v>
                </c:pt>
                <c:pt idx="451">
                  <c:v>45058</c:v>
                </c:pt>
                <c:pt idx="452">
                  <c:v>45057</c:v>
                </c:pt>
                <c:pt idx="453">
                  <c:v>45056</c:v>
                </c:pt>
                <c:pt idx="454">
                  <c:v>45055</c:v>
                </c:pt>
                <c:pt idx="455">
                  <c:v>45054</c:v>
                </c:pt>
                <c:pt idx="456">
                  <c:v>45051</c:v>
                </c:pt>
                <c:pt idx="457">
                  <c:v>45050</c:v>
                </c:pt>
                <c:pt idx="458">
                  <c:v>45049</c:v>
                </c:pt>
                <c:pt idx="459">
                  <c:v>45048</c:v>
                </c:pt>
                <c:pt idx="460">
                  <c:v>45044</c:v>
                </c:pt>
                <c:pt idx="461">
                  <c:v>45043</c:v>
                </c:pt>
                <c:pt idx="462">
                  <c:v>45042</c:v>
                </c:pt>
                <c:pt idx="463">
                  <c:v>45041</c:v>
                </c:pt>
                <c:pt idx="464">
                  <c:v>45040</c:v>
                </c:pt>
                <c:pt idx="465">
                  <c:v>45036</c:v>
                </c:pt>
                <c:pt idx="466">
                  <c:v>45035</c:v>
                </c:pt>
                <c:pt idx="467">
                  <c:v>45034</c:v>
                </c:pt>
                <c:pt idx="468">
                  <c:v>45033</c:v>
                </c:pt>
                <c:pt idx="469">
                  <c:v>45030</c:v>
                </c:pt>
                <c:pt idx="470">
                  <c:v>45029</c:v>
                </c:pt>
                <c:pt idx="471">
                  <c:v>45028</c:v>
                </c:pt>
                <c:pt idx="472">
                  <c:v>45027</c:v>
                </c:pt>
                <c:pt idx="473">
                  <c:v>45026</c:v>
                </c:pt>
                <c:pt idx="474">
                  <c:v>45022</c:v>
                </c:pt>
                <c:pt idx="475">
                  <c:v>45021</c:v>
                </c:pt>
                <c:pt idx="476">
                  <c:v>45020</c:v>
                </c:pt>
                <c:pt idx="477">
                  <c:v>45019</c:v>
                </c:pt>
                <c:pt idx="478">
                  <c:v>45016</c:v>
                </c:pt>
                <c:pt idx="479">
                  <c:v>45015</c:v>
                </c:pt>
                <c:pt idx="480">
                  <c:v>45014</c:v>
                </c:pt>
                <c:pt idx="481">
                  <c:v>45013</c:v>
                </c:pt>
                <c:pt idx="482">
                  <c:v>45012</c:v>
                </c:pt>
                <c:pt idx="483">
                  <c:v>45009</c:v>
                </c:pt>
                <c:pt idx="484">
                  <c:v>45008</c:v>
                </c:pt>
                <c:pt idx="485">
                  <c:v>45007</c:v>
                </c:pt>
                <c:pt idx="486">
                  <c:v>45006</c:v>
                </c:pt>
                <c:pt idx="487">
                  <c:v>45005</c:v>
                </c:pt>
                <c:pt idx="488">
                  <c:v>45002</c:v>
                </c:pt>
                <c:pt idx="489">
                  <c:v>45001</c:v>
                </c:pt>
                <c:pt idx="490">
                  <c:v>45000</c:v>
                </c:pt>
                <c:pt idx="491">
                  <c:v>44999</c:v>
                </c:pt>
                <c:pt idx="492">
                  <c:v>44998</c:v>
                </c:pt>
                <c:pt idx="493">
                  <c:v>44995</c:v>
                </c:pt>
                <c:pt idx="494">
                  <c:v>44994</c:v>
                </c:pt>
                <c:pt idx="495">
                  <c:v>44993</c:v>
                </c:pt>
                <c:pt idx="496">
                  <c:v>44992</c:v>
                </c:pt>
                <c:pt idx="497">
                  <c:v>44991</c:v>
                </c:pt>
                <c:pt idx="498">
                  <c:v>44988</c:v>
                </c:pt>
                <c:pt idx="499">
                  <c:v>44987</c:v>
                </c:pt>
                <c:pt idx="500">
                  <c:v>44986</c:v>
                </c:pt>
                <c:pt idx="501">
                  <c:v>44985</c:v>
                </c:pt>
                <c:pt idx="502">
                  <c:v>44984</c:v>
                </c:pt>
                <c:pt idx="503">
                  <c:v>44981</c:v>
                </c:pt>
                <c:pt idx="504">
                  <c:v>44980</c:v>
                </c:pt>
                <c:pt idx="505">
                  <c:v>44979</c:v>
                </c:pt>
                <c:pt idx="506">
                  <c:v>44974</c:v>
                </c:pt>
                <c:pt idx="507">
                  <c:v>44973</c:v>
                </c:pt>
                <c:pt idx="508">
                  <c:v>44972</c:v>
                </c:pt>
                <c:pt idx="509">
                  <c:v>44971</c:v>
                </c:pt>
                <c:pt idx="510">
                  <c:v>44970</c:v>
                </c:pt>
                <c:pt idx="511">
                  <c:v>44967</c:v>
                </c:pt>
                <c:pt idx="512">
                  <c:v>44966</c:v>
                </c:pt>
                <c:pt idx="513">
                  <c:v>44965</c:v>
                </c:pt>
                <c:pt idx="514">
                  <c:v>44964</c:v>
                </c:pt>
                <c:pt idx="515">
                  <c:v>44963</c:v>
                </c:pt>
                <c:pt idx="516">
                  <c:v>44960</c:v>
                </c:pt>
                <c:pt idx="517">
                  <c:v>44959</c:v>
                </c:pt>
                <c:pt idx="518">
                  <c:v>44958</c:v>
                </c:pt>
                <c:pt idx="519">
                  <c:v>44957</c:v>
                </c:pt>
                <c:pt idx="520">
                  <c:v>44956</c:v>
                </c:pt>
                <c:pt idx="521">
                  <c:v>44953</c:v>
                </c:pt>
                <c:pt idx="522">
                  <c:v>44952</c:v>
                </c:pt>
                <c:pt idx="523">
                  <c:v>44951</c:v>
                </c:pt>
                <c:pt idx="524">
                  <c:v>44950</c:v>
                </c:pt>
                <c:pt idx="525">
                  <c:v>44949</c:v>
                </c:pt>
                <c:pt idx="526">
                  <c:v>44946</c:v>
                </c:pt>
                <c:pt idx="527">
                  <c:v>44945</c:v>
                </c:pt>
                <c:pt idx="528">
                  <c:v>44944</c:v>
                </c:pt>
                <c:pt idx="529">
                  <c:v>44943</c:v>
                </c:pt>
                <c:pt idx="530">
                  <c:v>44942</c:v>
                </c:pt>
                <c:pt idx="531">
                  <c:v>44939</c:v>
                </c:pt>
                <c:pt idx="532">
                  <c:v>44938</c:v>
                </c:pt>
                <c:pt idx="533">
                  <c:v>44937</c:v>
                </c:pt>
                <c:pt idx="534">
                  <c:v>44936</c:v>
                </c:pt>
                <c:pt idx="535">
                  <c:v>44935</c:v>
                </c:pt>
                <c:pt idx="536">
                  <c:v>44932</c:v>
                </c:pt>
                <c:pt idx="537">
                  <c:v>44931</c:v>
                </c:pt>
                <c:pt idx="538">
                  <c:v>44930</c:v>
                </c:pt>
                <c:pt idx="539">
                  <c:v>44929</c:v>
                </c:pt>
                <c:pt idx="540">
                  <c:v>44928</c:v>
                </c:pt>
                <c:pt idx="541">
                  <c:v>44924</c:v>
                </c:pt>
                <c:pt idx="542">
                  <c:v>44923</c:v>
                </c:pt>
                <c:pt idx="543">
                  <c:v>44922</c:v>
                </c:pt>
                <c:pt idx="544">
                  <c:v>44921</c:v>
                </c:pt>
                <c:pt idx="545">
                  <c:v>44918</c:v>
                </c:pt>
                <c:pt idx="546">
                  <c:v>44917</c:v>
                </c:pt>
                <c:pt idx="547">
                  <c:v>44916</c:v>
                </c:pt>
                <c:pt idx="548">
                  <c:v>44915</c:v>
                </c:pt>
                <c:pt idx="549">
                  <c:v>44914</c:v>
                </c:pt>
                <c:pt idx="550">
                  <c:v>44911</c:v>
                </c:pt>
                <c:pt idx="551">
                  <c:v>44910</c:v>
                </c:pt>
                <c:pt idx="552">
                  <c:v>44909</c:v>
                </c:pt>
                <c:pt idx="553">
                  <c:v>44908</c:v>
                </c:pt>
                <c:pt idx="554">
                  <c:v>44907</c:v>
                </c:pt>
                <c:pt idx="555">
                  <c:v>44904</c:v>
                </c:pt>
                <c:pt idx="556">
                  <c:v>44903</c:v>
                </c:pt>
                <c:pt idx="557">
                  <c:v>44902</c:v>
                </c:pt>
                <c:pt idx="558">
                  <c:v>44901</c:v>
                </c:pt>
                <c:pt idx="559">
                  <c:v>44900</c:v>
                </c:pt>
                <c:pt idx="560">
                  <c:v>44897</c:v>
                </c:pt>
                <c:pt idx="561">
                  <c:v>44896</c:v>
                </c:pt>
                <c:pt idx="562">
                  <c:v>44895</c:v>
                </c:pt>
                <c:pt idx="563">
                  <c:v>44894</c:v>
                </c:pt>
                <c:pt idx="564">
                  <c:v>44893</c:v>
                </c:pt>
                <c:pt idx="565">
                  <c:v>44890</c:v>
                </c:pt>
                <c:pt idx="566">
                  <c:v>44889</c:v>
                </c:pt>
                <c:pt idx="567">
                  <c:v>44888</c:v>
                </c:pt>
                <c:pt idx="568">
                  <c:v>44887</c:v>
                </c:pt>
                <c:pt idx="569">
                  <c:v>44886</c:v>
                </c:pt>
                <c:pt idx="570">
                  <c:v>44883</c:v>
                </c:pt>
                <c:pt idx="571">
                  <c:v>44882</c:v>
                </c:pt>
                <c:pt idx="572">
                  <c:v>44881</c:v>
                </c:pt>
                <c:pt idx="573">
                  <c:v>44879</c:v>
                </c:pt>
                <c:pt idx="574">
                  <c:v>44876</c:v>
                </c:pt>
                <c:pt idx="575">
                  <c:v>44875</c:v>
                </c:pt>
                <c:pt idx="576">
                  <c:v>44874</c:v>
                </c:pt>
                <c:pt idx="577">
                  <c:v>44873</c:v>
                </c:pt>
                <c:pt idx="578">
                  <c:v>44872</c:v>
                </c:pt>
                <c:pt idx="579">
                  <c:v>44869</c:v>
                </c:pt>
                <c:pt idx="580">
                  <c:v>44868</c:v>
                </c:pt>
                <c:pt idx="581">
                  <c:v>44866</c:v>
                </c:pt>
                <c:pt idx="582">
                  <c:v>44865</c:v>
                </c:pt>
                <c:pt idx="583">
                  <c:v>44862</c:v>
                </c:pt>
                <c:pt idx="584">
                  <c:v>44861</c:v>
                </c:pt>
                <c:pt idx="585">
                  <c:v>44860</c:v>
                </c:pt>
                <c:pt idx="586">
                  <c:v>44859</c:v>
                </c:pt>
                <c:pt idx="587">
                  <c:v>44858</c:v>
                </c:pt>
                <c:pt idx="588">
                  <c:v>44855</c:v>
                </c:pt>
                <c:pt idx="589">
                  <c:v>44854</c:v>
                </c:pt>
                <c:pt idx="590">
                  <c:v>44853</c:v>
                </c:pt>
                <c:pt idx="591">
                  <c:v>44852</c:v>
                </c:pt>
                <c:pt idx="592">
                  <c:v>44851</c:v>
                </c:pt>
                <c:pt idx="593">
                  <c:v>44848</c:v>
                </c:pt>
                <c:pt idx="594">
                  <c:v>44847</c:v>
                </c:pt>
                <c:pt idx="595">
                  <c:v>44845</c:v>
                </c:pt>
                <c:pt idx="596">
                  <c:v>44844</c:v>
                </c:pt>
                <c:pt idx="597">
                  <c:v>44841</c:v>
                </c:pt>
                <c:pt idx="598">
                  <c:v>44840</c:v>
                </c:pt>
                <c:pt idx="599">
                  <c:v>44839</c:v>
                </c:pt>
                <c:pt idx="600">
                  <c:v>44838</c:v>
                </c:pt>
                <c:pt idx="601">
                  <c:v>44837</c:v>
                </c:pt>
                <c:pt idx="602">
                  <c:v>44834</c:v>
                </c:pt>
                <c:pt idx="603">
                  <c:v>44833</c:v>
                </c:pt>
                <c:pt idx="604">
                  <c:v>44832</c:v>
                </c:pt>
                <c:pt idx="605">
                  <c:v>44831</c:v>
                </c:pt>
                <c:pt idx="606">
                  <c:v>44830</c:v>
                </c:pt>
                <c:pt idx="607">
                  <c:v>44827</c:v>
                </c:pt>
                <c:pt idx="608">
                  <c:v>44826</c:v>
                </c:pt>
                <c:pt idx="609">
                  <c:v>44825</c:v>
                </c:pt>
                <c:pt idx="610">
                  <c:v>44824</c:v>
                </c:pt>
                <c:pt idx="611">
                  <c:v>44823</c:v>
                </c:pt>
                <c:pt idx="612">
                  <c:v>44820</c:v>
                </c:pt>
                <c:pt idx="613">
                  <c:v>44819</c:v>
                </c:pt>
                <c:pt idx="614">
                  <c:v>44818</c:v>
                </c:pt>
                <c:pt idx="615">
                  <c:v>44817</c:v>
                </c:pt>
                <c:pt idx="616">
                  <c:v>44816</c:v>
                </c:pt>
                <c:pt idx="617">
                  <c:v>44813</c:v>
                </c:pt>
                <c:pt idx="618">
                  <c:v>44812</c:v>
                </c:pt>
                <c:pt idx="619">
                  <c:v>44810</c:v>
                </c:pt>
                <c:pt idx="620">
                  <c:v>44809</c:v>
                </c:pt>
                <c:pt idx="621">
                  <c:v>44806</c:v>
                </c:pt>
                <c:pt idx="622">
                  <c:v>44805</c:v>
                </c:pt>
                <c:pt idx="623">
                  <c:v>44804</c:v>
                </c:pt>
                <c:pt idx="624">
                  <c:v>44803</c:v>
                </c:pt>
                <c:pt idx="625">
                  <c:v>44802</c:v>
                </c:pt>
                <c:pt idx="626">
                  <c:v>44799</c:v>
                </c:pt>
                <c:pt idx="627">
                  <c:v>44798</c:v>
                </c:pt>
                <c:pt idx="628">
                  <c:v>44797</c:v>
                </c:pt>
                <c:pt idx="629">
                  <c:v>44796</c:v>
                </c:pt>
                <c:pt idx="630">
                  <c:v>44795</c:v>
                </c:pt>
                <c:pt idx="631">
                  <c:v>44792</c:v>
                </c:pt>
                <c:pt idx="632">
                  <c:v>44791</c:v>
                </c:pt>
                <c:pt idx="633">
                  <c:v>44790</c:v>
                </c:pt>
                <c:pt idx="634">
                  <c:v>44789</c:v>
                </c:pt>
                <c:pt idx="635">
                  <c:v>44788</c:v>
                </c:pt>
                <c:pt idx="636">
                  <c:v>44785</c:v>
                </c:pt>
                <c:pt idx="637">
                  <c:v>44784</c:v>
                </c:pt>
                <c:pt idx="638">
                  <c:v>44783</c:v>
                </c:pt>
                <c:pt idx="639">
                  <c:v>44782</c:v>
                </c:pt>
                <c:pt idx="640">
                  <c:v>44781</c:v>
                </c:pt>
                <c:pt idx="641">
                  <c:v>44778</c:v>
                </c:pt>
                <c:pt idx="642">
                  <c:v>44777</c:v>
                </c:pt>
                <c:pt idx="643">
                  <c:v>44776</c:v>
                </c:pt>
                <c:pt idx="644">
                  <c:v>44775</c:v>
                </c:pt>
                <c:pt idx="645">
                  <c:v>44774</c:v>
                </c:pt>
                <c:pt idx="646">
                  <c:v>44771</c:v>
                </c:pt>
                <c:pt idx="647">
                  <c:v>44770</c:v>
                </c:pt>
                <c:pt idx="648">
                  <c:v>44769</c:v>
                </c:pt>
                <c:pt idx="649">
                  <c:v>44768</c:v>
                </c:pt>
                <c:pt idx="650">
                  <c:v>44767</c:v>
                </c:pt>
                <c:pt idx="651">
                  <c:v>44764</c:v>
                </c:pt>
                <c:pt idx="652">
                  <c:v>44763</c:v>
                </c:pt>
                <c:pt idx="653">
                  <c:v>44762</c:v>
                </c:pt>
                <c:pt idx="654">
                  <c:v>44761</c:v>
                </c:pt>
                <c:pt idx="655">
                  <c:v>44760</c:v>
                </c:pt>
                <c:pt idx="656">
                  <c:v>44757</c:v>
                </c:pt>
                <c:pt idx="657">
                  <c:v>44756</c:v>
                </c:pt>
                <c:pt idx="658">
                  <c:v>44755</c:v>
                </c:pt>
                <c:pt idx="659">
                  <c:v>44754</c:v>
                </c:pt>
                <c:pt idx="660">
                  <c:v>44753</c:v>
                </c:pt>
                <c:pt idx="661">
                  <c:v>44750</c:v>
                </c:pt>
                <c:pt idx="662">
                  <c:v>44749</c:v>
                </c:pt>
                <c:pt idx="663">
                  <c:v>44748</c:v>
                </c:pt>
                <c:pt idx="664">
                  <c:v>44747</c:v>
                </c:pt>
                <c:pt idx="665">
                  <c:v>44746</c:v>
                </c:pt>
                <c:pt idx="666">
                  <c:v>44743</c:v>
                </c:pt>
                <c:pt idx="667">
                  <c:v>44742</c:v>
                </c:pt>
                <c:pt idx="668">
                  <c:v>44741</c:v>
                </c:pt>
                <c:pt idx="669">
                  <c:v>44740</c:v>
                </c:pt>
                <c:pt idx="670">
                  <c:v>44739</c:v>
                </c:pt>
                <c:pt idx="671">
                  <c:v>44736</c:v>
                </c:pt>
                <c:pt idx="672">
                  <c:v>44735</c:v>
                </c:pt>
                <c:pt idx="673">
                  <c:v>44734</c:v>
                </c:pt>
                <c:pt idx="674">
                  <c:v>44733</c:v>
                </c:pt>
                <c:pt idx="675">
                  <c:v>44732</c:v>
                </c:pt>
                <c:pt idx="676">
                  <c:v>44729</c:v>
                </c:pt>
                <c:pt idx="677">
                  <c:v>44727</c:v>
                </c:pt>
                <c:pt idx="678">
                  <c:v>44726</c:v>
                </c:pt>
                <c:pt idx="679">
                  <c:v>44725</c:v>
                </c:pt>
                <c:pt idx="680">
                  <c:v>44722</c:v>
                </c:pt>
                <c:pt idx="681">
                  <c:v>44721</c:v>
                </c:pt>
                <c:pt idx="682">
                  <c:v>44720</c:v>
                </c:pt>
                <c:pt idx="683">
                  <c:v>44719</c:v>
                </c:pt>
                <c:pt idx="684">
                  <c:v>44718</c:v>
                </c:pt>
                <c:pt idx="685">
                  <c:v>44715</c:v>
                </c:pt>
                <c:pt idx="686">
                  <c:v>44714</c:v>
                </c:pt>
                <c:pt idx="687">
                  <c:v>44713</c:v>
                </c:pt>
                <c:pt idx="688">
                  <c:v>44712</c:v>
                </c:pt>
                <c:pt idx="689">
                  <c:v>44711</c:v>
                </c:pt>
                <c:pt idx="690">
                  <c:v>44708</c:v>
                </c:pt>
                <c:pt idx="691">
                  <c:v>44707</c:v>
                </c:pt>
                <c:pt idx="692">
                  <c:v>44706</c:v>
                </c:pt>
                <c:pt idx="693">
                  <c:v>44705</c:v>
                </c:pt>
                <c:pt idx="694">
                  <c:v>44704</c:v>
                </c:pt>
                <c:pt idx="695">
                  <c:v>44701</c:v>
                </c:pt>
                <c:pt idx="696">
                  <c:v>44700</c:v>
                </c:pt>
                <c:pt idx="697">
                  <c:v>44699</c:v>
                </c:pt>
                <c:pt idx="698">
                  <c:v>44698</c:v>
                </c:pt>
                <c:pt idx="699">
                  <c:v>44697</c:v>
                </c:pt>
                <c:pt idx="700">
                  <c:v>44694</c:v>
                </c:pt>
                <c:pt idx="701">
                  <c:v>44693</c:v>
                </c:pt>
                <c:pt idx="702">
                  <c:v>44692</c:v>
                </c:pt>
                <c:pt idx="703">
                  <c:v>44691</c:v>
                </c:pt>
                <c:pt idx="704">
                  <c:v>44690</c:v>
                </c:pt>
                <c:pt idx="705">
                  <c:v>44687</c:v>
                </c:pt>
                <c:pt idx="706">
                  <c:v>44686</c:v>
                </c:pt>
                <c:pt idx="707">
                  <c:v>44685</c:v>
                </c:pt>
                <c:pt idx="708">
                  <c:v>44684</c:v>
                </c:pt>
                <c:pt idx="709">
                  <c:v>44683</c:v>
                </c:pt>
                <c:pt idx="710">
                  <c:v>44680</c:v>
                </c:pt>
                <c:pt idx="711">
                  <c:v>44679</c:v>
                </c:pt>
                <c:pt idx="712">
                  <c:v>44678</c:v>
                </c:pt>
                <c:pt idx="713">
                  <c:v>44677</c:v>
                </c:pt>
                <c:pt idx="714">
                  <c:v>44676</c:v>
                </c:pt>
                <c:pt idx="715">
                  <c:v>44673</c:v>
                </c:pt>
                <c:pt idx="716">
                  <c:v>44671</c:v>
                </c:pt>
                <c:pt idx="717">
                  <c:v>44670</c:v>
                </c:pt>
                <c:pt idx="718">
                  <c:v>44669</c:v>
                </c:pt>
                <c:pt idx="719">
                  <c:v>44665</c:v>
                </c:pt>
                <c:pt idx="720">
                  <c:v>44664</c:v>
                </c:pt>
                <c:pt idx="721">
                  <c:v>44663</c:v>
                </c:pt>
                <c:pt idx="722">
                  <c:v>44662</c:v>
                </c:pt>
                <c:pt idx="723">
                  <c:v>44659</c:v>
                </c:pt>
                <c:pt idx="724">
                  <c:v>44658</c:v>
                </c:pt>
                <c:pt idx="725">
                  <c:v>44657</c:v>
                </c:pt>
                <c:pt idx="726">
                  <c:v>44656</c:v>
                </c:pt>
                <c:pt idx="727">
                  <c:v>44655</c:v>
                </c:pt>
                <c:pt idx="728">
                  <c:v>44652</c:v>
                </c:pt>
                <c:pt idx="729">
                  <c:v>44651</c:v>
                </c:pt>
                <c:pt idx="730">
                  <c:v>44650</c:v>
                </c:pt>
                <c:pt idx="731">
                  <c:v>44649</c:v>
                </c:pt>
                <c:pt idx="732">
                  <c:v>44648</c:v>
                </c:pt>
                <c:pt idx="733">
                  <c:v>44645</c:v>
                </c:pt>
                <c:pt idx="734">
                  <c:v>44644</c:v>
                </c:pt>
                <c:pt idx="735">
                  <c:v>44643</c:v>
                </c:pt>
                <c:pt idx="736">
                  <c:v>44642</c:v>
                </c:pt>
                <c:pt idx="737">
                  <c:v>44641</c:v>
                </c:pt>
                <c:pt idx="738">
                  <c:v>44638</c:v>
                </c:pt>
                <c:pt idx="739">
                  <c:v>44637</c:v>
                </c:pt>
                <c:pt idx="740">
                  <c:v>44636</c:v>
                </c:pt>
                <c:pt idx="741">
                  <c:v>44635</c:v>
                </c:pt>
                <c:pt idx="742">
                  <c:v>44634</c:v>
                </c:pt>
                <c:pt idx="743">
                  <c:v>44631</c:v>
                </c:pt>
                <c:pt idx="744">
                  <c:v>44630</c:v>
                </c:pt>
                <c:pt idx="745">
                  <c:v>44629</c:v>
                </c:pt>
                <c:pt idx="746">
                  <c:v>44628</c:v>
                </c:pt>
                <c:pt idx="747">
                  <c:v>44627</c:v>
                </c:pt>
                <c:pt idx="748">
                  <c:v>44624</c:v>
                </c:pt>
                <c:pt idx="749">
                  <c:v>44623</c:v>
                </c:pt>
                <c:pt idx="750">
                  <c:v>44622</c:v>
                </c:pt>
                <c:pt idx="751">
                  <c:v>44617</c:v>
                </c:pt>
                <c:pt idx="752">
                  <c:v>44616</c:v>
                </c:pt>
                <c:pt idx="753">
                  <c:v>44615</c:v>
                </c:pt>
                <c:pt idx="754">
                  <c:v>44614</c:v>
                </c:pt>
                <c:pt idx="755">
                  <c:v>44613</c:v>
                </c:pt>
                <c:pt idx="756">
                  <c:v>44610</c:v>
                </c:pt>
                <c:pt idx="757">
                  <c:v>44609</c:v>
                </c:pt>
                <c:pt idx="758">
                  <c:v>44608</c:v>
                </c:pt>
                <c:pt idx="759">
                  <c:v>44607</c:v>
                </c:pt>
                <c:pt idx="760">
                  <c:v>44606</c:v>
                </c:pt>
                <c:pt idx="761">
                  <c:v>44603</c:v>
                </c:pt>
                <c:pt idx="762">
                  <c:v>44602</c:v>
                </c:pt>
                <c:pt idx="763">
                  <c:v>44601</c:v>
                </c:pt>
                <c:pt idx="764">
                  <c:v>44600</c:v>
                </c:pt>
                <c:pt idx="765">
                  <c:v>44599</c:v>
                </c:pt>
                <c:pt idx="766">
                  <c:v>44596</c:v>
                </c:pt>
                <c:pt idx="767">
                  <c:v>44595</c:v>
                </c:pt>
                <c:pt idx="768">
                  <c:v>44594</c:v>
                </c:pt>
                <c:pt idx="769">
                  <c:v>44593</c:v>
                </c:pt>
                <c:pt idx="770">
                  <c:v>44592</c:v>
                </c:pt>
                <c:pt idx="771">
                  <c:v>44589</c:v>
                </c:pt>
                <c:pt idx="772">
                  <c:v>44588</c:v>
                </c:pt>
                <c:pt idx="773">
                  <c:v>44587</c:v>
                </c:pt>
                <c:pt idx="774">
                  <c:v>44586</c:v>
                </c:pt>
                <c:pt idx="775">
                  <c:v>44585</c:v>
                </c:pt>
                <c:pt idx="776">
                  <c:v>44582</c:v>
                </c:pt>
                <c:pt idx="777">
                  <c:v>44581</c:v>
                </c:pt>
                <c:pt idx="778">
                  <c:v>44580</c:v>
                </c:pt>
                <c:pt idx="779">
                  <c:v>44579</c:v>
                </c:pt>
                <c:pt idx="780">
                  <c:v>44578</c:v>
                </c:pt>
                <c:pt idx="781">
                  <c:v>44575</c:v>
                </c:pt>
                <c:pt idx="782">
                  <c:v>44574</c:v>
                </c:pt>
                <c:pt idx="783">
                  <c:v>44573</c:v>
                </c:pt>
                <c:pt idx="784">
                  <c:v>44572</c:v>
                </c:pt>
                <c:pt idx="785">
                  <c:v>44571</c:v>
                </c:pt>
                <c:pt idx="786">
                  <c:v>44568</c:v>
                </c:pt>
                <c:pt idx="787">
                  <c:v>44567</c:v>
                </c:pt>
                <c:pt idx="788">
                  <c:v>44566</c:v>
                </c:pt>
                <c:pt idx="789">
                  <c:v>44565</c:v>
                </c:pt>
                <c:pt idx="790">
                  <c:v>44564</c:v>
                </c:pt>
                <c:pt idx="791">
                  <c:v>44560</c:v>
                </c:pt>
                <c:pt idx="792">
                  <c:v>44559</c:v>
                </c:pt>
                <c:pt idx="793">
                  <c:v>44558</c:v>
                </c:pt>
                <c:pt idx="794">
                  <c:v>44557</c:v>
                </c:pt>
                <c:pt idx="795">
                  <c:v>44553</c:v>
                </c:pt>
                <c:pt idx="796">
                  <c:v>44552</c:v>
                </c:pt>
                <c:pt idx="797">
                  <c:v>44551</c:v>
                </c:pt>
                <c:pt idx="798">
                  <c:v>44550</c:v>
                </c:pt>
                <c:pt idx="799">
                  <c:v>44547</c:v>
                </c:pt>
                <c:pt idx="800">
                  <c:v>44546</c:v>
                </c:pt>
                <c:pt idx="801">
                  <c:v>44545</c:v>
                </c:pt>
                <c:pt idx="802">
                  <c:v>44544</c:v>
                </c:pt>
                <c:pt idx="803">
                  <c:v>44543</c:v>
                </c:pt>
                <c:pt idx="804">
                  <c:v>44540</c:v>
                </c:pt>
                <c:pt idx="805">
                  <c:v>44539</c:v>
                </c:pt>
                <c:pt idx="806">
                  <c:v>44538</c:v>
                </c:pt>
                <c:pt idx="807">
                  <c:v>44537</c:v>
                </c:pt>
                <c:pt idx="808">
                  <c:v>44536</c:v>
                </c:pt>
                <c:pt idx="809">
                  <c:v>44533</c:v>
                </c:pt>
                <c:pt idx="810">
                  <c:v>44532</c:v>
                </c:pt>
                <c:pt idx="811">
                  <c:v>44531</c:v>
                </c:pt>
                <c:pt idx="812">
                  <c:v>44530</c:v>
                </c:pt>
                <c:pt idx="813">
                  <c:v>44529</c:v>
                </c:pt>
                <c:pt idx="814">
                  <c:v>44526</c:v>
                </c:pt>
                <c:pt idx="815">
                  <c:v>44525</c:v>
                </c:pt>
                <c:pt idx="816">
                  <c:v>44524</c:v>
                </c:pt>
                <c:pt idx="817">
                  <c:v>44523</c:v>
                </c:pt>
                <c:pt idx="818">
                  <c:v>44522</c:v>
                </c:pt>
                <c:pt idx="819">
                  <c:v>44519</c:v>
                </c:pt>
                <c:pt idx="820">
                  <c:v>44518</c:v>
                </c:pt>
                <c:pt idx="821">
                  <c:v>44517</c:v>
                </c:pt>
                <c:pt idx="822">
                  <c:v>44516</c:v>
                </c:pt>
                <c:pt idx="823">
                  <c:v>44512</c:v>
                </c:pt>
                <c:pt idx="824">
                  <c:v>44511</c:v>
                </c:pt>
                <c:pt idx="825">
                  <c:v>44510</c:v>
                </c:pt>
                <c:pt idx="826">
                  <c:v>44509</c:v>
                </c:pt>
                <c:pt idx="827">
                  <c:v>44508</c:v>
                </c:pt>
                <c:pt idx="828">
                  <c:v>44505</c:v>
                </c:pt>
                <c:pt idx="829">
                  <c:v>44504</c:v>
                </c:pt>
                <c:pt idx="830">
                  <c:v>44503</c:v>
                </c:pt>
                <c:pt idx="831">
                  <c:v>44501</c:v>
                </c:pt>
                <c:pt idx="832">
                  <c:v>44498</c:v>
                </c:pt>
                <c:pt idx="833">
                  <c:v>44497</c:v>
                </c:pt>
                <c:pt idx="834">
                  <c:v>44496</c:v>
                </c:pt>
                <c:pt idx="835">
                  <c:v>44495</c:v>
                </c:pt>
                <c:pt idx="836">
                  <c:v>44494</c:v>
                </c:pt>
                <c:pt idx="837">
                  <c:v>44491</c:v>
                </c:pt>
                <c:pt idx="838">
                  <c:v>44490</c:v>
                </c:pt>
                <c:pt idx="839">
                  <c:v>44489</c:v>
                </c:pt>
                <c:pt idx="840">
                  <c:v>44488</c:v>
                </c:pt>
                <c:pt idx="841">
                  <c:v>44487</c:v>
                </c:pt>
                <c:pt idx="842">
                  <c:v>44484</c:v>
                </c:pt>
                <c:pt idx="843">
                  <c:v>44483</c:v>
                </c:pt>
                <c:pt idx="844">
                  <c:v>44482</c:v>
                </c:pt>
                <c:pt idx="845">
                  <c:v>44480</c:v>
                </c:pt>
                <c:pt idx="846">
                  <c:v>44477</c:v>
                </c:pt>
                <c:pt idx="847">
                  <c:v>44476</c:v>
                </c:pt>
                <c:pt idx="848">
                  <c:v>44475</c:v>
                </c:pt>
                <c:pt idx="849">
                  <c:v>44474</c:v>
                </c:pt>
                <c:pt idx="850">
                  <c:v>44473</c:v>
                </c:pt>
                <c:pt idx="851">
                  <c:v>44470</c:v>
                </c:pt>
                <c:pt idx="852">
                  <c:v>44469</c:v>
                </c:pt>
                <c:pt idx="853">
                  <c:v>44468</c:v>
                </c:pt>
                <c:pt idx="854">
                  <c:v>44467</c:v>
                </c:pt>
                <c:pt idx="855">
                  <c:v>44466</c:v>
                </c:pt>
                <c:pt idx="856">
                  <c:v>44463</c:v>
                </c:pt>
                <c:pt idx="857">
                  <c:v>44462</c:v>
                </c:pt>
                <c:pt idx="858">
                  <c:v>44461</c:v>
                </c:pt>
                <c:pt idx="859">
                  <c:v>44460</c:v>
                </c:pt>
                <c:pt idx="860">
                  <c:v>44459</c:v>
                </c:pt>
                <c:pt idx="861">
                  <c:v>44456</c:v>
                </c:pt>
                <c:pt idx="862">
                  <c:v>44455</c:v>
                </c:pt>
                <c:pt idx="863">
                  <c:v>44454</c:v>
                </c:pt>
                <c:pt idx="864">
                  <c:v>44453</c:v>
                </c:pt>
                <c:pt idx="865">
                  <c:v>44452</c:v>
                </c:pt>
                <c:pt idx="866">
                  <c:v>44449</c:v>
                </c:pt>
                <c:pt idx="867">
                  <c:v>44448</c:v>
                </c:pt>
                <c:pt idx="868">
                  <c:v>44447</c:v>
                </c:pt>
                <c:pt idx="869">
                  <c:v>44445</c:v>
                </c:pt>
                <c:pt idx="870">
                  <c:v>44442</c:v>
                </c:pt>
                <c:pt idx="871">
                  <c:v>44441</c:v>
                </c:pt>
                <c:pt idx="872">
                  <c:v>44440</c:v>
                </c:pt>
                <c:pt idx="873">
                  <c:v>44439</c:v>
                </c:pt>
                <c:pt idx="874">
                  <c:v>44438</c:v>
                </c:pt>
                <c:pt idx="875">
                  <c:v>44435</c:v>
                </c:pt>
                <c:pt idx="876">
                  <c:v>44434</c:v>
                </c:pt>
                <c:pt idx="877">
                  <c:v>44433</c:v>
                </c:pt>
                <c:pt idx="878">
                  <c:v>44432</c:v>
                </c:pt>
                <c:pt idx="879">
                  <c:v>44431</c:v>
                </c:pt>
                <c:pt idx="880">
                  <c:v>44428</c:v>
                </c:pt>
                <c:pt idx="881">
                  <c:v>44427</c:v>
                </c:pt>
                <c:pt idx="882">
                  <c:v>44426</c:v>
                </c:pt>
                <c:pt idx="883">
                  <c:v>44425</c:v>
                </c:pt>
                <c:pt idx="884">
                  <c:v>44424</c:v>
                </c:pt>
                <c:pt idx="885">
                  <c:v>44421</c:v>
                </c:pt>
                <c:pt idx="886">
                  <c:v>44420</c:v>
                </c:pt>
                <c:pt idx="887">
                  <c:v>44419</c:v>
                </c:pt>
                <c:pt idx="888">
                  <c:v>44418</c:v>
                </c:pt>
                <c:pt idx="889">
                  <c:v>44417</c:v>
                </c:pt>
                <c:pt idx="890">
                  <c:v>44414</c:v>
                </c:pt>
                <c:pt idx="891">
                  <c:v>44413</c:v>
                </c:pt>
                <c:pt idx="892">
                  <c:v>44412</c:v>
                </c:pt>
                <c:pt idx="893">
                  <c:v>44411</c:v>
                </c:pt>
                <c:pt idx="894">
                  <c:v>44410</c:v>
                </c:pt>
                <c:pt idx="895">
                  <c:v>44407</c:v>
                </c:pt>
                <c:pt idx="896">
                  <c:v>44406</c:v>
                </c:pt>
                <c:pt idx="897">
                  <c:v>44405</c:v>
                </c:pt>
                <c:pt idx="898">
                  <c:v>44404</c:v>
                </c:pt>
                <c:pt idx="899">
                  <c:v>44403</c:v>
                </c:pt>
                <c:pt idx="900">
                  <c:v>44400</c:v>
                </c:pt>
                <c:pt idx="901">
                  <c:v>44399</c:v>
                </c:pt>
                <c:pt idx="902">
                  <c:v>44398</c:v>
                </c:pt>
                <c:pt idx="903">
                  <c:v>44397</c:v>
                </c:pt>
                <c:pt idx="904">
                  <c:v>44396</c:v>
                </c:pt>
                <c:pt idx="905">
                  <c:v>44393</c:v>
                </c:pt>
                <c:pt idx="906">
                  <c:v>44392</c:v>
                </c:pt>
                <c:pt idx="907">
                  <c:v>44391</c:v>
                </c:pt>
                <c:pt idx="908">
                  <c:v>44390</c:v>
                </c:pt>
                <c:pt idx="909">
                  <c:v>44389</c:v>
                </c:pt>
                <c:pt idx="910">
                  <c:v>44385</c:v>
                </c:pt>
                <c:pt idx="911">
                  <c:v>44384</c:v>
                </c:pt>
                <c:pt idx="912">
                  <c:v>44383</c:v>
                </c:pt>
                <c:pt idx="913">
                  <c:v>44382</c:v>
                </c:pt>
                <c:pt idx="914">
                  <c:v>44379</c:v>
                </c:pt>
                <c:pt idx="915">
                  <c:v>44378</c:v>
                </c:pt>
                <c:pt idx="916">
                  <c:v>44377</c:v>
                </c:pt>
                <c:pt idx="917">
                  <c:v>44376</c:v>
                </c:pt>
                <c:pt idx="918">
                  <c:v>44375</c:v>
                </c:pt>
                <c:pt idx="919">
                  <c:v>44372</c:v>
                </c:pt>
                <c:pt idx="920">
                  <c:v>44371</c:v>
                </c:pt>
                <c:pt idx="921">
                  <c:v>44370</c:v>
                </c:pt>
                <c:pt idx="922">
                  <c:v>44369</c:v>
                </c:pt>
                <c:pt idx="923">
                  <c:v>44368</c:v>
                </c:pt>
                <c:pt idx="924">
                  <c:v>44365</c:v>
                </c:pt>
                <c:pt idx="925">
                  <c:v>44364</c:v>
                </c:pt>
                <c:pt idx="926">
                  <c:v>44363</c:v>
                </c:pt>
                <c:pt idx="927">
                  <c:v>44362</c:v>
                </c:pt>
                <c:pt idx="928">
                  <c:v>44361</c:v>
                </c:pt>
                <c:pt idx="929">
                  <c:v>44358</c:v>
                </c:pt>
                <c:pt idx="930">
                  <c:v>44357</c:v>
                </c:pt>
                <c:pt idx="931">
                  <c:v>44356</c:v>
                </c:pt>
                <c:pt idx="932">
                  <c:v>44355</c:v>
                </c:pt>
                <c:pt idx="933">
                  <c:v>44354</c:v>
                </c:pt>
                <c:pt idx="934">
                  <c:v>44351</c:v>
                </c:pt>
                <c:pt idx="935">
                  <c:v>44349</c:v>
                </c:pt>
                <c:pt idx="936">
                  <c:v>44348</c:v>
                </c:pt>
                <c:pt idx="937">
                  <c:v>44347</c:v>
                </c:pt>
                <c:pt idx="938">
                  <c:v>44344</c:v>
                </c:pt>
                <c:pt idx="939">
                  <c:v>44343</c:v>
                </c:pt>
                <c:pt idx="940">
                  <c:v>44342</c:v>
                </c:pt>
                <c:pt idx="941">
                  <c:v>44341</c:v>
                </c:pt>
                <c:pt idx="942">
                  <c:v>44340</c:v>
                </c:pt>
                <c:pt idx="943">
                  <c:v>44337</c:v>
                </c:pt>
                <c:pt idx="944">
                  <c:v>44336</c:v>
                </c:pt>
                <c:pt idx="945">
                  <c:v>44335</c:v>
                </c:pt>
                <c:pt idx="946">
                  <c:v>44334</c:v>
                </c:pt>
                <c:pt idx="947">
                  <c:v>44333</c:v>
                </c:pt>
                <c:pt idx="948">
                  <c:v>44330</c:v>
                </c:pt>
                <c:pt idx="949">
                  <c:v>44329</c:v>
                </c:pt>
                <c:pt idx="950">
                  <c:v>44328</c:v>
                </c:pt>
                <c:pt idx="951">
                  <c:v>44327</c:v>
                </c:pt>
                <c:pt idx="952">
                  <c:v>44326</c:v>
                </c:pt>
                <c:pt idx="953">
                  <c:v>44323</c:v>
                </c:pt>
                <c:pt idx="954">
                  <c:v>44322</c:v>
                </c:pt>
                <c:pt idx="955">
                  <c:v>44321</c:v>
                </c:pt>
                <c:pt idx="956">
                  <c:v>44320</c:v>
                </c:pt>
                <c:pt idx="957">
                  <c:v>44319</c:v>
                </c:pt>
                <c:pt idx="958">
                  <c:v>44316</c:v>
                </c:pt>
                <c:pt idx="959">
                  <c:v>44315</c:v>
                </c:pt>
                <c:pt idx="960">
                  <c:v>44314</c:v>
                </c:pt>
                <c:pt idx="961">
                  <c:v>44313</c:v>
                </c:pt>
                <c:pt idx="962">
                  <c:v>44312</c:v>
                </c:pt>
                <c:pt idx="963">
                  <c:v>44309</c:v>
                </c:pt>
                <c:pt idx="964">
                  <c:v>44308</c:v>
                </c:pt>
                <c:pt idx="965">
                  <c:v>44306</c:v>
                </c:pt>
                <c:pt idx="966">
                  <c:v>44305</c:v>
                </c:pt>
                <c:pt idx="967">
                  <c:v>44302</c:v>
                </c:pt>
                <c:pt idx="968">
                  <c:v>44301</c:v>
                </c:pt>
                <c:pt idx="969">
                  <c:v>44300</c:v>
                </c:pt>
                <c:pt idx="970">
                  <c:v>44299</c:v>
                </c:pt>
                <c:pt idx="971">
                  <c:v>44298</c:v>
                </c:pt>
                <c:pt idx="972">
                  <c:v>44295</c:v>
                </c:pt>
                <c:pt idx="973">
                  <c:v>44294</c:v>
                </c:pt>
                <c:pt idx="974">
                  <c:v>44293</c:v>
                </c:pt>
                <c:pt idx="975">
                  <c:v>44292</c:v>
                </c:pt>
                <c:pt idx="976">
                  <c:v>44291</c:v>
                </c:pt>
                <c:pt idx="977">
                  <c:v>44287</c:v>
                </c:pt>
                <c:pt idx="978">
                  <c:v>44286</c:v>
                </c:pt>
                <c:pt idx="979">
                  <c:v>44285</c:v>
                </c:pt>
                <c:pt idx="980">
                  <c:v>44284</c:v>
                </c:pt>
                <c:pt idx="981">
                  <c:v>44281</c:v>
                </c:pt>
                <c:pt idx="982">
                  <c:v>44280</c:v>
                </c:pt>
                <c:pt idx="983">
                  <c:v>44279</c:v>
                </c:pt>
                <c:pt idx="984">
                  <c:v>44278</c:v>
                </c:pt>
                <c:pt idx="985">
                  <c:v>44277</c:v>
                </c:pt>
                <c:pt idx="986">
                  <c:v>44274</c:v>
                </c:pt>
                <c:pt idx="987">
                  <c:v>44273</c:v>
                </c:pt>
                <c:pt idx="988">
                  <c:v>44272</c:v>
                </c:pt>
                <c:pt idx="989">
                  <c:v>44271</c:v>
                </c:pt>
                <c:pt idx="990">
                  <c:v>44270</c:v>
                </c:pt>
                <c:pt idx="991">
                  <c:v>44267</c:v>
                </c:pt>
                <c:pt idx="992">
                  <c:v>44266</c:v>
                </c:pt>
                <c:pt idx="993">
                  <c:v>44265</c:v>
                </c:pt>
                <c:pt idx="994">
                  <c:v>44264</c:v>
                </c:pt>
                <c:pt idx="995">
                  <c:v>44263</c:v>
                </c:pt>
                <c:pt idx="996">
                  <c:v>44260</c:v>
                </c:pt>
                <c:pt idx="997">
                  <c:v>44259</c:v>
                </c:pt>
                <c:pt idx="998">
                  <c:v>44258</c:v>
                </c:pt>
                <c:pt idx="999">
                  <c:v>44257</c:v>
                </c:pt>
                <c:pt idx="1000">
                  <c:v>44256</c:v>
                </c:pt>
                <c:pt idx="1001">
                  <c:v>44253</c:v>
                </c:pt>
                <c:pt idx="1002">
                  <c:v>44252</c:v>
                </c:pt>
                <c:pt idx="1003">
                  <c:v>44251</c:v>
                </c:pt>
                <c:pt idx="1004">
                  <c:v>44250</c:v>
                </c:pt>
                <c:pt idx="1005">
                  <c:v>44249</c:v>
                </c:pt>
                <c:pt idx="1006">
                  <c:v>44246</c:v>
                </c:pt>
                <c:pt idx="1007">
                  <c:v>44245</c:v>
                </c:pt>
                <c:pt idx="1008">
                  <c:v>44244</c:v>
                </c:pt>
                <c:pt idx="1009">
                  <c:v>44239</c:v>
                </c:pt>
                <c:pt idx="1010">
                  <c:v>44238</c:v>
                </c:pt>
                <c:pt idx="1011">
                  <c:v>44237</c:v>
                </c:pt>
                <c:pt idx="1012">
                  <c:v>44236</c:v>
                </c:pt>
                <c:pt idx="1013">
                  <c:v>44235</c:v>
                </c:pt>
                <c:pt idx="1014">
                  <c:v>44232</c:v>
                </c:pt>
                <c:pt idx="1015">
                  <c:v>44231</c:v>
                </c:pt>
                <c:pt idx="1016">
                  <c:v>44230</c:v>
                </c:pt>
                <c:pt idx="1017">
                  <c:v>44229</c:v>
                </c:pt>
                <c:pt idx="1018">
                  <c:v>44228</c:v>
                </c:pt>
                <c:pt idx="1019">
                  <c:v>44225</c:v>
                </c:pt>
                <c:pt idx="1020">
                  <c:v>44224</c:v>
                </c:pt>
                <c:pt idx="1021">
                  <c:v>44223</c:v>
                </c:pt>
                <c:pt idx="1022">
                  <c:v>44222</c:v>
                </c:pt>
                <c:pt idx="1023">
                  <c:v>44218</c:v>
                </c:pt>
                <c:pt idx="1024">
                  <c:v>44217</c:v>
                </c:pt>
                <c:pt idx="1025">
                  <c:v>44216</c:v>
                </c:pt>
                <c:pt idx="1026">
                  <c:v>44215</c:v>
                </c:pt>
                <c:pt idx="1027">
                  <c:v>44214</c:v>
                </c:pt>
                <c:pt idx="1028">
                  <c:v>44211</c:v>
                </c:pt>
                <c:pt idx="1029">
                  <c:v>44210</c:v>
                </c:pt>
                <c:pt idx="1030">
                  <c:v>44209</c:v>
                </c:pt>
                <c:pt idx="1031">
                  <c:v>44208</c:v>
                </c:pt>
                <c:pt idx="1032">
                  <c:v>44207</c:v>
                </c:pt>
                <c:pt idx="1033">
                  <c:v>44204</c:v>
                </c:pt>
                <c:pt idx="1034">
                  <c:v>44203</c:v>
                </c:pt>
                <c:pt idx="1035">
                  <c:v>44202</c:v>
                </c:pt>
                <c:pt idx="1036">
                  <c:v>44201</c:v>
                </c:pt>
                <c:pt idx="1037">
                  <c:v>44200</c:v>
                </c:pt>
                <c:pt idx="1038">
                  <c:v>44195</c:v>
                </c:pt>
                <c:pt idx="1039">
                  <c:v>44194</c:v>
                </c:pt>
                <c:pt idx="1040">
                  <c:v>44193</c:v>
                </c:pt>
                <c:pt idx="1041">
                  <c:v>44188</c:v>
                </c:pt>
                <c:pt idx="1042">
                  <c:v>44187</c:v>
                </c:pt>
                <c:pt idx="1043">
                  <c:v>44186</c:v>
                </c:pt>
                <c:pt idx="1044">
                  <c:v>44183</c:v>
                </c:pt>
                <c:pt idx="1045">
                  <c:v>44182</c:v>
                </c:pt>
                <c:pt idx="1046">
                  <c:v>44181</c:v>
                </c:pt>
                <c:pt idx="1047">
                  <c:v>44180</c:v>
                </c:pt>
                <c:pt idx="1048">
                  <c:v>44179</c:v>
                </c:pt>
                <c:pt idx="1049">
                  <c:v>44176</c:v>
                </c:pt>
                <c:pt idx="1050">
                  <c:v>44175</c:v>
                </c:pt>
                <c:pt idx="1051">
                  <c:v>44174</c:v>
                </c:pt>
                <c:pt idx="1052">
                  <c:v>44173</c:v>
                </c:pt>
                <c:pt idx="1053">
                  <c:v>44172</c:v>
                </c:pt>
                <c:pt idx="1054">
                  <c:v>44169</c:v>
                </c:pt>
                <c:pt idx="1055">
                  <c:v>44168</c:v>
                </c:pt>
                <c:pt idx="1056">
                  <c:v>44167</c:v>
                </c:pt>
                <c:pt idx="1057">
                  <c:v>44166</c:v>
                </c:pt>
                <c:pt idx="1058">
                  <c:v>44165</c:v>
                </c:pt>
                <c:pt idx="1059">
                  <c:v>44162</c:v>
                </c:pt>
                <c:pt idx="1060">
                  <c:v>44161</c:v>
                </c:pt>
                <c:pt idx="1061">
                  <c:v>44160</c:v>
                </c:pt>
                <c:pt idx="1062">
                  <c:v>44159</c:v>
                </c:pt>
                <c:pt idx="1063">
                  <c:v>44158</c:v>
                </c:pt>
                <c:pt idx="1064">
                  <c:v>44155</c:v>
                </c:pt>
                <c:pt idx="1065">
                  <c:v>44154</c:v>
                </c:pt>
                <c:pt idx="1066">
                  <c:v>44153</c:v>
                </c:pt>
                <c:pt idx="1067">
                  <c:v>44152</c:v>
                </c:pt>
                <c:pt idx="1068">
                  <c:v>44151</c:v>
                </c:pt>
                <c:pt idx="1069">
                  <c:v>44148</c:v>
                </c:pt>
                <c:pt idx="1070">
                  <c:v>44147</c:v>
                </c:pt>
                <c:pt idx="1071">
                  <c:v>44146</c:v>
                </c:pt>
                <c:pt idx="1072">
                  <c:v>44145</c:v>
                </c:pt>
                <c:pt idx="1073">
                  <c:v>44144</c:v>
                </c:pt>
                <c:pt idx="1074">
                  <c:v>44141</c:v>
                </c:pt>
                <c:pt idx="1075">
                  <c:v>44140</c:v>
                </c:pt>
                <c:pt idx="1076">
                  <c:v>44139</c:v>
                </c:pt>
                <c:pt idx="1077">
                  <c:v>44138</c:v>
                </c:pt>
                <c:pt idx="1078">
                  <c:v>44134</c:v>
                </c:pt>
                <c:pt idx="1079">
                  <c:v>44133</c:v>
                </c:pt>
                <c:pt idx="1080">
                  <c:v>44132</c:v>
                </c:pt>
                <c:pt idx="1081">
                  <c:v>44131</c:v>
                </c:pt>
                <c:pt idx="1082">
                  <c:v>44130</c:v>
                </c:pt>
                <c:pt idx="1083">
                  <c:v>44127</c:v>
                </c:pt>
                <c:pt idx="1084">
                  <c:v>44126</c:v>
                </c:pt>
                <c:pt idx="1085">
                  <c:v>44125</c:v>
                </c:pt>
                <c:pt idx="1086">
                  <c:v>44124</c:v>
                </c:pt>
                <c:pt idx="1087">
                  <c:v>44123</c:v>
                </c:pt>
                <c:pt idx="1088">
                  <c:v>44120</c:v>
                </c:pt>
                <c:pt idx="1089">
                  <c:v>44119</c:v>
                </c:pt>
                <c:pt idx="1090">
                  <c:v>44118</c:v>
                </c:pt>
                <c:pt idx="1091">
                  <c:v>44117</c:v>
                </c:pt>
                <c:pt idx="1092">
                  <c:v>44113</c:v>
                </c:pt>
                <c:pt idx="1093">
                  <c:v>44112</c:v>
                </c:pt>
                <c:pt idx="1094">
                  <c:v>44111</c:v>
                </c:pt>
                <c:pt idx="1095">
                  <c:v>44110</c:v>
                </c:pt>
                <c:pt idx="1096">
                  <c:v>44109</c:v>
                </c:pt>
                <c:pt idx="1097">
                  <c:v>44106</c:v>
                </c:pt>
                <c:pt idx="1098">
                  <c:v>44105</c:v>
                </c:pt>
                <c:pt idx="1099">
                  <c:v>44104</c:v>
                </c:pt>
                <c:pt idx="1100">
                  <c:v>44103</c:v>
                </c:pt>
                <c:pt idx="1101">
                  <c:v>44102</c:v>
                </c:pt>
                <c:pt idx="1102">
                  <c:v>44099</c:v>
                </c:pt>
                <c:pt idx="1103">
                  <c:v>44098</c:v>
                </c:pt>
                <c:pt idx="1104">
                  <c:v>44097</c:v>
                </c:pt>
                <c:pt idx="1105">
                  <c:v>44096</c:v>
                </c:pt>
                <c:pt idx="1106">
                  <c:v>44095</c:v>
                </c:pt>
                <c:pt idx="1107">
                  <c:v>44092</c:v>
                </c:pt>
                <c:pt idx="1108">
                  <c:v>44091</c:v>
                </c:pt>
                <c:pt idx="1109">
                  <c:v>44090</c:v>
                </c:pt>
                <c:pt idx="1110">
                  <c:v>44089</c:v>
                </c:pt>
                <c:pt idx="1111">
                  <c:v>44088</c:v>
                </c:pt>
                <c:pt idx="1112">
                  <c:v>44085</c:v>
                </c:pt>
                <c:pt idx="1113">
                  <c:v>44084</c:v>
                </c:pt>
                <c:pt idx="1114">
                  <c:v>44083</c:v>
                </c:pt>
                <c:pt idx="1115">
                  <c:v>44082</c:v>
                </c:pt>
                <c:pt idx="1116">
                  <c:v>44078</c:v>
                </c:pt>
                <c:pt idx="1117">
                  <c:v>44077</c:v>
                </c:pt>
                <c:pt idx="1118">
                  <c:v>44076</c:v>
                </c:pt>
                <c:pt idx="1119">
                  <c:v>44075</c:v>
                </c:pt>
                <c:pt idx="1120">
                  <c:v>44074</c:v>
                </c:pt>
                <c:pt idx="1121">
                  <c:v>44071</c:v>
                </c:pt>
                <c:pt idx="1122">
                  <c:v>44070</c:v>
                </c:pt>
                <c:pt idx="1123">
                  <c:v>44069</c:v>
                </c:pt>
                <c:pt idx="1124">
                  <c:v>44068</c:v>
                </c:pt>
                <c:pt idx="1125">
                  <c:v>44067</c:v>
                </c:pt>
                <c:pt idx="1126">
                  <c:v>44064</c:v>
                </c:pt>
                <c:pt idx="1127">
                  <c:v>44063</c:v>
                </c:pt>
                <c:pt idx="1128">
                  <c:v>44062</c:v>
                </c:pt>
                <c:pt idx="1129">
                  <c:v>44061</c:v>
                </c:pt>
                <c:pt idx="1130">
                  <c:v>44060</c:v>
                </c:pt>
                <c:pt idx="1131">
                  <c:v>44057</c:v>
                </c:pt>
                <c:pt idx="1132">
                  <c:v>44056</c:v>
                </c:pt>
                <c:pt idx="1133">
                  <c:v>44055</c:v>
                </c:pt>
                <c:pt idx="1134">
                  <c:v>44054</c:v>
                </c:pt>
                <c:pt idx="1135">
                  <c:v>44053</c:v>
                </c:pt>
                <c:pt idx="1136">
                  <c:v>44050</c:v>
                </c:pt>
                <c:pt idx="1137">
                  <c:v>44049</c:v>
                </c:pt>
                <c:pt idx="1138">
                  <c:v>44048</c:v>
                </c:pt>
                <c:pt idx="1139">
                  <c:v>44047</c:v>
                </c:pt>
                <c:pt idx="1140">
                  <c:v>44046</c:v>
                </c:pt>
                <c:pt idx="1141">
                  <c:v>44043</c:v>
                </c:pt>
                <c:pt idx="1142">
                  <c:v>44042</c:v>
                </c:pt>
                <c:pt idx="1143">
                  <c:v>44041</c:v>
                </c:pt>
                <c:pt idx="1144">
                  <c:v>44040</c:v>
                </c:pt>
                <c:pt idx="1145">
                  <c:v>44039</c:v>
                </c:pt>
                <c:pt idx="1146">
                  <c:v>44036</c:v>
                </c:pt>
                <c:pt idx="1147">
                  <c:v>44035</c:v>
                </c:pt>
                <c:pt idx="1148">
                  <c:v>44034</c:v>
                </c:pt>
                <c:pt idx="1149">
                  <c:v>44033</c:v>
                </c:pt>
                <c:pt idx="1150">
                  <c:v>44032</c:v>
                </c:pt>
                <c:pt idx="1151">
                  <c:v>44029</c:v>
                </c:pt>
                <c:pt idx="1152">
                  <c:v>44028</c:v>
                </c:pt>
                <c:pt idx="1153">
                  <c:v>44027</c:v>
                </c:pt>
                <c:pt idx="1154">
                  <c:v>44026</c:v>
                </c:pt>
                <c:pt idx="1155">
                  <c:v>44025</c:v>
                </c:pt>
                <c:pt idx="1156">
                  <c:v>44022</c:v>
                </c:pt>
                <c:pt idx="1157">
                  <c:v>44021</c:v>
                </c:pt>
                <c:pt idx="1158">
                  <c:v>44020</c:v>
                </c:pt>
                <c:pt idx="1159">
                  <c:v>44019</c:v>
                </c:pt>
                <c:pt idx="1160">
                  <c:v>44018</c:v>
                </c:pt>
                <c:pt idx="1161">
                  <c:v>44015</c:v>
                </c:pt>
                <c:pt idx="1162">
                  <c:v>44014</c:v>
                </c:pt>
                <c:pt idx="1163">
                  <c:v>44013</c:v>
                </c:pt>
                <c:pt idx="1164">
                  <c:v>44012</c:v>
                </c:pt>
                <c:pt idx="1165">
                  <c:v>44011</c:v>
                </c:pt>
                <c:pt idx="1166">
                  <c:v>44008</c:v>
                </c:pt>
                <c:pt idx="1167">
                  <c:v>44007</c:v>
                </c:pt>
                <c:pt idx="1168">
                  <c:v>44006</c:v>
                </c:pt>
                <c:pt idx="1169">
                  <c:v>44005</c:v>
                </c:pt>
                <c:pt idx="1170">
                  <c:v>44004</c:v>
                </c:pt>
                <c:pt idx="1171">
                  <c:v>44001</c:v>
                </c:pt>
                <c:pt idx="1172">
                  <c:v>44000</c:v>
                </c:pt>
                <c:pt idx="1173">
                  <c:v>43999</c:v>
                </c:pt>
                <c:pt idx="1174">
                  <c:v>43998</c:v>
                </c:pt>
                <c:pt idx="1175">
                  <c:v>43997</c:v>
                </c:pt>
                <c:pt idx="1176">
                  <c:v>43994</c:v>
                </c:pt>
                <c:pt idx="1177">
                  <c:v>43992</c:v>
                </c:pt>
                <c:pt idx="1178">
                  <c:v>43991</c:v>
                </c:pt>
                <c:pt idx="1179">
                  <c:v>43990</c:v>
                </c:pt>
                <c:pt idx="1180">
                  <c:v>43987</c:v>
                </c:pt>
                <c:pt idx="1181">
                  <c:v>43986</c:v>
                </c:pt>
                <c:pt idx="1182">
                  <c:v>43985</c:v>
                </c:pt>
                <c:pt idx="1183">
                  <c:v>43984</c:v>
                </c:pt>
                <c:pt idx="1184">
                  <c:v>43983</c:v>
                </c:pt>
                <c:pt idx="1185">
                  <c:v>43980</c:v>
                </c:pt>
                <c:pt idx="1186">
                  <c:v>43979</c:v>
                </c:pt>
                <c:pt idx="1187">
                  <c:v>43978</c:v>
                </c:pt>
                <c:pt idx="1188">
                  <c:v>43977</c:v>
                </c:pt>
                <c:pt idx="1189">
                  <c:v>43976</c:v>
                </c:pt>
                <c:pt idx="1190">
                  <c:v>43973</c:v>
                </c:pt>
                <c:pt idx="1191">
                  <c:v>43972</c:v>
                </c:pt>
                <c:pt idx="1192">
                  <c:v>43971</c:v>
                </c:pt>
                <c:pt idx="1193">
                  <c:v>43970</c:v>
                </c:pt>
                <c:pt idx="1194">
                  <c:v>43969</c:v>
                </c:pt>
                <c:pt idx="1195">
                  <c:v>43966</c:v>
                </c:pt>
                <c:pt idx="1196">
                  <c:v>43965</c:v>
                </c:pt>
                <c:pt idx="1197">
                  <c:v>43964</c:v>
                </c:pt>
                <c:pt idx="1198">
                  <c:v>43963</c:v>
                </c:pt>
                <c:pt idx="1199">
                  <c:v>43962</c:v>
                </c:pt>
                <c:pt idx="1200">
                  <c:v>43959</c:v>
                </c:pt>
                <c:pt idx="1201">
                  <c:v>43958</c:v>
                </c:pt>
                <c:pt idx="1202">
                  <c:v>43957</c:v>
                </c:pt>
                <c:pt idx="1203">
                  <c:v>43956</c:v>
                </c:pt>
                <c:pt idx="1204">
                  <c:v>43955</c:v>
                </c:pt>
                <c:pt idx="1205">
                  <c:v>43951</c:v>
                </c:pt>
                <c:pt idx="1206">
                  <c:v>43950</c:v>
                </c:pt>
                <c:pt idx="1207">
                  <c:v>43949</c:v>
                </c:pt>
                <c:pt idx="1208">
                  <c:v>43948</c:v>
                </c:pt>
                <c:pt idx="1209">
                  <c:v>43945</c:v>
                </c:pt>
                <c:pt idx="1210">
                  <c:v>43944</c:v>
                </c:pt>
                <c:pt idx="1211">
                  <c:v>43943</c:v>
                </c:pt>
                <c:pt idx="1212">
                  <c:v>43941</c:v>
                </c:pt>
                <c:pt idx="1213">
                  <c:v>43938</c:v>
                </c:pt>
                <c:pt idx="1214">
                  <c:v>43937</c:v>
                </c:pt>
                <c:pt idx="1215">
                  <c:v>43936</c:v>
                </c:pt>
                <c:pt idx="1216">
                  <c:v>43935</c:v>
                </c:pt>
                <c:pt idx="1217">
                  <c:v>43934</c:v>
                </c:pt>
                <c:pt idx="1218">
                  <c:v>43930</c:v>
                </c:pt>
                <c:pt idx="1219">
                  <c:v>43929</c:v>
                </c:pt>
                <c:pt idx="1220">
                  <c:v>43928</c:v>
                </c:pt>
                <c:pt idx="1221">
                  <c:v>43927</c:v>
                </c:pt>
                <c:pt idx="1222">
                  <c:v>43924</c:v>
                </c:pt>
                <c:pt idx="1223">
                  <c:v>43923</c:v>
                </c:pt>
                <c:pt idx="1224">
                  <c:v>43922</c:v>
                </c:pt>
                <c:pt idx="1225">
                  <c:v>43921</c:v>
                </c:pt>
                <c:pt idx="1226">
                  <c:v>43920</c:v>
                </c:pt>
                <c:pt idx="1227">
                  <c:v>43917</c:v>
                </c:pt>
                <c:pt idx="1228">
                  <c:v>43916</c:v>
                </c:pt>
                <c:pt idx="1229">
                  <c:v>43915</c:v>
                </c:pt>
                <c:pt idx="1230">
                  <c:v>43914</c:v>
                </c:pt>
                <c:pt idx="1231">
                  <c:v>43913</c:v>
                </c:pt>
                <c:pt idx="1232">
                  <c:v>43910</c:v>
                </c:pt>
                <c:pt idx="1233">
                  <c:v>43909</c:v>
                </c:pt>
                <c:pt idx="1234">
                  <c:v>43908</c:v>
                </c:pt>
                <c:pt idx="1235">
                  <c:v>43907</c:v>
                </c:pt>
                <c:pt idx="1236">
                  <c:v>43906</c:v>
                </c:pt>
                <c:pt idx="1237">
                  <c:v>43903</c:v>
                </c:pt>
                <c:pt idx="1238">
                  <c:v>43902</c:v>
                </c:pt>
                <c:pt idx="1239">
                  <c:v>43901</c:v>
                </c:pt>
                <c:pt idx="1240">
                  <c:v>43900</c:v>
                </c:pt>
                <c:pt idx="1241">
                  <c:v>43899</c:v>
                </c:pt>
                <c:pt idx="1242">
                  <c:v>43896</c:v>
                </c:pt>
                <c:pt idx="1243">
                  <c:v>43895</c:v>
                </c:pt>
                <c:pt idx="1244">
                  <c:v>43894</c:v>
                </c:pt>
                <c:pt idx="1245">
                  <c:v>43893</c:v>
                </c:pt>
                <c:pt idx="1246">
                  <c:v>43892</c:v>
                </c:pt>
                <c:pt idx="1247">
                  <c:v>43889</c:v>
                </c:pt>
                <c:pt idx="1248">
                  <c:v>43888</c:v>
                </c:pt>
                <c:pt idx="1249">
                  <c:v>43887</c:v>
                </c:pt>
                <c:pt idx="1250">
                  <c:v>43882</c:v>
                </c:pt>
                <c:pt idx="1251">
                  <c:v>43881</c:v>
                </c:pt>
                <c:pt idx="1252">
                  <c:v>43880</c:v>
                </c:pt>
                <c:pt idx="1253">
                  <c:v>43879</c:v>
                </c:pt>
                <c:pt idx="1254">
                  <c:v>43878</c:v>
                </c:pt>
                <c:pt idx="1255">
                  <c:v>43875</c:v>
                </c:pt>
                <c:pt idx="1256">
                  <c:v>43874</c:v>
                </c:pt>
                <c:pt idx="1257">
                  <c:v>43873</c:v>
                </c:pt>
                <c:pt idx="1258">
                  <c:v>43872</c:v>
                </c:pt>
                <c:pt idx="1259">
                  <c:v>43871</c:v>
                </c:pt>
                <c:pt idx="1260">
                  <c:v>43868</c:v>
                </c:pt>
                <c:pt idx="1261">
                  <c:v>43867</c:v>
                </c:pt>
                <c:pt idx="1262">
                  <c:v>43866</c:v>
                </c:pt>
                <c:pt idx="1263">
                  <c:v>43865</c:v>
                </c:pt>
                <c:pt idx="1264">
                  <c:v>43864</c:v>
                </c:pt>
                <c:pt idx="1265">
                  <c:v>43861</c:v>
                </c:pt>
                <c:pt idx="1266">
                  <c:v>43860</c:v>
                </c:pt>
                <c:pt idx="1267">
                  <c:v>43859</c:v>
                </c:pt>
                <c:pt idx="1268">
                  <c:v>43858</c:v>
                </c:pt>
                <c:pt idx="1269">
                  <c:v>43857</c:v>
                </c:pt>
                <c:pt idx="1270">
                  <c:v>43854</c:v>
                </c:pt>
                <c:pt idx="1271">
                  <c:v>43853</c:v>
                </c:pt>
                <c:pt idx="1272">
                  <c:v>43852</c:v>
                </c:pt>
                <c:pt idx="1273">
                  <c:v>43851</c:v>
                </c:pt>
                <c:pt idx="1274">
                  <c:v>43850</c:v>
                </c:pt>
                <c:pt idx="1275">
                  <c:v>43847</c:v>
                </c:pt>
                <c:pt idx="1276">
                  <c:v>43846</c:v>
                </c:pt>
                <c:pt idx="1277">
                  <c:v>43845</c:v>
                </c:pt>
                <c:pt idx="1278">
                  <c:v>43844</c:v>
                </c:pt>
                <c:pt idx="1279">
                  <c:v>43843</c:v>
                </c:pt>
                <c:pt idx="1280">
                  <c:v>43840</c:v>
                </c:pt>
                <c:pt idx="1281">
                  <c:v>43839</c:v>
                </c:pt>
                <c:pt idx="1282">
                  <c:v>43838</c:v>
                </c:pt>
                <c:pt idx="1283">
                  <c:v>43837</c:v>
                </c:pt>
                <c:pt idx="1284">
                  <c:v>43836</c:v>
                </c:pt>
                <c:pt idx="1285">
                  <c:v>43833</c:v>
                </c:pt>
                <c:pt idx="1286">
                  <c:v>43832</c:v>
                </c:pt>
                <c:pt idx="1287">
                  <c:v>43829</c:v>
                </c:pt>
                <c:pt idx="1288">
                  <c:v>43826</c:v>
                </c:pt>
                <c:pt idx="1289">
                  <c:v>43825</c:v>
                </c:pt>
                <c:pt idx="1290">
                  <c:v>43822</c:v>
                </c:pt>
                <c:pt idx="1291">
                  <c:v>43819</c:v>
                </c:pt>
                <c:pt idx="1292">
                  <c:v>43818</c:v>
                </c:pt>
                <c:pt idx="1293">
                  <c:v>43817</c:v>
                </c:pt>
                <c:pt idx="1294">
                  <c:v>43816</c:v>
                </c:pt>
                <c:pt idx="1295">
                  <c:v>43815</c:v>
                </c:pt>
                <c:pt idx="1296">
                  <c:v>43812</c:v>
                </c:pt>
                <c:pt idx="1297">
                  <c:v>43811</c:v>
                </c:pt>
                <c:pt idx="1298">
                  <c:v>43810</c:v>
                </c:pt>
                <c:pt idx="1299">
                  <c:v>43809</c:v>
                </c:pt>
                <c:pt idx="1300">
                  <c:v>43808</c:v>
                </c:pt>
                <c:pt idx="1301">
                  <c:v>43805</c:v>
                </c:pt>
                <c:pt idx="1302">
                  <c:v>43804</c:v>
                </c:pt>
                <c:pt idx="1303">
                  <c:v>43803</c:v>
                </c:pt>
                <c:pt idx="1304">
                  <c:v>43802</c:v>
                </c:pt>
                <c:pt idx="1305">
                  <c:v>43801</c:v>
                </c:pt>
                <c:pt idx="1306">
                  <c:v>43798</c:v>
                </c:pt>
                <c:pt idx="1307">
                  <c:v>43797</c:v>
                </c:pt>
                <c:pt idx="1308">
                  <c:v>43796</c:v>
                </c:pt>
                <c:pt idx="1309">
                  <c:v>43795</c:v>
                </c:pt>
                <c:pt idx="1310">
                  <c:v>43794</c:v>
                </c:pt>
                <c:pt idx="1311">
                  <c:v>43791</c:v>
                </c:pt>
                <c:pt idx="1312">
                  <c:v>43790</c:v>
                </c:pt>
                <c:pt idx="1313">
                  <c:v>43788</c:v>
                </c:pt>
                <c:pt idx="1314">
                  <c:v>43787</c:v>
                </c:pt>
                <c:pt idx="1315">
                  <c:v>43783</c:v>
                </c:pt>
                <c:pt idx="1316">
                  <c:v>43782</c:v>
                </c:pt>
                <c:pt idx="1317">
                  <c:v>43781</c:v>
                </c:pt>
                <c:pt idx="1318">
                  <c:v>43780</c:v>
                </c:pt>
                <c:pt idx="1319">
                  <c:v>43777</c:v>
                </c:pt>
                <c:pt idx="1320">
                  <c:v>43776</c:v>
                </c:pt>
                <c:pt idx="1321">
                  <c:v>43775</c:v>
                </c:pt>
                <c:pt idx="1322">
                  <c:v>43774</c:v>
                </c:pt>
                <c:pt idx="1323">
                  <c:v>43773</c:v>
                </c:pt>
                <c:pt idx="1324">
                  <c:v>43770</c:v>
                </c:pt>
                <c:pt idx="1325">
                  <c:v>43769</c:v>
                </c:pt>
                <c:pt idx="1326">
                  <c:v>43768</c:v>
                </c:pt>
                <c:pt idx="1327">
                  <c:v>43767</c:v>
                </c:pt>
                <c:pt idx="1328">
                  <c:v>43766</c:v>
                </c:pt>
                <c:pt idx="1329">
                  <c:v>43763</c:v>
                </c:pt>
                <c:pt idx="1330">
                  <c:v>43762</c:v>
                </c:pt>
                <c:pt idx="1331">
                  <c:v>43761</c:v>
                </c:pt>
                <c:pt idx="1332">
                  <c:v>43760</c:v>
                </c:pt>
                <c:pt idx="1333">
                  <c:v>43759</c:v>
                </c:pt>
                <c:pt idx="1334">
                  <c:v>43756</c:v>
                </c:pt>
                <c:pt idx="1335">
                  <c:v>43755</c:v>
                </c:pt>
                <c:pt idx="1336">
                  <c:v>43754</c:v>
                </c:pt>
                <c:pt idx="1337">
                  <c:v>43753</c:v>
                </c:pt>
                <c:pt idx="1338">
                  <c:v>43752</c:v>
                </c:pt>
                <c:pt idx="1339">
                  <c:v>43749</c:v>
                </c:pt>
                <c:pt idx="1340">
                  <c:v>43748</c:v>
                </c:pt>
                <c:pt idx="1341">
                  <c:v>43747</c:v>
                </c:pt>
                <c:pt idx="1342">
                  <c:v>43746</c:v>
                </c:pt>
                <c:pt idx="1343">
                  <c:v>43745</c:v>
                </c:pt>
                <c:pt idx="1344">
                  <c:v>43742</c:v>
                </c:pt>
                <c:pt idx="1345">
                  <c:v>43741</c:v>
                </c:pt>
                <c:pt idx="1346">
                  <c:v>43740</c:v>
                </c:pt>
                <c:pt idx="1347">
                  <c:v>43739</c:v>
                </c:pt>
                <c:pt idx="1348">
                  <c:v>43738</c:v>
                </c:pt>
                <c:pt idx="1349">
                  <c:v>43735</c:v>
                </c:pt>
                <c:pt idx="1350">
                  <c:v>43734</c:v>
                </c:pt>
                <c:pt idx="1351">
                  <c:v>43733</c:v>
                </c:pt>
                <c:pt idx="1352">
                  <c:v>43732</c:v>
                </c:pt>
                <c:pt idx="1353">
                  <c:v>43731</c:v>
                </c:pt>
                <c:pt idx="1354">
                  <c:v>43728</c:v>
                </c:pt>
                <c:pt idx="1355">
                  <c:v>43727</c:v>
                </c:pt>
                <c:pt idx="1356">
                  <c:v>43726</c:v>
                </c:pt>
                <c:pt idx="1357">
                  <c:v>43725</c:v>
                </c:pt>
                <c:pt idx="1358">
                  <c:v>43724</c:v>
                </c:pt>
                <c:pt idx="1359">
                  <c:v>43721</c:v>
                </c:pt>
                <c:pt idx="1360">
                  <c:v>43720</c:v>
                </c:pt>
                <c:pt idx="1361">
                  <c:v>43719</c:v>
                </c:pt>
                <c:pt idx="1362">
                  <c:v>43718</c:v>
                </c:pt>
                <c:pt idx="1363">
                  <c:v>43717</c:v>
                </c:pt>
                <c:pt idx="1364">
                  <c:v>43714</c:v>
                </c:pt>
                <c:pt idx="1365">
                  <c:v>43713</c:v>
                </c:pt>
                <c:pt idx="1366">
                  <c:v>43712</c:v>
                </c:pt>
                <c:pt idx="1367">
                  <c:v>43711</c:v>
                </c:pt>
                <c:pt idx="1368">
                  <c:v>43710</c:v>
                </c:pt>
                <c:pt idx="1369">
                  <c:v>43707</c:v>
                </c:pt>
                <c:pt idx="1370">
                  <c:v>43706</c:v>
                </c:pt>
                <c:pt idx="1371">
                  <c:v>43705</c:v>
                </c:pt>
                <c:pt idx="1372">
                  <c:v>43704</c:v>
                </c:pt>
                <c:pt idx="1373">
                  <c:v>43703</c:v>
                </c:pt>
                <c:pt idx="1374">
                  <c:v>43700</c:v>
                </c:pt>
                <c:pt idx="1375">
                  <c:v>43699</c:v>
                </c:pt>
                <c:pt idx="1376">
                  <c:v>43698</c:v>
                </c:pt>
                <c:pt idx="1377">
                  <c:v>43697</c:v>
                </c:pt>
                <c:pt idx="1378">
                  <c:v>43696</c:v>
                </c:pt>
                <c:pt idx="1379">
                  <c:v>43693</c:v>
                </c:pt>
                <c:pt idx="1380">
                  <c:v>43692</c:v>
                </c:pt>
                <c:pt idx="1381">
                  <c:v>43691</c:v>
                </c:pt>
                <c:pt idx="1382">
                  <c:v>43690</c:v>
                </c:pt>
                <c:pt idx="1383">
                  <c:v>43689</c:v>
                </c:pt>
                <c:pt idx="1384">
                  <c:v>43686</c:v>
                </c:pt>
                <c:pt idx="1385">
                  <c:v>43685</c:v>
                </c:pt>
                <c:pt idx="1386">
                  <c:v>43684</c:v>
                </c:pt>
                <c:pt idx="1387">
                  <c:v>43683</c:v>
                </c:pt>
                <c:pt idx="1388">
                  <c:v>43682</c:v>
                </c:pt>
                <c:pt idx="1389">
                  <c:v>43679</c:v>
                </c:pt>
                <c:pt idx="1390">
                  <c:v>43678</c:v>
                </c:pt>
                <c:pt idx="1391">
                  <c:v>43677</c:v>
                </c:pt>
                <c:pt idx="1392">
                  <c:v>43676</c:v>
                </c:pt>
                <c:pt idx="1393">
                  <c:v>43675</c:v>
                </c:pt>
                <c:pt idx="1394">
                  <c:v>43672</c:v>
                </c:pt>
                <c:pt idx="1395">
                  <c:v>43671</c:v>
                </c:pt>
                <c:pt idx="1396">
                  <c:v>43670</c:v>
                </c:pt>
                <c:pt idx="1397">
                  <c:v>43669</c:v>
                </c:pt>
                <c:pt idx="1398">
                  <c:v>43668</c:v>
                </c:pt>
                <c:pt idx="1399">
                  <c:v>43665</c:v>
                </c:pt>
                <c:pt idx="1400">
                  <c:v>43664</c:v>
                </c:pt>
                <c:pt idx="1401">
                  <c:v>43663</c:v>
                </c:pt>
                <c:pt idx="1402">
                  <c:v>43662</c:v>
                </c:pt>
                <c:pt idx="1403">
                  <c:v>43661</c:v>
                </c:pt>
                <c:pt idx="1404">
                  <c:v>43658</c:v>
                </c:pt>
                <c:pt idx="1405">
                  <c:v>43657</c:v>
                </c:pt>
                <c:pt idx="1406">
                  <c:v>43656</c:v>
                </c:pt>
                <c:pt idx="1407">
                  <c:v>43655</c:v>
                </c:pt>
                <c:pt idx="1408">
                  <c:v>43654</c:v>
                </c:pt>
                <c:pt idx="1409">
                  <c:v>43651</c:v>
                </c:pt>
                <c:pt idx="1410">
                  <c:v>43650</c:v>
                </c:pt>
                <c:pt idx="1411">
                  <c:v>43649</c:v>
                </c:pt>
                <c:pt idx="1412">
                  <c:v>43648</c:v>
                </c:pt>
                <c:pt idx="1413">
                  <c:v>43647</c:v>
                </c:pt>
                <c:pt idx="1414">
                  <c:v>43644</c:v>
                </c:pt>
                <c:pt idx="1415">
                  <c:v>43643</c:v>
                </c:pt>
                <c:pt idx="1416">
                  <c:v>43642</c:v>
                </c:pt>
                <c:pt idx="1417">
                  <c:v>43641</c:v>
                </c:pt>
                <c:pt idx="1418">
                  <c:v>43640</c:v>
                </c:pt>
                <c:pt idx="1419">
                  <c:v>43637</c:v>
                </c:pt>
                <c:pt idx="1420">
                  <c:v>43635</c:v>
                </c:pt>
                <c:pt idx="1421">
                  <c:v>43634</c:v>
                </c:pt>
                <c:pt idx="1422">
                  <c:v>43633</c:v>
                </c:pt>
                <c:pt idx="1423">
                  <c:v>43630</c:v>
                </c:pt>
                <c:pt idx="1424">
                  <c:v>43629</c:v>
                </c:pt>
                <c:pt idx="1425">
                  <c:v>43628</c:v>
                </c:pt>
                <c:pt idx="1426">
                  <c:v>43627</c:v>
                </c:pt>
                <c:pt idx="1427">
                  <c:v>43626</c:v>
                </c:pt>
                <c:pt idx="1428">
                  <c:v>43623</c:v>
                </c:pt>
                <c:pt idx="1429">
                  <c:v>43622</c:v>
                </c:pt>
                <c:pt idx="1430">
                  <c:v>43621</c:v>
                </c:pt>
                <c:pt idx="1431">
                  <c:v>43620</c:v>
                </c:pt>
                <c:pt idx="1432">
                  <c:v>43619</c:v>
                </c:pt>
                <c:pt idx="1433">
                  <c:v>43616</c:v>
                </c:pt>
                <c:pt idx="1434">
                  <c:v>43615</c:v>
                </c:pt>
                <c:pt idx="1435">
                  <c:v>43614</c:v>
                </c:pt>
                <c:pt idx="1436">
                  <c:v>43613</c:v>
                </c:pt>
                <c:pt idx="1437">
                  <c:v>43612</c:v>
                </c:pt>
                <c:pt idx="1438">
                  <c:v>43609</c:v>
                </c:pt>
                <c:pt idx="1439">
                  <c:v>43608</c:v>
                </c:pt>
                <c:pt idx="1440">
                  <c:v>43607</c:v>
                </c:pt>
                <c:pt idx="1441">
                  <c:v>43606</c:v>
                </c:pt>
                <c:pt idx="1442">
                  <c:v>43605</c:v>
                </c:pt>
                <c:pt idx="1443">
                  <c:v>43602</c:v>
                </c:pt>
                <c:pt idx="1444">
                  <c:v>43601</c:v>
                </c:pt>
                <c:pt idx="1445">
                  <c:v>43600</c:v>
                </c:pt>
                <c:pt idx="1446">
                  <c:v>43599</c:v>
                </c:pt>
                <c:pt idx="1447">
                  <c:v>43598</c:v>
                </c:pt>
                <c:pt idx="1448">
                  <c:v>43595</c:v>
                </c:pt>
                <c:pt idx="1449">
                  <c:v>43594</c:v>
                </c:pt>
                <c:pt idx="1450">
                  <c:v>43593</c:v>
                </c:pt>
                <c:pt idx="1451">
                  <c:v>43592</c:v>
                </c:pt>
                <c:pt idx="1452">
                  <c:v>43591</c:v>
                </c:pt>
                <c:pt idx="1453">
                  <c:v>43588</c:v>
                </c:pt>
                <c:pt idx="1454">
                  <c:v>43587</c:v>
                </c:pt>
                <c:pt idx="1455">
                  <c:v>43585</c:v>
                </c:pt>
                <c:pt idx="1456">
                  <c:v>43584</c:v>
                </c:pt>
                <c:pt idx="1457">
                  <c:v>43581</c:v>
                </c:pt>
                <c:pt idx="1458">
                  <c:v>43580</c:v>
                </c:pt>
                <c:pt idx="1459">
                  <c:v>43579</c:v>
                </c:pt>
                <c:pt idx="1460">
                  <c:v>43578</c:v>
                </c:pt>
                <c:pt idx="1461">
                  <c:v>43577</c:v>
                </c:pt>
                <c:pt idx="1462">
                  <c:v>43573</c:v>
                </c:pt>
                <c:pt idx="1463">
                  <c:v>43572</c:v>
                </c:pt>
                <c:pt idx="1464">
                  <c:v>43571</c:v>
                </c:pt>
                <c:pt idx="1465">
                  <c:v>43570</c:v>
                </c:pt>
                <c:pt idx="1466">
                  <c:v>43567</c:v>
                </c:pt>
                <c:pt idx="1467">
                  <c:v>43566</c:v>
                </c:pt>
                <c:pt idx="1468">
                  <c:v>43565</c:v>
                </c:pt>
                <c:pt idx="1469">
                  <c:v>43564</c:v>
                </c:pt>
                <c:pt idx="1470">
                  <c:v>43563</c:v>
                </c:pt>
                <c:pt idx="1471">
                  <c:v>43560</c:v>
                </c:pt>
                <c:pt idx="1472">
                  <c:v>43559</c:v>
                </c:pt>
                <c:pt idx="1473">
                  <c:v>43558</c:v>
                </c:pt>
                <c:pt idx="1474">
                  <c:v>43557</c:v>
                </c:pt>
                <c:pt idx="1475">
                  <c:v>43556</c:v>
                </c:pt>
                <c:pt idx="1476">
                  <c:v>43553</c:v>
                </c:pt>
                <c:pt idx="1477">
                  <c:v>43552</c:v>
                </c:pt>
                <c:pt idx="1478">
                  <c:v>43551</c:v>
                </c:pt>
                <c:pt idx="1479">
                  <c:v>43550</c:v>
                </c:pt>
                <c:pt idx="1480">
                  <c:v>43549</c:v>
                </c:pt>
                <c:pt idx="1481">
                  <c:v>43546</c:v>
                </c:pt>
                <c:pt idx="1482">
                  <c:v>43545</c:v>
                </c:pt>
                <c:pt idx="1483">
                  <c:v>43544</c:v>
                </c:pt>
                <c:pt idx="1484">
                  <c:v>43543</c:v>
                </c:pt>
                <c:pt idx="1485">
                  <c:v>43542</c:v>
                </c:pt>
                <c:pt idx="1486">
                  <c:v>43539</c:v>
                </c:pt>
                <c:pt idx="1487">
                  <c:v>43538</c:v>
                </c:pt>
                <c:pt idx="1488">
                  <c:v>43537</c:v>
                </c:pt>
                <c:pt idx="1489">
                  <c:v>43536</c:v>
                </c:pt>
                <c:pt idx="1490">
                  <c:v>43535</c:v>
                </c:pt>
                <c:pt idx="1491">
                  <c:v>43532</c:v>
                </c:pt>
                <c:pt idx="1492">
                  <c:v>43531</c:v>
                </c:pt>
                <c:pt idx="1493">
                  <c:v>43530</c:v>
                </c:pt>
                <c:pt idx="1494">
                  <c:v>43525</c:v>
                </c:pt>
                <c:pt idx="1495">
                  <c:v>43524</c:v>
                </c:pt>
                <c:pt idx="1496">
                  <c:v>43523</c:v>
                </c:pt>
                <c:pt idx="1497">
                  <c:v>43522</c:v>
                </c:pt>
                <c:pt idx="1498">
                  <c:v>43521</c:v>
                </c:pt>
                <c:pt idx="1499">
                  <c:v>43518</c:v>
                </c:pt>
                <c:pt idx="1500">
                  <c:v>43517</c:v>
                </c:pt>
                <c:pt idx="1501">
                  <c:v>43516</c:v>
                </c:pt>
                <c:pt idx="1502">
                  <c:v>43515</c:v>
                </c:pt>
                <c:pt idx="1503">
                  <c:v>43514</c:v>
                </c:pt>
                <c:pt idx="1504">
                  <c:v>43511</c:v>
                </c:pt>
                <c:pt idx="1505">
                  <c:v>43510</c:v>
                </c:pt>
                <c:pt idx="1506">
                  <c:v>43509</c:v>
                </c:pt>
                <c:pt idx="1507">
                  <c:v>43508</c:v>
                </c:pt>
                <c:pt idx="1508">
                  <c:v>43507</c:v>
                </c:pt>
                <c:pt idx="1509">
                  <c:v>43504</c:v>
                </c:pt>
                <c:pt idx="1510">
                  <c:v>43503</c:v>
                </c:pt>
                <c:pt idx="1511">
                  <c:v>43502</c:v>
                </c:pt>
                <c:pt idx="1512">
                  <c:v>43501</c:v>
                </c:pt>
                <c:pt idx="1513">
                  <c:v>43500</c:v>
                </c:pt>
                <c:pt idx="1514">
                  <c:v>43497</c:v>
                </c:pt>
                <c:pt idx="1515">
                  <c:v>43496</c:v>
                </c:pt>
                <c:pt idx="1516">
                  <c:v>43495</c:v>
                </c:pt>
                <c:pt idx="1517">
                  <c:v>43494</c:v>
                </c:pt>
                <c:pt idx="1518">
                  <c:v>43493</c:v>
                </c:pt>
                <c:pt idx="1519">
                  <c:v>43490</c:v>
                </c:pt>
                <c:pt idx="1520">
                  <c:v>43489</c:v>
                </c:pt>
                <c:pt idx="1521">
                  <c:v>43488</c:v>
                </c:pt>
                <c:pt idx="1522">
                  <c:v>43487</c:v>
                </c:pt>
                <c:pt idx="1523">
                  <c:v>43486</c:v>
                </c:pt>
                <c:pt idx="1524">
                  <c:v>43483</c:v>
                </c:pt>
                <c:pt idx="1525">
                  <c:v>43482</c:v>
                </c:pt>
                <c:pt idx="1526">
                  <c:v>43481</c:v>
                </c:pt>
                <c:pt idx="1527">
                  <c:v>43480</c:v>
                </c:pt>
                <c:pt idx="1528">
                  <c:v>43479</c:v>
                </c:pt>
                <c:pt idx="1529">
                  <c:v>43476</c:v>
                </c:pt>
                <c:pt idx="1530">
                  <c:v>43475</c:v>
                </c:pt>
                <c:pt idx="1531">
                  <c:v>43474</c:v>
                </c:pt>
                <c:pt idx="1532">
                  <c:v>43473</c:v>
                </c:pt>
                <c:pt idx="1533">
                  <c:v>43472</c:v>
                </c:pt>
                <c:pt idx="1534">
                  <c:v>43469</c:v>
                </c:pt>
                <c:pt idx="1535">
                  <c:v>43468</c:v>
                </c:pt>
                <c:pt idx="1536">
                  <c:v>43467</c:v>
                </c:pt>
                <c:pt idx="1537">
                  <c:v>43462</c:v>
                </c:pt>
                <c:pt idx="1538">
                  <c:v>43461</c:v>
                </c:pt>
                <c:pt idx="1539">
                  <c:v>43460</c:v>
                </c:pt>
                <c:pt idx="1540">
                  <c:v>43455</c:v>
                </c:pt>
                <c:pt idx="1541">
                  <c:v>43454</c:v>
                </c:pt>
                <c:pt idx="1542">
                  <c:v>43453</c:v>
                </c:pt>
                <c:pt idx="1543">
                  <c:v>43452</c:v>
                </c:pt>
                <c:pt idx="1544">
                  <c:v>43451</c:v>
                </c:pt>
                <c:pt idx="1545">
                  <c:v>43448</c:v>
                </c:pt>
                <c:pt idx="1546">
                  <c:v>43447</c:v>
                </c:pt>
                <c:pt idx="1547">
                  <c:v>43446</c:v>
                </c:pt>
                <c:pt idx="1548">
                  <c:v>43445</c:v>
                </c:pt>
                <c:pt idx="1549">
                  <c:v>43444</c:v>
                </c:pt>
                <c:pt idx="1550">
                  <c:v>43441</c:v>
                </c:pt>
                <c:pt idx="1551">
                  <c:v>43440</c:v>
                </c:pt>
                <c:pt idx="1552">
                  <c:v>43439</c:v>
                </c:pt>
                <c:pt idx="1553">
                  <c:v>43438</c:v>
                </c:pt>
                <c:pt idx="1554">
                  <c:v>43437</c:v>
                </c:pt>
                <c:pt idx="1555">
                  <c:v>43434</c:v>
                </c:pt>
                <c:pt idx="1556">
                  <c:v>43433</c:v>
                </c:pt>
                <c:pt idx="1557">
                  <c:v>43432</c:v>
                </c:pt>
                <c:pt idx="1558">
                  <c:v>43431</c:v>
                </c:pt>
                <c:pt idx="1559">
                  <c:v>43430</c:v>
                </c:pt>
                <c:pt idx="1560">
                  <c:v>43427</c:v>
                </c:pt>
                <c:pt idx="1561">
                  <c:v>43426</c:v>
                </c:pt>
                <c:pt idx="1562">
                  <c:v>43425</c:v>
                </c:pt>
                <c:pt idx="1563">
                  <c:v>43423</c:v>
                </c:pt>
                <c:pt idx="1564">
                  <c:v>43420</c:v>
                </c:pt>
              </c:numCache>
            </c:numRef>
          </c:cat>
          <c:val>
            <c:numRef>
              <c:f>Performance!$AG$3:$AG$1567</c:f>
              <c:numCache>
                <c:formatCode>#,##0</c:formatCode>
                <c:ptCount val="1565"/>
                <c:pt idx="0">
                  <c:v>2824438.7173333331</c:v>
                </c:pt>
                <c:pt idx="1">
                  <c:v>2761223.603333333</c:v>
                </c:pt>
                <c:pt idx="2">
                  <c:v>2746337.3420000002</c:v>
                </c:pt>
                <c:pt idx="3">
                  <c:v>2784687.0393333337</c:v>
                </c:pt>
                <c:pt idx="4">
                  <c:v>3693992.9860000005</c:v>
                </c:pt>
                <c:pt idx="5">
                  <c:v>3701171.6393333324</c:v>
                </c:pt>
                <c:pt idx="6">
                  <c:v>3680728.9579999996</c:v>
                </c:pt>
                <c:pt idx="7">
                  <c:v>3628492.0379999997</c:v>
                </c:pt>
                <c:pt idx="8">
                  <c:v>3658869.1539999996</c:v>
                </c:pt>
                <c:pt idx="9">
                  <c:v>3662207.0873333332</c:v>
                </c:pt>
                <c:pt idx="10">
                  <c:v>3707267.3873333335</c:v>
                </c:pt>
                <c:pt idx="11">
                  <c:v>3705816.378</c:v>
                </c:pt>
                <c:pt idx="12">
                  <c:v>3763080.878</c:v>
                </c:pt>
                <c:pt idx="13">
                  <c:v>3874367.1146666664</c:v>
                </c:pt>
                <c:pt idx="14">
                  <c:v>4197305.2373333331</c:v>
                </c:pt>
                <c:pt idx="15">
                  <c:v>4106681.2340000002</c:v>
                </c:pt>
                <c:pt idx="16">
                  <c:v>4205772.1266666669</c:v>
                </c:pt>
                <c:pt idx="17">
                  <c:v>4283645.6946666669</c:v>
                </c:pt>
                <c:pt idx="18">
                  <c:v>4269220.7333333334</c:v>
                </c:pt>
                <c:pt idx="19">
                  <c:v>3337983.7746666665</c:v>
                </c:pt>
                <c:pt idx="20">
                  <c:v>3467061.4866666663</c:v>
                </c:pt>
                <c:pt idx="21">
                  <c:v>3433065.7106666663</c:v>
                </c:pt>
                <c:pt idx="22">
                  <c:v>3450971.0393333333</c:v>
                </c:pt>
                <c:pt idx="23">
                  <c:v>3456677.7346666665</c:v>
                </c:pt>
                <c:pt idx="24">
                  <c:v>3453304.4226666666</c:v>
                </c:pt>
                <c:pt idx="25">
                  <c:v>3396049.6026666663</c:v>
                </c:pt>
                <c:pt idx="26">
                  <c:v>3450055.1359999999</c:v>
                </c:pt>
                <c:pt idx="27">
                  <c:v>3508246.3693333333</c:v>
                </c:pt>
                <c:pt idx="28">
                  <c:v>3511893.6613333328</c:v>
                </c:pt>
                <c:pt idx="29">
                  <c:v>3216237.6026666667</c:v>
                </c:pt>
                <c:pt idx="30">
                  <c:v>3279782.6393333334</c:v>
                </c:pt>
                <c:pt idx="31">
                  <c:v>3226233.1493333336</c:v>
                </c:pt>
                <c:pt idx="32">
                  <c:v>3261518.2893333337</c:v>
                </c:pt>
                <c:pt idx="33">
                  <c:v>3323454.656</c:v>
                </c:pt>
                <c:pt idx="34">
                  <c:v>3536671.3079999997</c:v>
                </c:pt>
                <c:pt idx="35">
                  <c:v>3515158.1379999998</c:v>
                </c:pt>
                <c:pt idx="36">
                  <c:v>3602792.338</c:v>
                </c:pt>
                <c:pt idx="37">
                  <c:v>3717010.3453333331</c:v>
                </c:pt>
                <c:pt idx="38">
                  <c:v>3735479.6873333328</c:v>
                </c:pt>
                <c:pt idx="39">
                  <c:v>3711348.906</c:v>
                </c:pt>
                <c:pt idx="40">
                  <c:v>3752035.882666667</c:v>
                </c:pt>
                <c:pt idx="41">
                  <c:v>3745122.8586666668</c:v>
                </c:pt>
                <c:pt idx="42">
                  <c:v>3837093.5139999995</c:v>
                </c:pt>
                <c:pt idx="43">
                  <c:v>3932407.8059999999</c:v>
                </c:pt>
                <c:pt idx="44">
                  <c:v>4024385.2259999993</c:v>
                </c:pt>
                <c:pt idx="45">
                  <c:v>4286614.8939999994</c:v>
                </c:pt>
                <c:pt idx="46">
                  <c:v>4316808.6126666665</c:v>
                </c:pt>
                <c:pt idx="47">
                  <c:v>4360447.9406666663</c:v>
                </c:pt>
                <c:pt idx="48">
                  <c:v>4299522.5633333335</c:v>
                </c:pt>
                <c:pt idx="49">
                  <c:v>4194402.1073333332</c:v>
                </c:pt>
                <c:pt idx="50">
                  <c:v>4203394.3173333341</c:v>
                </c:pt>
                <c:pt idx="51">
                  <c:v>4118045.6840000004</c:v>
                </c:pt>
                <c:pt idx="52">
                  <c:v>4158054.3560000001</c:v>
                </c:pt>
                <c:pt idx="53">
                  <c:v>4148301.1493333341</c:v>
                </c:pt>
                <c:pt idx="54">
                  <c:v>4129759.4826666666</c:v>
                </c:pt>
                <c:pt idx="55">
                  <c:v>4199077.3339999998</c:v>
                </c:pt>
                <c:pt idx="56">
                  <c:v>4247008.6579999998</c:v>
                </c:pt>
                <c:pt idx="57">
                  <c:v>4050320.5966666662</c:v>
                </c:pt>
                <c:pt idx="58">
                  <c:v>3931842.5133333332</c:v>
                </c:pt>
                <c:pt idx="59">
                  <c:v>3930988.9933333332</c:v>
                </c:pt>
                <c:pt idx="60">
                  <c:v>3738961.541999999</c:v>
                </c:pt>
                <c:pt idx="61">
                  <c:v>3678271.5606666659</c:v>
                </c:pt>
                <c:pt idx="62">
                  <c:v>3540210.8493333324</c:v>
                </c:pt>
                <c:pt idx="63">
                  <c:v>3548132.6346666664</c:v>
                </c:pt>
                <c:pt idx="64">
                  <c:v>3694111.0173333334</c:v>
                </c:pt>
                <c:pt idx="65">
                  <c:v>3663244.5853333329</c:v>
                </c:pt>
                <c:pt idx="66">
                  <c:v>3626108.7519999999</c:v>
                </c:pt>
                <c:pt idx="67">
                  <c:v>3510625.6319999998</c:v>
                </c:pt>
                <c:pt idx="68">
                  <c:v>3494587.6320000002</c:v>
                </c:pt>
                <c:pt idx="69">
                  <c:v>3668833.6546666669</c:v>
                </c:pt>
                <c:pt idx="70">
                  <c:v>3586800.8393333335</c:v>
                </c:pt>
                <c:pt idx="71">
                  <c:v>3549316.8726666667</c:v>
                </c:pt>
                <c:pt idx="72">
                  <c:v>3635419.4653333337</c:v>
                </c:pt>
                <c:pt idx="73">
                  <c:v>3665337.2786666667</c:v>
                </c:pt>
                <c:pt idx="74">
                  <c:v>3646344.5026666666</c:v>
                </c:pt>
                <c:pt idx="75">
                  <c:v>3522241.1893333332</c:v>
                </c:pt>
                <c:pt idx="76">
                  <c:v>3589969.5260000001</c:v>
                </c:pt>
                <c:pt idx="77">
                  <c:v>3613413.0666666669</c:v>
                </c:pt>
                <c:pt idx="78">
                  <c:v>3577439.986</c:v>
                </c:pt>
                <c:pt idx="79">
                  <c:v>3659390.1993333329</c:v>
                </c:pt>
                <c:pt idx="80">
                  <c:v>3607565.5380000002</c:v>
                </c:pt>
                <c:pt idx="81">
                  <c:v>3855926.0266666664</c:v>
                </c:pt>
                <c:pt idx="82">
                  <c:v>3924362.9240000006</c:v>
                </c:pt>
                <c:pt idx="83">
                  <c:v>4045734.8213333338</c:v>
                </c:pt>
                <c:pt idx="84">
                  <c:v>4004842.1753333332</c:v>
                </c:pt>
                <c:pt idx="85">
                  <c:v>4013891.0300000003</c:v>
                </c:pt>
                <c:pt idx="86">
                  <c:v>4129214.0086666667</c:v>
                </c:pt>
                <c:pt idx="87">
                  <c:v>4626046.771333334</c:v>
                </c:pt>
                <c:pt idx="88">
                  <c:v>4613667.2386666676</c:v>
                </c:pt>
                <c:pt idx="89">
                  <c:v>4611787.3013333343</c:v>
                </c:pt>
                <c:pt idx="90">
                  <c:v>4735817.8953333329</c:v>
                </c:pt>
                <c:pt idx="91">
                  <c:v>4637755.6046666661</c:v>
                </c:pt>
                <c:pt idx="92">
                  <c:v>4595490.490666667</c:v>
                </c:pt>
                <c:pt idx="93">
                  <c:v>4624276.5026666662</c:v>
                </c:pt>
                <c:pt idx="94">
                  <c:v>4458780.9193333331</c:v>
                </c:pt>
                <c:pt idx="95">
                  <c:v>4404095.7606666666</c:v>
                </c:pt>
                <c:pt idx="96">
                  <c:v>4203029.6399999997</c:v>
                </c:pt>
                <c:pt idx="97">
                  <c:v>4240065.157333333</c:v>
                </c:pt>
                <c:pt idx="98">
                  <c:v>4263865.6466666674</c:v>
                </c:pt>
                <c:pt idx="99">
                  <c:v>4231166.2</c:v>
                </c:pt>
                <c:pt idx="100">
                  <c:v>4323131.7366666673</c:v>
                </c:pt>
                <c:pt idx="101">
                  <c:v>4153680.7953333338</c:v>
                </c:pt>
                <c:pt idx="102">
                  <c:v>3651980.7659999998</c:v>
                </c:pt>
                <c:pt idx="103">
                  <c:v>4171940.611333333</c:v>
                </c:pt>
                <c:pt idx="104">
                  <c:v>4192056.7366666659</c:v>
                </c:pt>
                <c:pt idx="105">
                  <c:v>4199157.367333333</c:v>
                </c:pt>
                <c:pt idx="106">
                  <c:v>4169277.6</c:v>
                </c:pt>
                <c:pt idx="107">
                  <c:v>4256305.842666666</c:v>
                </c:pt>
                <c:pt idx="108">
                  <c:v>4352624.5479999995</c:v>
                </c:pt>
                <c:pt idx="109">
                  <c:v>4751829.9546666658</c:v>
                </c:pt>
                <c:pt idx="110">
                  <c:v>5011327.2906666668</c:v>
                </c:pt>
                <c:pt idx="111">
                  <c:v>5138571.8973333342</c:v>
                </c:pt>
                <c:pt idx="112">
                  <c:v>5110577.1166666662</c:v>
                </c:pt>
                <c:pt idx="113">
                  <c:v>5077764.1546666659</c:v>
                </c:pt>
                <c:pt idx="114">
                  <c:v>5082751.4213333316</c:v>
                </c:pt>
                <c:pt idx="115">
                  <c:v>5033812.0859999992</c:v>
                </c:pt>
                <c:pt idx="116">
                  <c:v>5169317.5153333331</c:v>
                </c:pt>
                <c:pt idx="117">
                  <c:v>5164548.2833333332</c:v>
                </c:pt>
                <c:pt idx="118">
                  <c:v>4767908.5806666659</c:v>
                </c:pt>
                <c:pt idx="119">
                  <c:v>4805155.2986666672</c:v>
                </c:pt>
                <c:pt idx="120">
                  <c:v>4750262.8293333333</c:v>
                </c:pt>
                <c:pt idx="121">
                  <c:v>4812492.691333333</c:v>
                </c:pt>
                <c:pt idx="122">
                  <c:v>4796082.2733333325</c:v>
                </c:pt>
                <c:pt idx="123">
                  <c:v>4691972.3059999999</c:v>
                </c:pt>
                <c:pt idx="124">
                  <c:v>4163437.1746666674</c:v>
                </c:pt>
                <c:pt idx="125">
                  <c:v>4163342.4120000005</c:v>
                </c:pt>
                <c:pt idx="126">
                  <c:v>4428119.7880000006</c:v>
                </c:pt>
                <c:pt idx="127">
                  <c:v>4271519.0320000006</c:v>
                </c:pt>
                <c:pt idx="128">
                  <c:v>4188964.3940000003</c:v>
                </c:pt>
                <c:pt idx="129">
                  <c:v>4158739.8573333332</c:v>
                </c:pt>
                <c:pt idx="130">
                  <c:v>4776766.4399999995</c:v>
                </c:pt>
                <c:pt idx="131">
                  <c:v>4849820.1266666669</c:v>
                </c:pt>
                <c:pt idx="132">
                  <c:v>4841041.1466666665</c:v>
                </c:pt>
                <c:pt idx="133">
                  <c:v>4790348.8966666665</c:v>
                </c:pt>
                <c:pt idx="134">
                  <c:v>4835306.774666667</c:v>
                </c:pt>
                <c:pt idx="135">
                  <c:v>4808409.0053333333</c:v>
                </c:pt>
                <c:pt idx="136">
                  <c:v>4870933.1239999989</c:v>
                </c:pt>
                <c:pt idx="137">
                  <c:v>4771363.9113333328</c:v>
                </c:pt>
                <c:pt idx="138">
                  <c:v>4708677.3619999997</c:v>
                </c:pt>
                <c:pt idx="139">
                  <c:v>4802918.5039999988</c:v>
                </c:pt>
                <c:pt idx="140">
                  <c:v>4468665.4146666657</c:v>
                </c:pt>
                <c:pt idx="141">
                  <c:v>4031909.8493333329</c:v>
                </c:pt>
                <c:pt idx="142">
                  <c:v>4572498.3359999992</c:v>
                </c:pt>
                <c:pt idx="143">
                  <c:v>4644200.5913333325</c:v>
                </c:pt>
                <c:pt idx="144">
                  <c:v>4674527.9993333332</c:v>
                </c:pt>
                <c:pt idx="145">
                  <c:v>4074965.3386666668</c:v>
                </c:pt>
                <c:pt idx="146">
                  <c:v>3874621.642</c:v>
                </c:pt>
                <c:pt idx="147">
                  <c:v>5433993.0206666673</c:v>
                </c:pt>
                <c:pt idx="148">
                  <c:v>3817187.0566666662</c:v>
                </c:pt>
                <c:pt idx="149">
                  <c:v>4224892.8720000004</c:v>
                </c:pt>
                <c:pt idx="150">
                  <c:v>4361376.4920000006</c:v>
                </c:pt>
                <c:pt idx="151">
                  <c:v>4339340.1053333338</c:v>
                </c:pt>
                <c:pt idx="152">
                  <c:v>4915452.9146666666</c:v>
                </c:pt>
                <c:pt idx="153">
                  <c:v>5112646.7793333335</c:v>
                </c:pt>
                <c:pt idx="154">
                  <c:v>5437290.5439999998</c:v>
                </c:pt>
                <c:pt idx="155">
                  <c:v>5984129.0200000005</c:v>
                </c:pt>
                <c:pt idx="156">
                  <c:v>5947610.3600000003</c:v>
                </c:pt>
                <c:pt idx="157">
                  <c:v>5500721.9533333322</c:v>
                </c:pt>
                <c:pt idx="158">
                  <c:v>5379486.2979999986</c:v>
                </c:pt>
                <c:pt idx="159">
                  <c:v>5329386.6899999995</c:v>
                </c:pt>
                <c:pt idx="160">
                  <c:v>5342446.5473333327</c:v>
                </c:pt>
                <c:pt idx="161">
                  <c:v>5407371.9173333338</c:v>
                </c:pt>
                <c:pt idx="162">
                  <c:v>5606204.7266666675</c:v>
                </c:pt>
                <c:pt idx="163">
                  <c:v>5624230.490666667</c:v>
                </c:pt>
                <c:pt idx="164">
                  <c:v>5183874.9486666666</c:v>
                </c:pt>
                <c:pt idx="165">
                  <c:v>5198277.333333333</c:v>
                </c:pt>
                <c:pt idx="166">
                  <c:v>5228153.6933333334</c:v>
                </c:pt>
                <c:pt idx="167">
                  <c:v>4840669.4519999987</c:v>
                </c:pt>
                <c:pt idx="168">
                  <c:v>4757379.7373333322</c:v>
                </c:pt>
                <c:pt idx="169">
                  <c:v>4425280.534</c:v>
                </c:pt>
                <c:pt idx="170">
                  <c:v>4448260.5660000006</c:v>
                </c:pt>
                <c:pt idx="171">
                  <c:v>4822990.6973333331</c:v>
                </c:pt>
                <c:pt idx="172">
                  <c:v>5214780.1113333339</c:v>
                </c:pt>
                <c:pt idx="173">
                  <c:v>5206054.191333334</c:v>
                </c:pt>
                <c:pt idx="174">
                  <c:v>5174617.4913333338</c:v>
                </c:pt>
                <c:pt idx="175">
                  <c:v>5107422.4700000007</c:v>
                </c:pt>
                <c:pt idx="176">
                  <c:v>5192973.5533333337</c:v>
                </c:pt>
                <c:pt idx="177">
                  <c:v>4957330.0333333332</c:v>
                </c:pt>
                <c:pt idx="178">
                  <c:v>4949570.1106666671</c:v>
                </c:pt>
                <c:pt idx="179">
                  <c:v>4927283.9293333339</c:v>
                </c:pt>
                <c:pt idx="180">
                  <c:v>4769025.6420000009</c:v>
                </c:pt>
                <c:pt idx="181">
                  <c:v>4648534.3926666668</c:v>
                </c:pt>
                <c:pt idx="182">
                  <c:v>4467692.0626666667</c:v>
                </c:pt>
                <c:pt idx="183">
                  <c:v>4425976.7460000003</c:v>
                </c:pt>
                <c:pt idx="184">
                  <c:v>4414214.2506666668</c:v>
                </c:pt>
                <c:pt idx="185">
                  <c:v>3985938.0786666661</c:v>
                </c:pt>
                <c:pt idx="186">
                  <c:v>3627748.1553333332</c:v>
                </c:pt>
                <c:pt idx="187">
                  <c:v>3149452.2713333326</c:v>
                </c:pt>
                <c:pt idx="188">
                  <c:v>3241273.7486666664</c:v>
                </c:pt>
                <c:pt idx="189">
                  <c:v>3371857.8713333327</c:v>
                </c:pt>
                <c:pt idx="190">
                  <c:v>3331637.0913333325</c:v>
                </c:pt>
                <c:pt idx="191">
                  <c:v>3237442.970666667</c:v>
                </c:pt>
                <c:pt idx="192">
                  <c:v>3178229.9073333335</c:v>
                </c:pt>
                <c:pt idx="193">
                  <c:v>3179116.0273333332</c:v>
                </c:pt>
                <c:pt idx="194">
                  <c:v>3108261.1753333332</c:v>
                </c:pt>
                <c:pt idx="195">
                  <c:v>3160115.9619999998</c:v>
                </c:pt>
                <c:pt idx="196">
                  <c:v>3179114.7293333337</c:v>
                </c:pt>
                <c:pt idx="197">
                  <c:v>3344909.8820000002</c:v>
                </c:pt>
                <c:pt idx="198">
                  <c:v>3353133.9126666668</c:v>
                </c:pt>
                <c:pt idx="199">
                  <c:v>3381353.9359999998</c:v>
                </c:pt>
                <c:pt idx="200">
                  <c:v>3357015.2493333328</c:v>
                </c:pt>
                <c:pt idx="201">
                  <c:v>3478088.0626666667</c:v>
                </c:pt>
                <c:pt idx="202">
                  <c:v>3798051.3806666667</c:v>
                </c:pt>
                <c:pt idx="203">
                  <c:v>3837415.1300000004</c:v>
                </c:pt>
                <c:pt idx="204">
                  <c:v>3721135.1940000001</c:v>
                </c:pt>
                <c:pt idx="205">
                  <c:v>3714402.6626666677</c:v>
                </c:pt>
                <c:pt idx="206">
                  <c:v>3763598.7906666668</c:v>
                </c:pt>
                <c:pt idx="207">
                  <c:v>3868993.6606666669</c:v>
                </c:pt>
                <c:pt idx="208">
                  <c:v>3894550.5486666663</c:v>
                </c:pt>
                <c:pt idx="209">
                  <c:v>3855509.5806666669</c:v>
                </c:pt>
                <c:pt idx="210">
                  <c:v>3740835.7833333337</c:v>
                </c:pt>
                <c:pt idx="211">
                  <c:v>3700247.8573333337</c:v>
                </c:pt>
                <c:pt idx="212">
                  <c:v>3606193.5946666677</c:v>
                </c:pt>
                <c:pt idx="213">
                  <c:v>3662545.0106666679</c:v>
                </c:pt>
                <c:pt idx="214">
                  <c:v>3590861.2273333343</c:v>
                </c:pt>
                <c:pt idx="215">
                  <c:v>3525346.7973333341</c:v>
                </c:pt>
                <c:pt idx="216">
                  <c:v>3399401.023333333</c:v>
                </c:pt>
                <c:pt idx="217">
                  <c:v>3293955.7159999995</c:v>
                </c:pt>
                <c:pt idx="218">
                  <c:v>3301786.595999999</c:v>
                </c:pt>
                <c:pt idx="219">
                  <c:v>3306963.885999999</c:v>
                </c:pt>
                <c:pt idx="220">
                  <c:v>3408769.4839999997</c:v>
                </c:pt>
                <c:pt idx="221">
                  <c:v>3351506.3213333329</c:v>
                </c:pt>
                <c:pt idx="222">
                  <c:v>3539183.7293333332</c:v>
                </c:pt>
                <c:pt idx="223">
                  <c:v>3994823.6013333332</c:v>
                </c:pt>
                <c:pt idx="224">
                  <c:v>4435560.901333333</c:v>
                </c:pt>
                <c:pt idx="225">
                  <c:v>4548275.0546666672</c:v>
                </c:pt>
                <c:pt idx="226">
                  <c:v>4631769.8586666668</c:v>
                </c:pt>
                <c:pt idx="227">
                  <c:v>4648718.2573333336</c:v>
                </c:pt>
                <c:pt idx="228">
                  <c:v>4585896.2573333336</c:v>
                </c:pt>
                <c:pt idx="229">
                  <c:v>4548362.1306666676</c:v>
                </c:pt>
                <c:pt idx="230">
                  <c:v>4645484.1273333328</c:v>
                </c:pt>
                <c:pt idx="231">
                  <c:v>4704805.6813333333</c:v>
                </c:pt>
                <c:pt idx="232">
                  <c:v>4718701.2153333332</c:v>
                </c:pt>
                <c:pt idx="233">
                  <c:v>4654204.7286666669</c:v>
                </c:pt>
                <c:pt idx="234">
                  <c:v>4802483.7640000004</c:v>
                </c:pt>
                <c:pt idx="235">
                  <c:v>4689983.1133333333</c:v>
                </c:pt>
                <c:pt idx="236">
                  <c:v>4714422.3183333334</c:v>
                </c:pt>
                <c:pt idx="237">
                  <c:v>4606177.1741333334</c:v>
                </c:pt>
                <c:pt idx="238">
                  <c:v>4272508.4708000002</c:v>
                </c:pt>
                <c:pt idx="239">
                  <c:v>4373156.2988666678</c:v>
                </c:pt>
                <c:pt idx="240">
                  <c:v>4403229.1188666672</c:v>
                </c:pt>
                <c:pt idx="241">
                  <c:v>4496469.9028666662</c:v>
                </c:pt>
                <c:pt idx="242">
                  <c:v>4615246.5181999998</c:v>
                </c:pt>
                <c:pt idx="243">
                  <c:v>4599129.2139333328</c:v>
                </c:pt>
                <c:pt idx="244">
                  <c:v>4701360.405666667</c:v>
                </c:pt>
                <c:pt idx="245">
                  <c:v>4676015.4866666673</c:v>
                </c:pt>
                <c:pt idx="246">
                  <c:v>4800075.4074666668</c:v>
                </c:pt>
                <c:pt idx="247">
                  <c:v>4682337.6512000002</c:v>
                </c:pt>
                <c:pt idx="248">
                  <c:v>4647874.9896</c:v>
                </c:pt>
                <c:pt idx="249">
                  <c:v>4397841.6190666659</c:v>
                </c:pt>
                <c:pt idx="250">
                  <c:v>4522583.6317333328</c:v>
                </c:pt>
                <c:pt idx="251">
                  <c:v>4445306.3985333322</c:v>
                </c:pt>
                <c:pt idx="252">
                  <c:v>4324708.2999333329</c:v>
                </c:pt>
                <c:pt idx="253">
                  <c:v>4216909.285666666</c:v>
                </c:pt>
                <c:pt idx="254">
                  <c:v>3706438.2121333336</c:v>
                </c:pt>
                <c:pt idx="255">
                  <c:v>3720836.0497333333</c:v>
                </c:pt>
                <c:pt idx="256">
                  <c:v>3665767.5433333339</c:v>
                </c:pt>
                <c:pt idx="257">
                  <c:v>3652610.6598666669</c:v>
                </c:pt>
                <c:pt idx="258">
                  <c:v>3658580.7020000005</c:v>
                </c:pt>
                <c:pt idx="259">
                  <c:v>3684407.5508000003</c:v>
                </c:pt>
                <c:pt idx="260">
                  <c:v>3737469.6206</c:v>
                </c:pt>
                <c:pt idx="261">
                  <c:v>3598503.4430000004</c:v>
                </c:pt>
                <c:pt idx="262">
                  <c:v>3583754.2606000002</c:v>
                </c:pt>
                <c:pt idx="263">
                  <c:v>3648709.3159333337</c:v>
                </c:pt>
                <c:pt idx="264">
                  <c:v>3749190.6675333339</c:v>
                </c:pt>
                <c:pt idx="265">
                  <c:v>3731671.5332666668</c:v>
                </c:pt>
                <c:pt idx="266">
                  <c:v>3744467.7958666673</c:v>
                </c:pt>
                <c:pt idx="267">
                  <c:v>3722846.1640000013</c:v>
                </c:pt>
                <c:pt idx="268">
                  <c:v>3955042.9950666674</c:v>
                </c:pt>
                <c:pt idx="269">
                  <c:v>4065394.4795999997</c:v>
                </c:pt>
                <c:pt idx="270">
                  <c:v>4063226.4919333332</c:v>
                </c:pt>
                <c:pt idx="271">
                  <c:v>3966087.2749999999</c:v>
                </c:pt>
                <c:pt idx="272">
                  <c:v>3819049.7167333337</c:v>
                </c:pt>
                <c:pt idx="273">
                  <c:v>3846536.5482666665</c:v>
                </c:pt>
                <c:pt idx="274">
                  <c:v>3852473.1753333332</c:v>
                </c:pt>
                <c:pt idx="275">
                  <c:v>3754227.2687999993</c:v>
                </c:pt>
                <c:pt idx="276">
                  <c:v>3767560.3195333327</c:v>
                </c:pt>
                <c:pt idx="277">
                  <c:v>3663769.9375333325</c:v>
                </c:pt>
                <c:pt idx="278">
                  <c:v>3670729.0739333327</c:v>
                </c:pt>
                <c:pt idx="279">
                  <c:v>3754473.7495333329</c:v>
                </c:pt>
                <c:pt idx="280">
                  <c:v>5430651.428133334</c:v>
                </c:pt>
                <c:pt idx="281">
                  <c:v>5554990.6065333327</c:v>
                </c:pt>
                <c:pt idx="282">
                  <c:v>5708791.7558666663</c:v>
                </c:pt>
                <c:pt idx="283">
                  <c:v>5651087.2375999996</c:v>
                </c:pt>
                <c:pt idx="284">
                  <c:v>5976379.2241333332</c:v>
                </c:pt>
                <c:pt idx="285">
                  <c:v>5986298.5165999997</c:v>
                </c:pt>
                <c:pt idx="286">
                  <c:v>6244877.8131333329</c:v>
                </c:pt>
                <c:pt idx="287">
                  <c:v>6400439.5317333341</c:v>
                </c:pt>
                <c:pt idx="288">
                  <c:v>6555272.3436666671</c:v>
                </c:pt>
                <c:pt idx="289">
                  <c:v>6409848.9291333342</c:v>
                </c:pt>
                <c:pt idx="290">
                  <c:v>6346561.0142000001</c:v>
                </c:pt>
                <c:pt idx="291">
                  <c:v>6249393.4347999999</c:v>
                </c:pt>
                <c:pt idx="292">
                  <c:v>6350063.9808</c:v>
                </c:pt>
                <c:pt idx="293">
                  <c:v>6335282.258266666</c:v>
                </c:pt>
                <c:pt idx="294">
                  <c:v>6203646.7442666646</c:v>
                </c:pt>
                <c:pt idx="295">
                  <c:v>4393183.9424666669</c:v>
                </c:pt>
                <c:pt idx="296">
                  <c:v>4312562.6768666673</c:v>
                </c:pt>
                <c:pt idx="297">
                  <c:v>4407632.1760000009</c:v>
                </c:pt>
                <c:pt idx="298">
                  <c:v>4277555.4155999999</c:v>
                </c:pt>
                <c:pt idx="299">
                  <c:v>3914034.3986666659</c:v>
                </c:pt>
                <c:pt idx="300">
                  <c:v>3812832.2715333328</c:v>
                </c:pt>
                <c:pt idx="301">
                  <c:v>3693885.7627333333</c:v>
                </c:pt>
                <c:pt idx="302">
                  <c:v>3493977.193533333</c:v>
                </c:pt>
                <c:pt idx="303">
                  <c:v>3354603.1834</c:v>
                </c:pt>
                <c:pt idx="304">
                  <c:v>3414695.0150000001</c:v>
                </c:pt>
                <c:pt idx="305">
                  <c:v>3739390.0305333338</c:v>
                </c:pt>
                <c:pt idx="306">
                  <c:v>3857479.9353333334</c:v>
                </c:pt>
                <c:pt idx="307">
                  <c:v>3776001.5063999998</c:v>
                </c:pt>
                <c:pt idx="308">
                  <c:v>4360981.8508000001</c:v>
                </c:pt>
                <c:pt idx="309">
                  <c:v>4351258.8723999998</c:v>
                </c:pt>
                <c:pt idx="310">
                  <c:v>4477908.9124000007</c:v>
                </c:pt>
                <c:pt idx="311">
                  <c:v>4416948.5331999995</c:v>
                </c:pt>
                <c:pt idx="312">
                  <c:v>4103316.8850666666</c:v>
                </c:pt>
                <c:pt idx="313">
                  <c:v>4144636.8826666665</c:v>
                </c:pt>
                <c:pt idx="314">
                  <c:v>4096428.8233999996</c:v>
                </c:pt>
                <c:pt idx="315">
                  <c:v>4103096.0014666673</c:v>
                </c:pt>
                <c:pt idx="316">
                  <c:v>3888947.0188666661</c:v>
                </c:pt>
                <c:pt idx="317">
                  <c:v>4066761.9351333333</c:v>
                </c:pt>
                <c:pt idx="318">
                  <c:v>3923473.7901333333</c:v>
                </c:pt>
                <c:pt idx="319">
                  <c:v>3811074.9688000004</c:v>
                </c:pt>
                <c:pt idx="320">
                  <c:v>3507714.6061333339</c:v>
                </c:pt>
                <c:pt idx="321">
                  <c:v>3501547.7022666675</c:v>
                </c:pt>
                <c:pt idx="322">
                  <c:v>3485000.6177333337</c:v>
                </c:pt>
                <c:pt idx="323">
                  <c:v>2768586.3501333329</c:v>
                </c:pt>
                <c:pt idx="324">
                  <c:v>2930004.6325333333</c:v>
                </c:pt>
                <c:pt idx="325">
                  <c:v>2872796.0133333337</c:v>
                </c:pt>
                <c:pt idx="326">
                  <c:v>2906292.176</c:v>
                </c:pt>
                <c:pt idx="327">
                  <c:v>2823875.0063333339</c:v>
                </c:pt>
                <c:pt idx="328">
                  <c:v>2586816.2512666667</c:v>
                </c:pt>
                <c:pt idx="329">
                  <c:v>2548288.0458666668</c:v>
                </c:pt>
                <c:pt idx="330">
                  <c:v>2463386.9925333331</c:v>
                </c:pt>
                <c:pt idx="331">
                  <c:v>2473785.3587333332</c:v>
                </c:pt>
                <c:pt idx="332">
                  <c:v>2269011.5992666665</c:v>
                </c:pt>
                <c:pt idx="333">
                  <c:v>2373988.0266666664</c:v>
                </c:pt>
                <c:pt idx="334">
                  <c:v>2406277.1406666664</c:v>
                </c:pt>
                <c:pt idx="335">
                  <c:v>2405823.0698000002</c:v>
                </c:pt>
                <c:pt idx="336">
                  <c:v>2310640.7338666674</c:v>
                </c:pt>
                <c:pt idx="337">
                  <c:v>2659334.9538000003</c:v>
                </c:pt>
                <c:pt idx="338">
                  <c:v>3508368.9808</c:v>
                </c:pt>
                <c:pt idx="339">
                  <c:v>3357769.6842000005</c:v>
                </c:pt>
                <c:pt idx="340">
                  <c:v>3431143.4326666668</c:v>
                </c:pt>
                <c:pt idx="341">
                  <c:v>3351637.8259999999</c:v>
                </c:pt>
                <c:pt idx="342">
                  <c:v>3434652.4020000007</c:v>
                </c:pt>
                <c:pt idx="343">
                  <c:v>3522642.4246666669</c:v>
                </c:pt>
                <c:pt idx="344">
                  <c:v>3580860.5480000004</c:v>
                </c:pt>
                <c:pt idx="345">
                  <c:v>3640112.1953333337</c:v>
                </c:pt>
                <c:pt idx="346">
                  <c:v>3767431.0451333332</c:v>
                </c:pt>
                <c:pt idx="347">
                  <c:v>3875606.5674666669</c:v>
                </c:pt>
                <c:pt idx="348">
                  <c:v>3766422.8927333341</c:v>
                </c:pt>
                <c:pt idx="349">
                  <c:v>3901758.7994000004</c:v>
                </c:pt>
                <c:pt idx="350">
                  <c:v>3822140.7177333334</c:v>
                </c:pt>
                <c:pt idx="351">
                  <c:v>3791737.7272000001</c:v>
                </c:pt>
                <c:pt idx="352">
                  <c:v>3415698.2158666668</c:v>
                </c:pt>
                <c:pt idx="353">
                  <c:v>2604508.3822666672</c:v>
                </c:pt>
                <c:pt idx="354">
                  <c:v>2593922.110466667</c:v>
                </c:pt>
                <c:pt idx="355">
                  <c:v>2448821.0939999996</c:v>
                </c:pt>
                <c:pt idx="356">
                  <c:v>2604779.2272666665</c:v>
                </c:pt>
                <c:pt idx="357">
                  <c:v>2517734.5266666664</c:v>
                </c:pt>
                <c:pt idx="358">
                  <c:v>2531069.950666666</c:v>
                </c:pt>
                <c:pt idx="359">
                  <c:v>2550384.5120000001</c:v>
                </c:pt>
                <c:pt idx="360">
                  <c:v>2537554.3621333335</c:v>
                </c:pt>
                <c:pt idx="361">
                  <c:v>2432018.4875333328</c:v>
                </c:pt>
                <c:pt idx="362">
                  <c:v>2275958.0433999998</c:v>
                </c:pt>
                <c:pt idx="363">
                  <c:v>2337966.4491999997</c:v>
                </c:pt>
                <c:pt idx="364">
                  <c:v>2199397.6889333329</c:v>
                </c:pt>
                <c:pt idx="365">
                  <c:v>2265073.055666666</c:v>
                </c:pt>
                <c:pt idx="366">
                  <c:v>2332615.7690666667</c:v>
                </c:pt>
                <c:pt idx="367">
                  <c:v>2361425.123933333</c:v>
                </c:pt>
                <c:pt idx="368">
                  <c:v>2457003.6735333335</c:v>
                </c:pt>
                <c:pt idx="369">
                  <c:v>2499432.3960000002</c:v>
                </c:pt>
                <c:pt idx="370">
                  <c:v>2851483.4061333332</c:v>
                </c:pt>
                <c:pt idx="371">
                  <c:v>2705025.8018666669</c:v>
                </c:pt>
                <c:pt idx="372">
                  <c:v>2781095.7590000005</c:v>
                </c:pt>
                <c:pt idx="373">
                  <c:v>2840330.7776666665</c:v>
                </c:pt>
                <c:pt idx="374">
                  <c:v>2717262.7449333328</c:v>
                </c:pt>
                <c:pt idx="375">
                  <c:v>2637204.5118</c:v>
                </c:pt>
                <c:pt idx="376">
                  <c:v>2570013.7031333339</c:v>
                </c:pt>
                <c:pt idx="377">
                  <c:v>2623754.3383333334</c:v>
                </c:pt>
                <c:pt idx="378">
                  <c:v>2650709.3092666669</c:v>
                </c:pt>
                <c:pt idx="379">
                  <c:v>2661217.9957333338</c:v>
                </c:pt>
                <c:pt idx="380">
                  <c:v>2701293.4153333334</c:v>
                </c:pt>
                <c:pt idx="381">
                  <c:v>3095181.9741333337</c:v>
                </c:pt>
                <c:pt idx="382">
                  <c:v>3120692.8931999998</c:v>
                </c:pt>
                <c:pt idx="383">
                  <c:v>2963560.7984666666</c:v>
                </c:pt>
                <c:pt idx="384">
                  <c:v>2879940.7510000002</c:v>
                </c:pt>
                <c:pt idx="385">
                  <c:v>2490051.5341999996</c:v>
                </c:pt>
                <c:pt idx="386">
                  <c:v>2448337.8516666661</c:v>
                </c:pt>
                <c:pt idx="387">
                  <c:v>2353641.1577999992</c:v>
                </c:pt>
                <c:pt idx="388">
                  <c:v>2180411.4792666663</c:v>
                </c:pt>
                <c:pt idx="389">
                  <c:v>2128334.7951333332</c:v>
                </c:pt>
                <c:pt idx="390">
                  <c:v>2109850.6907999995</c:v>
                </c:pt>
                <c:pt idx="391">
                  <c:v>2242395.8246000004</c:v>
                </c:pt>
                <c:pt idx="392">
                  <c:v>2233408.8493999997</c:v>
                </c:pt>
                <c:pt idx="393">
                  <c:v>2159314.7588666664</c:v>
                </c:pt>
                <c:pt idx="394">
                  <c:v>2167287.7713333336</c:v>
                </c:pt>
                <c:pt idx="395">
                  <c:v>2142812.8089333335</c:v>
                </c:pt>
                <c:pt idx="396">
                  <c:v>1676794.7511333334</c:v>
                </c:pt>
                <c:pt idx="397">
                  <c:v>1633826.8942000002</c:v>
                </c:pt>
                <c:pt idx="398">
                  <c:v>1654712.3493999999</c:v>
                </c:pt>
                <c:pt idx="399">
                  <c:v>1643571.9</c:v>
                </c:pt>
                <c:pt idx="400">
                  <c:v>1681460.5064000001</c:v>
                </c:pt>
                <c:pt idx="401">
                  <c:v>1692588.9372666664</c:v>
                </c:pt>
                <c:pt idx="402">
                  <c:v>1914642.0425999996</c:v>
                </c:pt>
                <c:pt idx="403">
                  <c:v>2013466.3984666665</c:v>
                </c:pt>
                <c:pt idx="404">
                  <c:v>2028228.4621333329</c:v>
                </c:pt>
                <c:pt idx="405">
                  <c:v>2027410.4684666663</c:v>
                </c:pt>
                <c:pt idx="406">
                  <c:v>1963698.5373333329</c:v>
                </c:pt>
                <c:pt idx="407">
                  <c:v>1969604.0947999996</c:v>
                </c:pt>
                <c:pt idx="408">
                  <c:v>1935983.9006666662</c:v>
                </c:pt>
                <c:pt idx="409">
                  <c:v>1907241.4626666666</c:v>
                </c:pt>
                <c:pt idx="410">
                  <c:v>1880815.4963999994</c:v>
                </c:pt>
                <c:pt idx="411">
                  <c:v>1882815.597333333</c:v>
                </c:pt>
                <c:pt idx="412">
                  <c:v>1881732.8232666661</c:v>
                </c:pt>
                <c:pt idx="413">
                  <c:v>1927270.2887333331</c:v>
                </c:pt>
                <c:pt idx="414">
                  <c:v>1956976.0235333333</c:v>
                </c:pt>
                <c:pt idx="415">
                  <c:v>1975780.824</c:v>
                </c:pt>
                <c:pt idx="416">
                  <c:v>1959296.9466666668</c:v>
                </c:pt>
                <c:pt idx="417">
                  <c:v>1771491.6320000002</c:v>
                </c:pt>
                <c:pt idx="418">
                  <c:v>1682908.7660000001</c:v>
                </c:pt>
                <c:pt idx="419">
                  <c:v>1781182.2966</c:v>
                </c:pt>
                <c:pt idx="420">
                  <c:v>1878918.6277333335</c:v>
                </c:pt>
                <c:pt idx="421">
                  <c:v>1905591.6897333334</c:v>
                </c:pt>
                <c:pt idx="422">
                  <c:v>2835653.8281999994</c:v>
                </c:pt>
                <c:pt idx="423">
                  <c:v>2851594.0176666663</c:v>
                </c:pt>
                <c:pt idx="424">
                  <c:v>2884756.9887333331</c:v>
                </c:pt>
                <c:pt idx="425">
                  <c:v>2854051.4928666665</c:v>
                </c:pt>
                <c:pt idx="426">
                  <c:v>2855725.6518000001</c:v>
                </c:pt>
                <c:pt idx="427">
                  <c:v>2809692.7333333334</c:v>
                </c:pt>
                <c:pt idx="428">
                  <c:v>2881313.0974000003</c:v>
                </c:pt>
                <c:pt idx="429">
                  <c:v>3301195.1686</c:v>
                </c:pt>
                <c:pt idx="430">
                  <c:v>3399004.1545333341</c:v>
                </c:pt>
                <c:pt idx="431">
                  <c:v>3493950.9034666666</c:v>
                </c:pt>
                <c:pt idx="432">
                  <c:v>3526340.3114666669</c:v>
                </c:pt>
                <c:pt idx="433">
                  <c:v>3562609.1054666666</c:v>
                </c:pt>
                <c:pt idx="434">
                  <c:v>3483452.9351333329</c:v>
                </c:pt>
                <c:pt idx="435">
                  <c:v>3414611.7945333328</c:v>
                </c:pt>
                <c:pt idx="436">
                  <c:v>3401979.2873333329</c:v>
                </c:pt>
                <c:pt idx="437">
                  <c:v>2486051.1550666671</c:v>
                </c:pt>
                <c:pt idx="438">
                  <c:v>2476466.812733334</c:v>
                </c:pt>
                <c:pt idx="439">
                  <c:v>2501128.5546666672</c:v>
                </c:pt>
                <c:pt idx="440">
                  <c:v>2492647.5432000007</c:v>
                </c:pt>
                <c:pt idx="441">
                  <c:v>2489374.3391333343</c:v>
                </c:pt>
                <c:pt idx="442">
                  <c:v>2614750.9376666676</c:v>
                </c:pt>
                <c:pt idx="443">
                  <c:v>2682655.2890666667</c:v>
                </c:pt>
                <c:pt idx="444">
                  <c:v>2261226.3741333331</c:v>
                </c:pt>
                <c:pt idx="445">
                  <c:v>2597633.2893333333</c:v>
                </c:pt>
                <c:pt idx="446">
                  <c:v>2499336.1283999998</c:v>
                </c:pt>
                <c:pt idx="447">
                  <c:v>2453320.9061333328</c:v>
                </c:pt>
                <c:pt idx="448">
                  <c:v>2423689.993133333</c:v>
                </c:pt>
                <c:pt idx="449">
                  <c:v>2407718.6673999997</c:v>
                </c:pt>
                <c:pt idx="450">
                  <c:v>2413515.2195999995</c:v>
                </c:pt>
                <c:pt idx="451">
                  <c:v>2373504.33</c:v>
                </c:pt>
                <c:pt idx="452">
                  <c:v>2307926.3191333339</c:v>
                </c:pt>
                <c:pt idx="453">
                  <c:v>2274371.7867999999</c:v>
                </c:pt>
                <c:pt idx="454">
                  <c:v>2190439.8344000001</c:v>
                </c:pt>
                <c:pt idx="455">
                  <c:v>2203349.3056000001</c:v>
                </c:pt>
                <c:pt idx="456">
                  <c:v>2167334.003</c:v>
                </c:pt>
                <c:pt idx="457">
                  <c:v>2069364.7100666666</c:v>
                </c:pt>
                <c:pt idx="458">
                  <c:v>1875922.5330666667</c:v>
                </c:pt>
                <c:pt idx="459">
                  <c:v>1841085.6084</c:v>
                </c:pt>
                <c:pt idx="460">
                  <c:v>1322472.8180666666</c:v>
                </c:pt>
                <c:pt idx="461">
                  <c:v>1324569.7754000002</c:v>
                </c:pt>
                <c:pt idx="462">
                  <c:v>1302325.9531333332</c:v>
                </c:pt>
                <c:pt idx="463">
                  <c:v>1339239.5139333338</c:v>
                </c:pt>
                <c:pt idx="464">
                  <c:v>1362496.3919333336</c:v>
                </c:pt>
                <c:pt idx="465">
                  <c:v>1320214.8929333335</c:v>
                </c:pt>
                <c:pt idx="466">
                  <c:v>1266378.8865333332</c:v>
                </c:pt>
                <c:pt idx="467">
                  <c:v>1260675.0533333335</c:v>
                </c:pt>
                <c:pt idx="468">
                  <c:v>1398972.5086666665</c:v>
                </c:pt>
                <c:pt idx="469">
                  <c:v>1405681.9077999999</c:v>
                </c:pt>
                <c:pt idx="470">
                  <c:v>1410902.3254</c:v>
                </c:pt>
                <c:pt idx="471">
                  <c:v>1471948.0952000001</c:v>
                </c:pt>
                <c:pt idx="472">
                  <c:v>1468995.267</c:v>
                </c:pt>
                <c:pt idx="473">
                  <c:v>1604526.0662666666</c:v>
                </c:pt>
                <c:pt idx="474">
                  <c:v>1612437.7378666664</c:v>
                </c:pt>
                <c:pt idx="475">
                  <c:v>1649331.348</c:v>
                </c:pt>
                <c:pt idx="476">
                  <c:v>1646930.9034666668</c:v>
                </c:pt>
                <c:pt idx="477">
                  <c:v>1675215.2154666667</c:v>
                </c:pt>
                <c:pt idx="478">
                  <c:v>1645618.6222666667</c:v>
                </c:pt>
                <c:pt idx="479">
                  <c:v>1616994.6534666668</c:v>
                </c:pt>
                <c:pt idx="480">
                  <c:v>1611393.4458000001</c:v>
                </c:pt>
                <c:pt idx="481">
                  <c:v>1625627.4318000001</c:v>
                </c:pt>
                <c:pt idx="482">
                  <c:v>1743408.5190000003</c:v>
                </c:pt>
                <c:pt idx="483">
                  <c:v>1741019.1174000003</c:v>
                </c:pt>
                <c:pt idx="484">
                  <c:v>1723677.0812666665</c:v>
                </c:pt>
                <c:pt idx="485">
                  <c:v>1704410.6044666665</c:v>
                </c:pt>
                <c:pt idx="486">
                  <c:v>1805856.6243999999</c:v>
                </c:pt>
                <c:pt idx="487">
                  <c:v>1778917.0285999998</c:v>
                </c:pt>
                <c:pt idx="488">
                  <c:v>1623469.7496666664</c:v>
                </c:pt>
                <c:pt idx="489">
                  <c:v>1677752.4356666666</c:v>
                </c:pt>
                <c:pt idx="490">
                  <c:v>1770714.5085333332</c:v>
                </c:pt>
                <c:pt idx="491">
                  <c:v>1751907.2265333333</c:v>
                </c:pt>
                <c:pt idx="492">
                  <c:v>1785363.2060000002</c:v>
                </c:pt>
                <c:pt idx="493">
                  <c:v>1800265.9023333336</c:v>
                </c:pt>
                <c:pt idx="494">
                  <c:v>1862096.3778000001</c:v>
                </c:pt>
                <c:pt idx="495">
                  <c:v>1885246.6809333335</c:v>
                </c:pt>
                <c:pt idx="496">
                  <c:v>1926897.9684666665</c:v>
                </c:pt>
                <c:pt idx="497">
                  <c:v>1875578.2634000001</c:v>
                </c:pt>
                <c:pt idx="498">
                  <c:v>1809821.1349333331</c:v>
                </c:pt>
                <c:pt idx="499">
                  <c:v>1807398.2437333332</c:v>
                </c:pt>
                <c:pt idx="500">
                  <c:v>1796646.2211333332</c:v>
                </c:pt>
                <c:pt idx="501">
                  <c:v>1693773.6176</c:v>
                </c:pt>
                <c:pt idx="502">
                  <c:v>1724406.629</c:v>
                </c:pt>
                <c:pt idx="503">
                  <c:v>1736128.5895999998</c:v>
                </c:pt>
                <c:pt idx="504">
                  <c:v>1741718.551</c:v>
                </c:pt>
                <c:pt idx="505">
                  <c:v>1710660.5103333332</c:v>
                </c:pt>
                <c:pt idx="506">
                  <c:v>1769161.9128666667</c:v>
                </c:pt>
                <c:pt idx="507">
                  <c:v>1783446.8599999999</c:v>
                </c:pt>
                <c:pt idx="508">
                  <c:v>1842356.4690666667</c:v>
                </c:pt>
                <c:pt idx="509">
                  <c:v>1895176.2921999998</c:v>
                </c:pt>
                <c:pt idx="510">
                  <c:v>1954168.1637333333</c:v>
                </c:pt>
                <c:pt idx="511">
                  <c:v>1981485.9235333332</c:v>
                </c:pt>
                <c:pt idx="512">
                  <c:v>2034813.9783333333</c:v>
                </c:pt>
                <c:pt idx="513">
                  <c:v>2129219.3982666666</c:v>
                </c:pt>
                <c:pt idx="514">
                  <c:v>2309646.9138666671</c:v>
                </c:pt>
                <c:pt idx="515">
                  <c:v>2376947.890066667</c:v>
                </c:pt>
                <c:pt idx="516">
                  <c:v>2419265.7592666671</c:v>
                </c:pt>
                <c:pt idx="517">
                  <c:v>2524227.1878666664</c:v>
                </c:pt>
                <c:pt idx="518">
                  <c:v>2540011.3840000001</c:v>
                </c:pt>
                <c:pt idx="519">
                  <c:v>2478923.0692666667</c:v>
                </c:pt>
                <c:pt idx="520">
                  <c:v>2432675.3714666669</c:v>
                </c:pt>
                <c:pt idx="521">
                  <c:v>2468502.2157333335</c:v>
                </c:pt>
                <c:pt idx="522">
                  <c:v>2579970.4491999997</c:v>
                </c:pt>
                <c:pt idx="523">
                  <c:v>2603460.3664000006</c:v>
                </c:pt>
                <c:pt idx="524">
                  <c:v>2500136.5186000005</c:v>
                </c:pt>
                <c:pt idx="525">
                  <c:v>2488915.6373999999</c:v>
                </c:pt>
                <c:pt idx="526">
                  <c:v>2563782.6036666664</c:v>
                </c:pt>
                <c:pt idx="527">
                  <c:v>2449124.7877333332</c:v>
                </c:pt>
                <c:pt idx="528">
                  <c:v>2360199.9004666666</c:v>
                </c:pt>
                <c:pt idx="529">
                  <c:v>2337387.301266667</c:v>
                </c:pt>
                <c:pt idx="530">
                  <c:v>2361932.3356666667</c:v>
                </c:pt>
                <c:pt idx="531">
                  <c:v>2355429.0295333331</c:v>
                </c:pt>
                <c:pt idx="532">
                  <c:v>2296602.3838</c:v>
                </c:pt>
                <c:pt idx="533">
                  <c:v>2340682.2664666669</c:v>
                </c:pt>
                <c:pt idx="534">
                  <c:v>2390769.6910000001</c:v>
                </c:pt>
                <c:pt idx="535">
                  <c:v>2432911.5482666665</c:v>
                </c:pt>
                <c:pt idx="536">
                  <c:v>2349669.8173333337</c:v>
                </c:pt>
                <c:pt idx="537">
                  <c:v>2182407.9538666666</c:v>
                </c:pt>
                <c:pt idx="538">
                  <c:v>2124261.4286666671</c:v>
                </c:pt>
                <c:pt idx="539">
                  <c:v>2141728.9152000002</c:v>
                </c:pt>
                <c:pt idx="540">
                  <c:v>2126048.4870666666</c:v>
                </c:pt>
                <c:pt idx="541">
                  <c:v>1966681.3074666667</c:v>
                </c:pt>
                <c:pt idx="542">
                  <c:v>2023267.2190666667</c:v>
                </c:pt>
                <c:pt idx="543">
                  <c:v>2017944.225733333</c:v>
                </c:pt>
                <c:pt idx="544">
                  <c:v>2049968.6398666664</c:v>
                </c:pt>
                <c:pt idx="545">
                  <c:v>1986895.1904666664</c:v>
                </c:pt>
                <c:pt idx="546">
                  <c:v>1898027.3229999996</c:v>
                </c:pt>
                <c:pt idx="547">
                  <c:v>1929226.5301999999</c:v>
                </c:pt>
                <c:pt idx="548">
                  <c:v>1930205.5467999997</c:v>
                </c:pt>
                <c:pt idx="549">
                  <c:v>1904600.4523999998</c:v>
                </c:pt>
                <c:pt idx="550">
                  <c:v>1825673.59</c:v>
                </c:pt>
                <c:pt idx="551">
                  <c:v>1823476.2846666665</c:v>
                </c:pt>
                <c:pt idx="552">
                  <c:v>1833794.1962666668</c:v>
                </c:pt>
                <c:pt idx="553">
                  <c:v>1793429.6490666668</c:v>
                </c:pt>
                <c:pt idx="554">
                  <c:v>1764794.6085333338</c:v>
                </c:pt>
                <c:pt idx="555">
                  <c:v>1745008.6516000002</c:v>
                </c:pt>
                <c:pt idx="556">
                  <c:v>1774704.6484000003</c:v>
                </c:pt>
                <c:pt idx="557">
                  <c:v>1795056.2514000004</c:v>
                </c:pt>
                <c:pt idx="558">
                  <c:v>1778950.9622666666</c:v>
                </c:pt>
                <c:pt idx="559">
                  <c:v>1628539.9493333334</c:v>
                </c:pt>
                <c:pt idx="560">
                  <c:v>1688855.596466667</c:v>
                </c:pt>
                <c:pt idx="561">
                  <c:v>1747589.7600666666</c:v>
                </c:pt>
                <c:pt idx="562">
                  <c:v>1732425.8573999999</c:v>
                </c:pt>
                <c:pt idx="563">
                  <c:v>1778300.1151333335</c:v>
                </c:pt>
                <c:pt idx="564">
                  <c:v>1999949.9152666668</c:v>
                </c:pt>
                <c:pt idx="565">
                  <c:v>2098669.3822666663</c:v>
                </c:pt>
                <c:pt idx="566">
                  <c:v>2133396.0859333333</c:v>
                </c:pt>
                <c:pt idx="567">
                  <c:v>2170873.9539333335</c:v>
                </c:pt>
                <c:pt idx="568">
                  <c:v>2243865.4477333333</c:v>
                </c:pt>
                <c:pt idx="569">
                  <c:v>2310912.7717333334</c:v>
                </c:pt>
                <c:pt idx="570">
                  <c:v>2328223.3466000003</c:v>
                </c:pt>
                <c:pt idx="571">
                  <c:v>2524712.0846000002</c:v>
                </c:pt>
                <c:pt idx="572">
                  <c:v>2571159.9918</c:v>
                </c:pt>
                <c:pt idx="573">
                  <c:v>2622558.5059999996</c:v>
                </c:pt>
                <c:pt idx="574">
                  <c:v>2719947.5886666668</c:v>
                </c:pt>
                <c:pt idx="575">
                  <c:v>2719576.8256000001</c:v>
                </c:pt>
                <c:pt idx="576">
                  <c:v>2710171.2607999993</c:v>
                </c:pt>
                <c:pt idx="577">
                  <c:v>2697450.7311333329</c:v>
                </c:pt>
                <c:pt idx="578">
                  <c:v>2741594.1140666665</c:v>
                </c:pt>
                <c:pt idx="579">
                  <c:v>2545486.7156666666</c:v>
                </c:pt>
                <c:pt idx="580">
                  <c:v>2527602.4283333332</c:v>
                </c:pt>
                <c:pt idx="581">
                  <c:v>2648940.4813333326</c:v>
                </c:pt>
                <c:pt idx="582">
                  <c:v>2608351.8790000002</c:v>
                </c:pt>
                <c:pt idx="583">
                  <c:v>2553745.5574666667</c:v>
                </c:pt>
                <c:pt idx="584">
                  <c:v>2653411.8926666668</c:v>
                </c:pt>
                <c:pt idx="585">
                  <c:v>2717941.5381999998</c:v>
                </c:pt>
                <c:pt idx="586">
                  <c:v>2558009.2951333332</c:v>
                </c:pt>
                <c:pt idx="587">
                  <c:v>2559267.3233333332</c:v>
                </c:pt>
                <c:pt idx="588">
                  <c:v>3449147.1123333331</c:v>
                </c:pt>
                <c:pt idx="589">
                  <c:v>3403157.776333333</c:v>
                </c:pt>
                <c:pt idx="590">
                  <c:v>3329758.1464666664</c:v>
                </c:pt>
                <c:pt idx="591">
                  <c:v>3261967.9311999995</c:v>
                </c:pt>
                <c:pt idx="592">
                  <c:v>3282944.1788666667</c:v>
                </c:pt>
                <c:pt idx="593">
                  <c:v>3116828.8464666666</c:v>
                </c:pt>
                <c:pt idx="594">
                  <c:v>3099160.5487333331</c:v>
                </c:pt>
                <c:pt idx="595">
                  <c:v>3038700.475333333</c:v>
                </c:pt>
                <c:pt idx="596">
                  <c:v>2969010.6006666669</c:v>
                </c:pt>
                <c:pt idx="597">
                  <c:v>2950064.878</c:v>
                </c:pt>
                <c:pt idx="598">
                  <c:v>2956575.4979333337</c:v>
                </c:pt>
                <c:pt idx="599">
                  <c:v>2798556.7103333334</c:v>
                </c:pt>
                <c:pt idx="600">
                  <c:v>2757522.9054</c:v>
                </c:pt>
                <c:pt idx="601">
                  <c:v>2710320.2590000001</c:v>
                </c:pt>
                <c:pt idx="602">
                  <c:v>2628676.2553999997</c:v>
                </c:pt>
                <c:pt idx="603">
                  <c:v>1677110.1845999996</c:v>
                </c:pt>
                <c:pt idx="604">
                  <c:v>1615391.7827999997</c:v>
                </c:pt>
                <c:pt idx="605">
                  <c:v>1667680.6776666665</c:v>
                </c:pt>
                <c:pt idx="606">
                  <c:v>1736601.7553333333</c:v>
                </c:pt>
                <c:pt idx="607">
                  <c:v>1695110.3309333331</c:v>
                </c:pt>
                <c:pt idx="608">
                  <c:v>1788440.2358666665</c:v>
                </c:pt>
                <c:pt idx="609">
                  <c:v>2021090.2697999999</c:v>
                </c:pt>
                <c:pt idx="610">
                  <c:v>2030234.9064666666</c:v>
                </c:pt>
                <c:pt idx="611">
                  <c:v>1958865.644733333</c:v>
                </c:pt>
                <c:pt idx="612">
                  <c:v>2003515.8052666665</c:v>
                </c:pt>
                <c:pt idx="613">
                  <c:v>2005276.7923333335</c:v>
                </c:pt>
                <c:pt idx="614">
                  <c:v>2016552.1479333334</c:v>
                </c:pt>
                <c:pt idx="615">
                  <c:v>2014117.5635333334</c:v>
                </c:pt>
                <c:pt idx="616">
                  <c:v>2043500.5861999998</c:v>
                </c:pt>
                <c:pt idx="617">
                  <c:v>2034820.4869333331</c:v>
                </c:pt>
                <c:pt idx="618">
                  <c:v>2083846.2325333331</c:v>
                </c:pt>
                <c:pt idx="619">
                  <c:v>2113983.5024666665</c:v>
                </c:pt>
                <c:pt idx="620">
                  <c:v>2121176.3353333334</c:v>
                </c:pt>
                <c:pt idx="621">
                  <c:v>2177640.3384000002</c:v>
                </c:pt>
                <c:pt idx="622">
                  <c:v>2191443.6457333332</c:v>
                </c:pt>
                <c:pt idx="623">
                  <c:v>2131372.4852</c:v>
                </c:pt>
                <c:pt idx="624">
                  <c:v>1911007.2647333334</c:v>
                </c:pt>
                <c:pt idx="625">
                  <c:v>1916749.7316000003</c:v>
                </c:pt>
                <c:pt idx="626">
                  <c:v>1930953.5613333334</c:v>
                </c:pt>
                <c:pt idx="627">
                  <c:v>1928777.4378000002</c:v>
                </c:pt>
                <c:pt idx="628">
                  <c:v>1905659.7457333331</c:v>
                </c:pt>
                <c:pt idx="629">
                  <c:v>1874522.5458666668</c:v>
                </c:pt>
                <c:pt idx="630">
                  <c:v>1892483.4680000001</c:v>
                </c:pt>
                <c:pt idx="631">
                  <c:v>2073982.9726666666</c:v>
                </c:pt>
                <c:pt idx="632">
                  <c:v>2052202.3647333335</c:v>
                </c:pt>
                <c:pt idx="633">
                  <c:v>2056368.7855333334</c:v>
                </c:pt>
                <c:pt idx="634">
                  <c:v>2046816.7390000001</c:v>
                </c:pt>
                <c:pt idx="635">
                  <c:v>1992831.9699333333</c:v>
                </c:pt>
                <c:pt idx="636">
                  <c:v>1943885.4012</c:v>
                </c:pt>
                <c:pt idx="637">
                  <c:v>1896499.7162666663</c:v>
                </c:pt>
                <c:pt idx="638">
                  <c:v>1876825.5464666665</c:v>
                </c:pt>
                <c:pt idx="639">
                  <c:v>1849960.0317999995</c:v>
                </c:pt>
                <c:pt idx="640">
                  <c:v>1819668.6683999998</c:v>
                </c:pt>
                <c:pt idx="641">
                  <c:v>1797720.0400666667</c:v>
                </c:pt>
                <c:pt idx="642">
                  <c:v>1773736.8777333333</c:v>
                </c:pt>
                <c:pt idx="643">
                  <c:v>1777694.1281333333</c:v>
                </c:pt>
                <c:pt idx="644">
                  <c:v>1868898.8847999999</c:v>
                </c:pt>
                <c:pt idx="645">
                  <c:v>1823226.8048</c:v>
                </c:pt>
                <c:pt idx="646">
                  <c:v>1617065.1339333334</c:v>
                </c:pt>
                <c:pt idx="647">
                  <c:v>1661538.0161333333</c:v>
                </c:pt>
                <c:pt idx="648">
                  <c:v>1597072.3521333335</c:v>
                </c:pt>
                <c:pt idx="649">
                  <c:v>1573622.3842666666</c:v>
                </c:pt>
                <c:pt idx="650">
                  <c:v>1730153.3440666667</c:v>
                </c:pt>
                <c:pt idx="651">
                  <c:v>1745041.4101333332</c:v>
                </c:pt>
                <c:pt idx="652">
                  <c:v>1990238.3524666661</c:v>
                </c:pt>
                <c:pt idx="653">
                  <c:v>2018775.5534666665</c:v>
                </c:pt>
                <c:pt idx="654">
                  <c:v>2032377.3346666666</c:v>
                </c:pt>
                <c:pt idx="655">
                  <c:v>2086645.7831999999</c:v>
                </c:pt>
                <c:pt idx="656">
                  <c:v>2147817.6180000002</c:v>
                </c:pt>
                <c:pt idx="657">
                  <c:v>2239668.0933333337</c:v>
                </c:pt>
                <c:pt idx="658">
                  <c:v>2238076.2101333337</c:v>
                </c:pt>
                <c:pt idx="659">
                  <c:v>2180589.9279999998</c:v>
                </c:pt>
                <c:pt idx="660">
                  <c:v>2168461.799333333</c:v>
                </c:pt>
                <c:pt idx="661">
                  <c:v>2225626.5074</c:v>
                </c:pt>
                <c:pt idx="662">
                  <c:v>2181552.703133333</c:v>
                </c:pt>
                <c:pt idx="663">
                  <c:v>2210219.8094000001</c:v>
                </c:pt>
                <c:pt idx="664">
                  <c:v>2297777.7614000002</c:v>
                </c:pt>
                <c:pt idx="665">
                  <c:v>2162770.6902666665</c:v>
                </c:pt>
                <c:pt idx="666">
                  <c:v>2129543.2270666668</c:v>
                </c:pt>
                <c:pt idx="667">
                  <c:v>1910571.3139333336</c:v>
                </c:pt>
                <c:pt idx="668">
                  <c:v>1910451.9452666666</c:v>
                </c:pt>
                <c:pt idx="669">
                  <c:v>1890330.6056666668</c:v>
                </c:pt>
                <c:pt idx="670">
                  <c:v>1927276.5383333336</c:v>
                </c:pt>
                <c:pt idx="671">
                  <c:v>1921219.3434666668</c:v>
                </c:pt>
                <c:pt idx="672">
                  <c:v>1852960.8310666671</c:v>
                </c:pt>
                <c:pt idx="673">
                  <c:v>2065227.743666667</c:v>
                </c:pt>
                <c:pt idx="674">
                  <c:v>2079136.4479333337</c:v>
                </c:pt>
                <c:pt idx="675">
                  <c:v>2063188.5254000004</c:v>
                </c:pt>
                <c:pt idx="676">
                  <c:v>2007438.6772666669</c:v>
                </c:pt>
                <c:pt idx="677">
                  <c:v>2044163.3654000005</c:v>
                </c:pt>
                <c:pt idx="678">
                  <c:v>2038660.7930000003</c:v>
                </c:pt>
                <c:pt idx="679">
                  <c:v>2005911.2968666668</c:v>
                </c:pt>
                <c:pt idx="680">
                  <c:v>1991607.3658666669</c:v>
                </c:pt>
                <c:pt idx="681">
                  <c:v>1998830.9990666667</c:v>
                </c:pt>
                <c:pt idx="682">
                  <c:v>1960196.6434666668</c:v>
                </c:pt>
                <c:pt idx="683">
                  <c:v>2007051.3595333335</c:v>
                </c:pt>
                <c:pt idx="684">
                  <c:v>2017415.3851333335</c:v>
                </c:pt>
                <c:pt idx="685">
                  <c:v>1976142.6931333332</c:v>
                </c:pt>
                <c:pt idx="686">
                  <c:v>1915161.4915333332</c:v>
                </c:pt>
                <c:pt idx="687">
                  <c:v>1918692.1241333336</c:v>
                </c:pt>
                <c:pt idx="688">
                  <c:v>1709122.7597333333</c:v>
                </c:pt>
                <c:pt idx="689">
                  <c:v>1698235.4873333334</c:v>
                </c:pt>
                <c:pt idx="690">
                  <c:v>1734793.3385333333</c:v>
                </c:pt>
                <c:pt idx="691">
                  <c:v>1817804.2296</c:v>
                </c:pt>
                <c:pt idx="692">
                  <c:v>1858606.4537333332</c:v>
                </c:pt>
                <c:pt idx="693">
                  <c:v>1914920.5500666662</c:v>
                </c:pt>
                <c:pt idx="694">
                  <c:v>2006192.7103999997</c:v>
                </c:pt>
                <c:pt idx="695">
                  <c:v>2119022.5857333331</c:v>
                </c:pt>
                <c:pt idx="696">
                  <c:v>2131375.6393333334</c:v>
                </c:pt>
                <c:pt idx="697">
                  <c:v>2220889.4142666664</c:v>
                </c:pt>
                <c:pt idx="698">
                  <c:v>2172317.7180666667</c:v>
                </c:pt>
                <c:pt idx="699">
                  <c:v>2182167.7896666666</c:v>
                </c:pt>
                <c:pt idx="700">
                  <c:v>2177955.7056666669</c:v>
                </c:pt>
                <c:pt idx="701">
                  <c:v>2246800.7227333332</c:v>
                </c:pt>
                <c:pt idx="702">
                  <c:v>2270372.7756000003</c:v>
                </c:pt>
                <c:pt idx="703">
                  <c:v>2302753.6538000004</c:v>
                </c:pt>
                <c:pt idx="704">
                  <c:v>2418434.8151333332</c:v>
                </c:pt>
                <c:pt idx="705">
                  <c:v>2510181.3099333337</c:v>
                </c:pt>
                <c:pt idx="706">
                  <c:v>2455150.1054000002</c:v>
                </c:pt>
                <c:pt idx="707">
                  <c:v>2391552.2264000005</c:v>
                </c:pt>
                <c:pt idx="708">
                  <c:v>2361433.9596000002</c:v>
                </c:pt>
                <c:pt idx="709">
                  <c:v>2236683.9408000004</c:v>
                </c:pt>
                <c:pt idx="710">
                  <c:v>2165106.6939333333</c:v>
                </c:pt>
                <c:pt idx="711">
                  <c:v>2206071.3589333328</c:v>
                </c:pt>
                <c:pt idx="712">
                  <c:v>2220361.9385333331</c:v>
                </c:pt>
                <c:pt idx="713">
                  <c:v>2320698.4578666668</c:v>
                </c:pt>
                <c:pt idx="714">
                  <c:v>2689141.6806666669</c:v>
                </c:pt>
                <c:pt idx="715">
                  <c:v>2805584.0100666666</c:v>
                </c:pt>
                <c:pt idx="716">
                  <c:v>2755095.2980666668</c:v>
                </c:pt>
                <c:pt idx="717">
                  <c:v>2802714.3532666666</c:v>
                </c:pt>
                <c:pt idx="718">
                  <c:v>2946965.5729333335</c:v>
                </c:pt>
                <c:pt idx="719">
                  <c:v>2890810.7061333335</c:v>
                </c:pt>
                <c:pt idx="720">
                  <c:v>2949892.0313333338</c:v>
                </c:pt>
                <c:pt idx="721">
                  <c:v>2973164.8970666667</c:v>
                </c:pt>
                <c:pt idx="722">
                  <c:v>3005179.6215333338</c:v>
                </c:pt>
                <c:pt idx="723">
                  <c:v>2966330.9928666665</c:v>
                </c:pt>
                <c:pt idx="724">
                  <c:v>2986613.8270666669</c:v>
                </c:pt>
                <c:pt idx="725">
                  <c:v>3001480.3630666663</c:v>
                </c:pt>
                <c:pt idx="726">
                  <c:v>2921633.521133333</c:v>
                </c:pt>
                <c:pt idx="727">
                  <c:v>2829257.6045999997</c:v>
                </c:pt>
                <c:pt idx="728">
                  <c:v>2695919.6940666665</c:v>
                </c:pt>
                <c:pt idx="729">
                  <c:v>2294247.0948666665</c:v>
                </c:pt>
                <c:pt idx="730">
                  <c:v>2151184.3018666669</c:v>
                </c:pt>
                <c:pt idx="731">
                  <c:v>2160538.8488666667</c:v>
                </c:pt>
                <c:pt idx="732">
                  <c:v>2105387.9102000003</c:v>
                </c:pt>
                <c:pt idx="733">
                  <c:v>2012510.2450000003</c:v>
                </c:pt>
                <c:pt idx="734">
                  <c:v>1974313.4732666663</c:v>
                </c:pt>
                <c:pt idx="735">
                  <c:v>1999778.6725999997</c:v>
                </c:pt>
                <c:pt idx="736">
                  <c:v>1990994.3959333336</c:v>
                </c:pt>
                <c:pt idx="737">
                  <c:v>2049616.0752666667</c:v>
                </c:pt>
                <c:pt idx="738">
                  <c:v>2132938.9333333336</c:v>
                </c:pt>
                <c:pt idx="739">
                  <c:v>2126203.0249333335</c:v>
                </c:pt>
                <c:pt idx="740">
                  <c:v>2087722.6004666672</c:v>
                </c:pt>
                <c:pt idx="741">
                  <c:v>2120420.8488666671</c:v>
                </c:pt>
                <c:pt idx="742">
                  <c:v>2132183.7139333338</c:v>
                </c:pt>
                <c:pt idx="743">
                  <c:v>2148539.835266667</c:v>
                </c:pt>
                <c:pt idx="744">
                  <c:v>2167983.9379333337</c:v>
                </c:pt>
                <c:pt idx="745">
                  <c:v>2206235.5387333333</c:v>
                </c:pt>
                <c:pt idx="746">
                  <c:v>2195026.1153333331</c:v>
                </c:pt>
                <c:pt idx="747">
                  <c:v>2149601.1729333331</c:v>
                </c:pt>
                <c:pt idx="748">
                  <c:v>2094743.4220666667</c:v>
                </c:pt>
                <c:pt idx="749">
                  <c:v>2086327.7519333332</c:v>
                </c:pt>
                <c:pt idx="750">
                  <c:v>1890555.0910666666</c:v>
                </c:pt>
                <c:pt idx="751">
                  <c:v>1886889.2593333335</c:v>
                </c:pt>
                <c:pt idx="752">
                  <c:v>1849845.1243333335</c:v>
                </c:pt>
                <c:pt idx="753">
                  <c:v>1830608.9872666665</c:v>
                </c:pt>
                <c:pt idx="754">
                  <c:v>1905959.6176666666</c:v>
                </c:pt>
                <c:pt idx="755">
                  <c:v>2152951.6757333335</c:v>
                </c:pt>
                <c:pt idx="756">
                  <c:v>2280601.3030666667</c:v>
                </c:pt>
                <c:pt idx="757">
                  <c:v>2406379.4847333333</c:v>
                </c:pt>
                <c:pt idx="758">
                  <c:v>2425295.1863999995</c:v>
                </c:pt>
                <c:pt idx="759">
                  <c:v>2470434.8858666662</c:v>
                </c:pt>
                <c:pt idx="760">
                  <c:v>2440333.2717999998</c:v>
                </c:pt>
                <c:pt idx="761">
                  <c:v>2465816.8552000001</c:v>
                </c:pt>
                <c:pt idx="762">
                  <c:v>2549729.2126666666</c:v>
                </c:pt>
                <c:pt idx="763">
                  <c:v>2589403.5533333332</c:v>
                </c:pt>
                <c:pt idx="764">
                  <c:v>2610782.650533333</c:v>
                </c:pt>
                <c:pt idx="765">
                  <c:v>2639171.2134000002</c:v>
                </c:pt>
                <c:pt idx="766">
                  <c:v>2608881.6305333325</c:v>
                </c:pt>
                <c:pt idx="767">
                  <c:v>2687970.8440666664</c:v>
                </c:pt>
                <c:pt idx="768">
                  <c:v>2632437.4734</c:v>
                </c:pt>
                <c:pt idx="769">
                  <c:v>2549544.5544000003</c:v>
                </c:pt>
                <c:pt idx="770">
                  <c:v>2384541.5604000003</c:v>
                </c:pt>
                <c:pt idx="771">
                  <c:v>2342779.7660000003</c:v>
                </c:pt>
                <c:pt idx="772">
                  <c:v>2240092.2520666667</c:v>
                </c:pt>
                <c:pt idx="773">
                  <c:v>2249175.9235333339</c:v>
                </c:pt>
                <c:pt idx="774">
                  <c:v>2266914.3489999999</c:v>
                </c:pt>
                <c:pt idx="775">
                  <c:v>2349223.2385333334</c:v>
                </c:pt>
                <c:pt idx="776">
                  <c:v>2433368.1611333336</c:v>
                </c:pt>
                <c:pt idx="777">
                  <c:v>2339637.1944666663</c:v>
                </c:pt>
                <c:pt idx="778">
                  <c:v>2299748.0189999999</c:v>
                </c:pt>
                <c:pt idx="779">
                  <c:v>2342174.1189333335</c:v>
                </c:pt>
                <c:pt idx="780">
                  <c:v>2301588.8303999999</c:v>
                </c:pt>
                <c:pt idx="781">
                  <c:v>2317730.7734666672</c:v>
                </c:pt>
                <c:pt idx="782">
                  <c:v>2204286.2265333333</c:v>
                </c:pt>
                <c:pt idx="783">
                  <c:v>2225589.9078666666</c:v>
                </c:pt>
                <c:pt idx="784">
                  <c:v>2262724.8862000001</c:v>
                </c:pt>
                <c:pt idx="785">
                  <c:v>2177239.7310000001</c:v>
                </c:pt>
                <c:pt idx="786">
                  <c:v>2225288.1434000004</c:v>
                </c:pt>
                <c:pt idx="787">
                  <c:v>2208309.4408000004</c:v>
                </c:pt>
                <c:pt idx="788">
                  <c:v>2226088.8476666668</c:v>
                </c:pt>
                <c:pt idx="789">
                  <c:v>2208605.4320666664</c:v>
                </c:pt>
                <c:pt idx="790">
                  <c:v>2223950.0600666665</c:v>
                </c:pt>
                <c:pt idx="791">
                  <c:v>2318013.4130000002</c:v>
                </c:pt>
                <c:pt idx="792">
                  <c:v>2474552.8883333332</c:v>
                </c:pt>
                <c:pt idx="793">
                  <c:v>2535987.1529333335</c:v>
                </c:pt>
                <c:pt idx="794">
                  <c:v>2611853.2451333334</c:v>
                </c:pt>
                <c:pt idx="795">
                  <c:v>2677045.9443999999</c:v>
                </c:pt>
                <c:pt idx="796">
                  <c:v>2784687.0532</c:v>
                </c:pt>
                <c:pt idx="797">
                  <c:v>2879354.3166666669</c:v>
                </c:pt>
                <c:pt idx="798">
                  <c:v>2950930.8368000002</c:v>
                </c:pt>
                <c:pt idx="799">
                  <c:v>2978676.0771333333</c:v>
                </c:pt>
                <c:pt idx="800">
                  <c:v>2989852.9036666667</c:v>
                </c:pt>
                <c:pt idx="801">
                  <c:v>2857188.0054000001</c:v>
                </c:pt>
                <c:pt idx="802">
                  <c:v>2932718.0056000003</c:v>
                </c:pt>
                <c:pt idx="803">
                  <c:v>2960561.638666667</c:v>
                </c:pt>
                <c:pt idx="804">
                  <c:v>3007764.2004666673</c:v>
                </c:pt>
                <c:pt idx="805">
                  <c:v>3053838.7412666674</c:v>
                </c:pt>
                <c:pt idx="806">
                  <c:v>2893907.131533334</c:v>
                </c:pt>
                <c:pt idx="807">
                  <c:v>2832614.4567333339</c:v>
                </c:pt>
                <c:pt idx="808">
                  <c:v>2806532.6723333341</c:v>
                </c:pt>
                <c:pt idx="809">
                  <c:v>2755333.1736666667</c:v>
                </c:pt>
                <c:pt idx="810">
                  <c:v>2710906.0116000003</c:v>
                </c:pt>
                <c:pt idx="811">
                  <c:v>2637754.3459999999</c:v>
                </c:pt>
                <c:pt idx="812">
                  <c:v>2570387.3918666663</c:v>
                </c:pt>
                <c:pt idx="813">
                  <c:v>2491986.7493333328</c:v>
                </c:pt>
                <c:pt idx="814">
                  <c:v>2398312.0984666664</c:v>
                </c:pt>
                <c:pt idx="815">
                  <c:v>2473968.2645999999</c:v>
                </c:pt>
                <c:pt idx="816">
                  <c:v>2570527.5736666666</c:v>
                </c:pt>
                <c:pt idx="817">
                  <c:v>2594096.5078000003</c:v>
                </c:pt>
                <c:pt idx="818">
                  <c:v>2927618.2780666668</c:v>
                </c:pt>
                <c:pt idx="819">
                  <c:v>2852421.6063999999</c:v>
                </c:pt>
                <c:pt idx="820">
                  <c:v>2669315.4356</c:v>
                </c:pt>
                <c:pt idx="821">
                  <c:v>2653282.7630666662</c:v>
                </c:pt>
                <c:pt idx="822">
                  <c:v>2601962.9145333334</c:v>
                </c:pt>
                <c:pt idx="823">
                  <c:v>2680876.4151333338</c:v>
                </c:pt>
                <c:pt idx="824">
                  <c:v>2571108.5206666668</c:v>
                </c:pt>
                <c:pt idx="825">
                  <c:v>2567276.6981333336</c:v>
                </c:pt>
                <c:pt idx="826">
                  <c:v>2532335.8974000001</c:v>
                </c:pt>
                <c:pt idx="827">
                  <c:v>2503208.2166666668</c:v>
                </c:pt>
                <c:pt idx="828">
                  <c:v>2462729.1020000004</c:v>
                </c:pt>
                <c:pt idx="829">
                  <c:v>2446141.2421333343</c:v>
                </c:pt>
                <c:pt idx="830">
                  <c:v>2295218.8004666665</c:v>
                </c:pt>
                <c:pt idx="831">
                  <c:v>2127027.311666667</c:v>
                </c:pt>
                <c:pt idx="832">
                  <c:v>2021213.5383333336</c:v>
                </c:pt>
                <c:pt idx="833">
                  <c:v>1653769.2506666668</c:v>
                </c:pt>
                <c:pt idx="834">
                  <c:v>1689086.6491999999</c:v>
                </c:pt>
                <c:pt idx="835">
                  <c:v>1725231.1789333334</c:v>
                </c:pt>
                <c:pt idx="836">
                  <c:v>1760487.0613333331</c:v>
                </c:pt>
                <c:pt idx="837">
                  <c:v>1715711.7373333334</c:v>
                </c:pt>
                <c:pt idx="838">
                  <c:v>1600583.4241333334</c:v>
                </c:pt>
                <c:pt idx="839">
                  <c:v>1667094.1721999997</c:v>
                </c:pt>
                <c:pt idx="840">
                  <c:v>1692532.2297333332</c:v>
                </c:pt>
                <c:pt idx="841">
                  <c:v>1714516.0838666665</c:v>
                </c:pt>
                <c:pt idx="842">
                  <c:v>1671020.2232666665</c:v>
                </c:pt>
                <c:pt idx="843">
                  <c:v>1703448.6240666665</c:v>
                </c:pt>
                <c:pt idx="844">
                  <c:v>1877745.3672666666</c:v>
                </c:pt>
                <c:pt idx="845">
                  <c:v>1902908.5766666667</c:v>
                </c:pt>
                <c:pt idx="846">
                  <c:v>1913808.7838666667</c:v>
                </c:pt>
                <c:pt idx="847">
                  <c:v>1926011.4796000002</c:v>
                </c:pt>
                <c:pt idx="848">
                  <c:v>1879313.8535999998</c:v>
                </c:pt>
                <c:pt idx="849">
                  <c:v>1849232.4102666667</c:v>
                </c:pt>
                <c:pt idx="850">
                  <c:v>1826559.4726666661</c:v>
                </c:pt>
                <c:pt idx="851">
                  <c:v>1759908.5495999998</c:v>
                </c:pt>
                <c:pt idx="852">
                  <c:v>1828257.091733333</c:v>
                </c:pt>
                <c:pt idx="853">
                  <c:v>1826839.8037333332</c:v>
                </c:pt>
                <c:pt idx="854">
                  <c:v>1761453.1780666667</c:v>
                </c:pt>
                <c:pt idx="855">
                  <c:v>1732063.8750666666</c:v>
                </c:pt>
                <c:pt idx="856">
                  <c:v>1685024.7282666666</c:v>
                </c:pt>
                <c:pt idx="857">
                  <c:v>1807912.9445333334</c:v>
                </c:pt>
                <c:pt idx="858">
                  <c:v>1961011.2885333335</c:v>
                </c:pt>
                <c:pt idx="859">
                  <c:v>1853414.9244000001</c:v>
                </c:pt>
                <c:pt idx="860">
                  <c:v>2006111.9770000002</c:v>
                </c:pt>
                <c:pt idx="861">
                  <c:v>2082927.0930666667</c:v>
                </c:pt>
                <c:pt idx="862">
                  <c:v>2109532.8665333334</c:v>
                </c:pt>
                <c:pt idx="863">
                  <c:v>2193501.4137333333</c:v>
                </c:pt>
                <c:pt idx="864">
                  <c:v>2286408.7533999998</c:v>
                </c:pt>
                <c:pt idx="865">
                  <c:v>2358078.6494</c:v>
                </c:pt>
                <c:pt idx="866">
                  <c:v>2331759.5304</c:v>
                </c:pt>
                <c:pt idx="867">
                  <c:v>2277529.0049333335</c:v>
                </c:pt>
                <c:pt idx="868">
                  <c:v>2266655.1047999999</c:v>
                </c:pt>
                <c:pt idx="869">
                  <c:v>2304025.6763333329</c:v>
                </c:pt>
                <c:pt idx="870">
                  <c:v>2446795.2503333329</c:v>
                </c:pt>
                <c:pt idx="871">
                  <c:v>2560165.8083999995</c:v>
                </c:pt>
                <c:pt idx="872">
                  <c:v>2481113.6677333331</c:v>
                </c:pt>
                <c:pt idx="873">
                  <c:v>2355541.3607999999</c:v>
                </c:pt>
                <c:pt idx="874">
                  <c:v>2333113.5654666666</c:v>
                </c:pt>
                <c:pt idx="875">
                  <c:v>2279482.2702000001</c:v>
                </c:pt>
                <c:pt idx="876">
                  <c:v>2234759.5185333337</c:v>
                </c:pt>
                <c:pt idx="877">
                  <c:v>2204307.4177333331</c:v>
                </c:pt>
                <c:pt idx="878">
                  <c:v>2181593.6048666667</c:v>
                </c:pt>
                <c:pt idx="879">
                  <c:v>2081397.9680666663</c:v>
                </c:pt>
                <c:pt idx="880">
                  <c:v>2011456.5527333331</c:v>
                </c:pt>
                <c:pt idx="881">
                  <c:v>2076453.8697333334</c:v>
                </c:pt>
                <c:pt idx="882">
                  <c:v>2059871.3850666666</c:v>
                </c:pt>
                <c:pt idx="883">
                  <c:v>2106847.3372</c:v>
                </c:pt>
                <c:pt idx="884">
                  <c:v>2136796.5258666668</c:v>
                </c:pt>
                <c:pt idx="885">
                  <c:v>2015221.7980666673</c:v>
                </c:pt>
                <c:pt idx="886">
                  <c:v>1934784.451066667</c:v>
                </c:pt>
                <c:pt idx="887">
                  <c:v>1958802.4982000005</c:v>
                </c:pt>
                <c:pt idx="888">
                  <c:v>1902800.1513333335</c:v>
                </c:pt>
                <c:pt idx="889">
                  <c:v>1999202.4620000003</c:v>
                </c:pt>
                <c:pt idx="890">
                  <c:v>2035831.4233333333</c:v>
                </c:pt>
                <c:pt idx="891">
                  <c:v>2042356.9153333334</c:v>
                </c:pt>
                <c:pt idx="892">
                  <c:v>2043560.6968666664</c:v>
                </c:pt>
                <c:pt idx="893">
                  <c:v>2045491.2581333334</c:v>
                </c:pt>
                <c:pt idx="894">
                  <c:v>2167629.069933333</c:v>
                </c:pt>
                <c:pt idx="895">
                  <c:v>2285777.069933333</c:v>
                </c:pt>
                <c:pt idx="896">
                  <c:v>2345203.0853333334</c:v>
                </c:pt>
                <c:pt idx="897">
                  <c:v>2460068.0744000003</c:v>
                </c:pt>
                <c:pt idx="898">
                  <c:v>2485886.0414666669</c:v>
                </c:pt>
                <c:pt idx="899">
                  <c:v>2467948.8809333327</c:v>
                </c:pt>
                <c:pt idx="900">
                  <c:v>2520691.9739333331</c:v>
                </c:pt>
                <c:pt idx="901">
                  <c:v>2519983.2198666665</c:v>
                </c:pt>
                <c:pt idx="902">
                  <c:v>2528515.6437999997</c:v>
                </c:pt>
                <c:pt idx="903">
                  <c:v>2621262.2502666665</c:v>
                </c:pt>
                <c:pt idx="904">
                  <c:v>2651823.3236000002</c:v>
                </c:pt>
                <c:pt idx="905">
                  <c:v>2687895.687733334</c:v>
                </c:pt>
                <c:pt idx="906">
                  <c:v>2809071.9894000003</c:v>
                </c:pt>
                <c:pt idx="907">
                  <c:v>2814649.8154666671</c:v>
                </c:pt>
                <c:pt idx="908">
                  <c:v>2816241.7218666673</c:v>
                </c:pt>
                <c:pt idx="909">
                  <c:v>2733800.9879999999</c:v>
                </c:pt>
                <c:pt idx="910">
                  <c:v>2647854.6332</c:v>
                </c:pt>
                <c:pt idx="911">
                  <c:v>2529182.5900666667</c:v>
                </c:pt>
                <c:pt idx="912">
                  <c:v>2451368.944333334</c:v>
                </c:pt>
                <c:pt idx="913">
                  <c:v>2459260.447133333</c:v>
                </c:pt>
                <c:pt idx="914">
                  <c:v>2756756.1047999999</c:v>
                </c:pt>
                <c:pt idx="915">
                  <c:v>2878006.9706000001</c:v>
                </c:pt>
                <c:pt idx="916">
                  <c:v>3040787.0329999998</c:v>
                </c:pt>
                <c:pt idx="917">
                  <c:v>3188075.5631333333</c:v>
                </c:pt>
                <c:pt idx="918">
                  <c:v>3371403.9876000001</c:v>
                </c:pt>
                <c:pt idx="919">
                  <c:v>3311294.7853333335</c:v>
                </c:pt>
                <c:pt idx="920">
                  <c:v>3163917.160933333</c:v>
                </c:pt>
                <c:pt idx="921">
                  <c:v>3112059.4232666665</c:v>
                </c:pt>
                <c:pt idx="922">
                  <c:v>3184948.0874666665</c:v>
                </c:pt>
                <c:pt idx="923">
                  <c:v>3213674.5664666663</c:v>
                </c:pt>
                <c:pt idx="924">
                  <c:v>3242348.2451333329</c:v>
                </c:pt>
                <c:pt idx="925">
                  <c:v>3268037.3096666667</c:v>
                </c:pt>
                <c:pt idx="926">
                  <c:v>3519061.2734000003</c:v>
                </c:pt>
                <c:pt idx="927">
                  <c:v>3564740.3232666668</c:v>
                </c:pt>
                <c:pt idx="928">
                  <c:v>3494427.7050000001</c:v>
                </c:pt>
                <c:pt idx="929">
                  <c:v>3265638.1146666673</c:v>
                </c:pt>
                <c:pt idx="930">
                  <c:v>3057673.4176666671</c:v>
                </c:pt>
                <c:pt idx="931">
                  <c:v>2891418.4494666676</c:v>
                </c:pt>
                <c:pt idx="932">
                  <c:v>2748199.6159999999</c:v>
                </c:pt>
                <c:pt idx="933">
                  <c:v>2570594.7135333335</c:v>
                </c:pt>
                <c:pt idx="934">
                  <c:v>2492890.0675333333</c:v>
                </c:pt>
                <c:pt idx="935">
                  <c:v>2511867.2047333331</c:v>
                </c:pt>
                <c:pt idx="936">
                  <c:v>2453991.0896666665</c:v>
                </c:pt>
                <c:pt idx="937">
                  <c:v>2392644.3108000001</c:v>
                </c:pt>
                <c:pt idx="938">
                  <c:v>2433375.9252666668</c:v>
                </c:pt>
                <c:pt idx="939">
                  <c:v>2382092.7264666674</c:v>
                </c:pt>
                <c:pt idx="940">
                  <c:v>2389876.5129999998</c:v>
                </c:pt>
                <c:pt idx="941">
                  <c:v>2186166.0440000002</c:v>
                </c:pt>
                <c:pt idx="942">
                  <c:v>2271979.9675999996</c:v>
                </c:pt>
                <c:pt idx="943">
                  <c:v>2269192.6780000003</c:v>
                </c:pt>
                <c:pt idx="944">
                  <c:v>2208063.2766</c:v>
                </c:pt>
                <c:pt idx="945">
                  <c:v>2249364.9366000001</c:v>
                </c:pt>
                <c:pt idx="946">
                  <c:v>2299607.7980666668</c:v>
                </c:pt>
                <c:pt idx="947">
                  <c:v>2306464.6377333333</c:v>
                </c:pt>
                <c:pt idx="948">
                  <c:v>2233467.4598666667</c:v>
                </c:pt>
                <c:pt idx="949">
                  <c:v>2379811.0194666665</c:v>
                </c:pt>
                <c:pt idx="950">
                  <c:v>2463055.7355333338</c:v>
                </c:pt>
                <c:pt idx="951">
                  <c:v>2540816.9270000001</c:v>
                </c:pt>
                <c:pt idx="952">
                  <c:v>2632505.8488666662</c:v>
                </c:pt>
                <c:pt idx="953">
                  <c:v>2584494.2385333329</c:v>
                </c:pt>
                <c:pt idx="954">
                  <c:v>2669145.4630666664</c:v>
                </c:pt>
                <c:pt idx="955">
                  <c:v>2717173.4647333333</c:v>
                </c:pt>
                <c:pt idx="956">
                  <c:v>2758958.4681333336</c:v>
                </c:pt>
                <c:pt idx="957">
                  <c:v>2769415.436666667</c:v>
                </c:pt>
                <c:pt idx="958">
                  <c:v>3015701.868933334</c:v>
                </c:pt>
                <c:pt idx="959">
                  <c:v>3063260.4794666669</c:v>
                </c:pt>
                <c:pt idx="960">
                  <c:v>3154475.1538666664</c:v>
                </c:pt>
                <c:pt idx="961">
                  <c:v>3233350.2409999995</c:v>
                </c:pt>
                <c:pt idx="962">
                  <c:v>3365806.1555999992</c:v>
                </c:pt>
                <c:pt idx="963">
                  <c:v>3506640.7606666666</c:v>
                </c:pt>
                <c:pt idx="964">
                  <c:v>3493244.7530666664</c:v>
                </c:pt>
                <c:pt idx="965">
                  <c:v>3485730.4164</c:v>
                </c:pt>
                <c:pt idx="966">
                  <c:v>3476474.368666667</c:v>
                </c:pt>
                <c:pt idx="967">
                  <c:v>3449189.9348000009</c:v>
                </c:pt>
                <c:pt idx="968">
                  <c:v>3576898.9946666667</c:v>
                </c:pt>
                <c:pt idx="969">
                  <c:v>3548716.9937333334</c:v>
                </c:pt>
                <c:pt idx="970">
                  <c:v>3479823.9591333335</c:v>
                </c:pt>
                <c:pt idx="971">
                  <c:v>3451499.0796666667</c:v>
                </c:pt>
                <c:pt idx="972">
                  <c:v>3386309.7915333332</c:v>
                </c:pt>
                <c:pt idx="973">
                  <c:v>3338637.8440666664</c:v>
                </c:pt>
                <c:pt idx="974">
                  <c:v>3397870.3485333337</c:v>
                </c:pt>
                <c:pt idx="975">
                  <c:v>3347209.7857999997</c:v>
                </c:pt>
                <c:pt idx="976">
                  <c:v>3244258.1741999998</c:v>
                </c:pt>
                <c:pt idx="977">
                  <c:v>3221546.5852000001</c:v>
                </c:pt>
                <c:pt idx="978">
                  <c:v>3224887.3420000002</c:v>
                </c:pt>
                <c:pt idx="979">
                  <c:v>3153816.1352000004</c:v>
                </c:pt>
                <c:pt idx="980">
                  <c:v>3129948.8597333333</c:v>
                </c:pt>
                <c:pt idx="981">
                  <c:v>3298123.0717333336</c:v>
                </c:pt>
                <c:pt idx="982">
                  <c:v>3231574.3672666666</c:v>
                </c:pt>
                <c:pt idx="983">
                  <c:v>3108817.4855999998</c:v>
                </c:pt>
                <c:pt idx="984">
                  <c:v>3075136.5454666666</c:v>
                </c:pt>
                <c:pt idx="985">
                  <c:v>3089928.6338666668</c:v>
                </c:pt>
                <c:pt idx="986">
                  <c:v>3144045.3400000003</c:v>
                </c:pt>
                <c:pt idx="987">
                  <c:v>3101598.0961333332</c:v>
                </c:pt>
                <c:pt idx="988">
                  <c:v>2894690.6613333332</c:v>
                </c:pt>
                <c:pt idx="989">
                  <c:v>2769665.1503999997</c:v>
                </c:pt>
                <c:pt idx="990">
                  <c:v>2754188.6261999998</c:v>
                </c:pt>
                <c:pt idx="991">
                  <c:v>2906177.3117999998</c:v>
                </c:pt>
                <c:pt idx="992">
                  <c:v>2923431.8045333331</c:v>
                </c:pt>
                <c:pt idx="993">
                  <c:v>2882275.2417333331</c:v>
                </c:pt>
                <c:pt idx="994">
                  <c:v>2862376.7419333332</c:v>
                </c:pt>
                <c:pt idx="995">
                  <c:v>2811953.5783333331</c:v>
                </c:pt>
                <c:pt idx="996">
                  <c:v>2640031.5768666663</c:v>
                </c:pt>
                <c:pt idx="997">
                  <c:v>2718962.961866667</c:v>
                </c:pt>
                <c:pt idx="998">
                  <c:v>2719848.8511333335</c:v>
                </c:pt>
                <c:pt idx="999">
                  <c:v>2763283.8624666673</c:v>
                </c:pt>
                <c:pt idx="1000">
                  <c:v>2708448.4532666672</c:v>
                </c:pt>
                <c:pt idx="1001">
                  <c:v>2644285.0410000002</c:v>
                </c:pt>
                <c:pt idx="1002">
                  <c:v>2717498.7411333332</c:v>
                </c:pt>
                <c:pt idx="1003">
                  <c:v>2852474.7782666665</c:v>
                </c:pt>
                <c:pt idx="1004">
                  <c:v>2889748.8079999997</c:v>
                </c:pt>
                <c:pt idx="1005">
                  <c:v>2930590.4198666667</c:v>
                </c:pt>
                <c:pt idx="1006">
                  <c:v>2736823.7768666665</c:v>
                </c:pt>
                <c:pt idx="1007">
                  <c:v>2546520.1339333337</c:v>
                </c:pt>
                <c:pt idx="1008">
                  <c:v>2451176.5991333337</c:v>
                </c:pt>
                <c:pt idx="1009">
                  <c:v>2451693.152666667</c:v>
                </c:pt>
                <c:pt idx="1010">
                  <c:v>2513461.4044666672</c:v>
                </c:pt>
                <c:pt idx="1011">
                  <c:v>2472306.983266667</c:v>
                </c:pt>
                <c:pt idx="1012">
                  <c:v>2435854.8174000005</c:v>
                </c:pt>
                <c:pt idx="1013">
                  <c:v>2419210.9631333337</c:v>
                </c:pt>
                <c:pt idx="1014">
                  <c:v>2430408.4211333334</c:v>
                </c:pt>
                <c:pt idx="1015">
                  <c:v>2445782.1424666666</c:v>
                </c:pt>
                <c:pt idx="1016">
                  <c:v>2489443.4762666663</c:v>
                </c:pt>
                <c:pt idx="1017">
                  <c:v>2499195.4627999994</c:v>
                </c:pt>
                <c:pt idx="1018">
                  <c:v>2520073.7656666664</c:v>
                </c:pt>
                <c:pt idx="1019">
                  <c:v>2572479.3831333327</c:v>
                </c:pt>
                <c:pt idx="1020">
                  <c:v>2651399.1705333339</c:v>
                </c:pt>
                <c:pt idx="1021">
                  <c:v>2794219.6677333335</c:v>
                </c:pt>
                <c:pt idx="1022">
                  <c:v>2884188.4565333333</c:v>
                </c:pt>
                <c:pt idx="1023">
                  <c:v>2916144.7394666667</c:v>
                </c:pt>
                <c:pt idx="1024">
                  <c:v>2938646.6882666661</c:v>
                </c:pt>
                <c:pt idx="1025">
                  <c:v>2892950.7426666669</c:v>
                </c:pt>
                <c:pt idx="1026">
                  <c:v>2955233.112133333</c:v>
                </c:pt>
                <c:pt idx="1027">
                  <c:v>2990937.4325333326</c:v>
                </c:pt>
                <c:pt idx="1028">
                  <c:v>2945295.5035999999</c:v>
                </c:pt>
                <c:pt idx="1029">
                  <c:v>2816712.2715333332</c:v>
                </c:pt>
                <c:pt idx="1030">
                  <c:v>2822432.6916</c:v>
                </c:pt>
                <c:pt idx="1031">
                  <c:v>2802424.4890000001</c:v>
                </c:pt>
                <c:pt idx="1032">
                  <c:v>2685992.4641999998</c:v>
                </c:pt>
                <c:pt idx="1033">
                  <c:v>2552975.4831999997</c:v>
                </c:pt>
                <c:pt idx="1034">
                  <c:v>2502137.0651333332</c:v>
                </c:pt>
                <c:pt idx="1035">
                  <c:v>2457859.1110000005</c:v>
                </c:pt>
                <c:pt idx="1036">
                  <c:v>2595213.5003333334</c:v>
                </c:pt>
                <c:pt idx="1037">
                  <c:v>2555341.4945333335</c:v>
                </c:pt>
                <c:pt idx="1038">
                  <c:v>2585172.1611333336</c:v>
                </c:pt>
                <c:pt idx="1039">
                  <c:v>2753374.7460666671</c:v>
                </c:pt>
                <c:pt idx="1040">
                  <c:v>2744459.2215333334</c:v>
                </c:pt>
                <c:pt idx="1041">
                  <c:v>2667024.8912666668</c:v>
                </c:pt>
                <c:pt idx="1042">
                  <c:v>2581381.0973333339</c:v>
                </c:pt>
                <c:pt idx="1043">
                  <c:v>2543499.1218000003</c:v>
                </c:pt>
                <c:pt idx="1044">
                  <c:v>2562897.6166666667</c:v>
                </c:pt>
                <c:pt idx="1045">
                  <c:v>2785582.5693999999</c:v>
                </c:pt>
                <c:pt idx="1046">
                  <c:v>2795177.4211333334</c:v>
                </c:pt>
                <c:pt idx="1047">
                  <c:v>2890274.7084666672</c:v>
                </c:pt>
                <c:pt idx="1048">
                  <c:v>3027852.2348000002</c:v>
                </c:pt>
                <c:pt idx="1049">
                  <c:v>3001537.5310000004</c:v>
                </c:pt>
                <c:pt idx="1050">
                  <c:v>2898865.4948000005</c:v>
                </c:pt>
                <c:pt idx="1051">
                  <c:v>2692241.821533334</c:v>
                </c:pt>
                <c:pt idx="1052">
                  <c:v>2704206.2832666668</c:v>
                </c:pt>
                <c:pt idx="1053">
                  <c:v>2727969.6985333334</c:v>
                </c:pt>
                <c:pt idx="1054">
                  <c:v>2577009.0741333333</c:v>
                </c:pt>
                <c:pt idx="1055">
                  <c:v>2619686.7907333327</c:v>
                </c:pt>
                <c:pt idx="1056">
                  <c:v>2804002.9493999998</c:v>
                </c:pt>
                <c:pt idx="1057">
                  <c:v>2865909.4187999992</c:v>
                </c:pt>
                <c:pt idx="1058">
                  <c:v>3033454.2569333329</c:v>
                </c:pt>
                <c:pt idx="1059">
                  <c:v>3331033.4471333334</c:v>
                </c:pt>
                <c:pt idx="1060">
                  <c:v>3269854.5414</c:v>
                </c:pt>
                <c:pt idx="1061">
                  <c:v>3254766.7942666668</c:v>
                </c:pt>
                <c:pt idx="1062">
                  <c:v>3186181.657066667</c:v>
                </c:pt>
                <c:pt idx="1063">
                  <c:v>3159918.2110666665</c:v>
                </c:pt>
                <c:pt idx="1064">
                  <c:v>3405121.6276000002</c:v>
                </c:pt>
                <c:pt idx="1065">
                  <c:v>3622948.8786666668</c:v>
                </c:pt>
                <c:pt idx="1066">
                  <c:v>3803621.7365999995</c:v>
                </c:pt>
                <c:pt idx="1067">
                  <c:v>3863318.1467333338</c:v>
                </c:pt>
                <c:pt idx="1068">
                  <c:v>3995901.120333334</c:v>
                </c:pt>
                <c:pt idx="1069">
                  <c:v>4039592.6912666666</c:v>
                </c:pt>
                <c:pt idx="1070">
                  <c:v>4105832.1903333338</c:v>
                </c:pt>
                <c:pt idx="1071">
                  <c:v>4100160.732466667</c:v>
                </c:pt>
                <c:pt idx="1072">
                  <c:v>4338520.1740000006</c:v>
                </c:pt>
                <c:pt idx="1073">
                  <c:v>4358314.8556666663</c:v>
                </c:pt>
                <c:pt idx="1074">
                  <c:v>4184219.5163333332</c:v>
                </c:pt>
                <c:pt idx="1075">
                  <c:v>4269303.4149333332</c:v>
                </c:pt>
                <c:pt idx="1076">
                  <c:v>4831765.2523333328</c:v>
                </c:pt>
                <c:pt idx="1077">
                  <c:v>5011116.5851999996</c:v>
                </c:pt>
                <c:pt idx="1078">
                  <c:v>4910189.6998666665</c:v>
                </c:pt>
                <c:pt idx="1079">
                  <c:v>4735419.1103333337</c:v>
                </c:pt>
                <c:pt idx="1080">
                  <c:v>4577104.6528666662</c:v>
                </c:pt>
                <c:pt idx="1081">
                  <c:v>4427947.4305333328</c:v>
                </c:pt>
                <c:pt idx="1082">
                  <c:v>4436799.4050666662</c:v>
                </c:pt>
                <c:pt idx="1083">
                  <c:v>4334468.529066667</c:v>
                </c:pt>
                <c:pt idx="1084">
                  <c:v>4222961.1235333337</c:v>
                </c:pt>
                <c:pt idx="1085">
                  <c:v>4341681.6850666674</c:v>
                </c:pt>
                <c:pt idx="1086">
                  <c:v>4204844.6018666672</c:v>
                </c:pt>
                <c:pt idx="1087">
                  <c:v>3863178.0842000004</c:v>
                </c:pt>
                <c:pt idx="1088">
                  <c:v>3785839.1143333334</c:v>
                </c:pt>
                <c:pt idx="1089">
                  <c:v>3787266.8577333335</c:v>
                </c:pt>
                <c:pt idx="1090">
                  <c:v>3655851.3141333335</c:v>
                </c:pt>
                <c:pt idx="1091">
                  <c:v>3145021.9322666666</c:v>
                </c:pt>
                <c:pt idx="1092">
                  <c:v>3010825.5406666663</c:v>
                </c:pt>
                <c:pt idx="1093">
                  <c:v>3085392.6003999999</c:v>
                </c:pt>
                <c:pt idx="1094">
                  <c:v>3208694.3429999999</c:v>
                </c:pt>
                <c:pt idx="1095">
                  <c:v>3330156.7341999994</c:v>
                </c:pt>
                <c:pt idx="1096">
                  <c:v>3438544.9975999994</c:v>
                </c:pt>
                <c:pt idx="1097">
                  <c:v>3649899.7912666663</c:v>
                </c:pt>
                <c:pt idx="1098">
                  <c:v>3757654.3175333333</c:v>
                </c:pt>
                <c:pt idx="1099">
                  <c:v>3896235.9334666668</c:v>
                </c:pt>
                <c:pt idx="1100">
                  <c:v>3794385.7131999996</c:v>
                </c:pt>
                <c:pt idx="1101">
                  <c:v>3860621.9313333333</c:v>
                </c:pt>
                <c:pt idx="1102">
                  <c:v>3979115.8486666665</c:v>
                </c:pt>
                <c:pt idx="1103">
                  <c:v>4178677.5058666663</c:v>
                </c:pt>
                <c:pt idx="1104">
                  <c:v>4251566.8698666664</c:v>
                </c:pt>
                <c:pt idx="1105">
                  <c:v>4316728.4258000003</c:v>
                </c:pt>
                <c:pt idx="1106">
                  <c:v>4216504.8524666671</c:v>
                </c:pt>
                <c:pt idx="1107">
                  <c:v>4243854.6101333331</c:v>
                </c:pt>
                <c:pt idx="1108">
                  <c:v>4097177.1264666663</c:v>
                </c:pt>
                <c:pt idx="1109">
                  <c:v>3845707.4679333335</c:v>
                </c:pt>
                <c:pt idx="1110">
                  <c:v>3695173.9169999999</c:v>
                </c:pt>
                <c:pt idx="1111">
                  <c:v>3465268.5103333327</c:v>
                </c:pt>
                <c:pt idx="1112">
                  <c:v>3183923.5564666665</c:v>
                </c:pt>
                <c:pt idx="1113">
                  <c:v>2915404.0432000002</c:v>
                </c:pt>
                <c:pt idx="1114">
                  <c:v>2945947.7286666664</c:v>
                </c:pt>
                <c:pt idx="1115">
                  <c:v>3003774.7637333334</c:v>
                </c:pt>
                <c:pt idx="1116">
                  <c:v>2971791.2101333332</c:v>
                </c:pt>
                <c:pt idx="1117">
                  <c:v>2928097.2849333333</c:v>
                </c:pt>
                <c:pt idx="1118">
                  <c:v>2843206.270266667</c:v>
                </c:pt>
                <c:pt idx="1119">
                  <c:v>2953222.1341333333</c:v>
                </c:pt>
                <c:pt idx="1120">
                  <c:v>3050262.0151999998</c:v>
                </c:pt>
                <c:pt idx="1121">
                  <c:v>3077457.3176000002</c:v>
                </c:pt>
                <c:pt idx="1122">
                  <c:v>2958978.4290000005</c:v>
                </c:pt>
                <c:pt idx="1123">
                  <c:v>3058381.8009333336</c:v>
                </c:pt>
                <c:pt idx="1124">
                  <c:v>3082888.7909333338</c:v>
                </c:pt>
                <c:pt idx="1125">
                  <c:v>3068497.3473333335</c:v>
                </c:pt>
                <c:pt idx="1126">
                  <c:v>3123852.804</c:v>
                </c:pt>
                <c:pt idx="1127">
                  <c:v>3120312.1536666667</c:v>
                </c:pt>
                <c:pt idx="1128">
                  <c:v>3133355.0807333332</c:v>
                </c:pt>
                <c:pt idx="1129">
                  <c:v>3012837.5314666671</c:v>
                </c:pt>
                <c:pt idx="1130">
                  <c:v>2816985.2189333341</c:v>
                </c:pt>
                <c:pt idx="1131">
                  <c:v>2723824.5770000005</c:v>
                </c:pt>
                <c:pt idx="1132">
                  <c:v>2763260.0113333333</c:v>
                </c:pt>
                <c:pt idx="1133">
                  <c:v>2625266.6487333337</c:v>
                </c:pt>
                <c:pt idx="1134">
                  <c:v>2388961.1184666669</c:v>
                </c:pt>
                <c:pt idx="1135">
                  <c:v>2170538.8175333333</c:v>
                </c:pt>
                <c:pt idx="1136">
                  <c:v>2148723.0147333331</c:v>
                </c:pt>
                <c:pt idx="1137">
                  <c:v>2163034.9122666665</c:v>
                </c:pt>
                <c:pt idx="1138">
                  <c:v>2145699.5912666665</c:v>
                </c:pt>
                <c:pt idx="1139">
                  <c:v>2154104.0007333332</c:v>
                </c:pt>
                <c:pt idx="1140">
                  <c:v>2278495.6144666662</c:v>
                </c:pt>
                <c:pt idx="1141">
                  <c:v>2327030.0548666664</c:v>
                </c:pt>
                <c:pt idx="1142">
                  <c:v>2377311.7155333334</c:v>
                </c:pt>
                <c:pt idx="1143">
                  <c:v>2517633.1648666668</c:v>
                </c:pt>
                <c:pt idx="1144">
                  <c:v>2539926.029866667</c:v>
                </c:pt>
                <c:pt idx="1145">
                  <c:v>2631284.2888000002</c:v>
                </c:pt>
                <c:pt idx="1146">
                  <c:v>2697713.5527333333</c:v>
                </c:pt>
                <c:pt idx="1147">
                  <c:v>2626686.8374666665</c:v>
                </c:pt>
                <c:pt idx="1148">
                  <c:v>2633337.7011333327</c:v>
                </c:pt>
                <c:pt idx="1149">
                  <c:v>2573143.2851333325</c:v>
                </c:pt>
                <c:pt idx="1150">
                  <c:v>2473060.9680666667</c:v>
                </c:pt>
                <c:pt idx="1151">
                  <c:v>2454174.2089999998</c:v>
                </c:pt>
                <c:pt idx="1152">
                  <c:v>2571640.0784666664</c:v>
                </c:pt>
                <c:pt idx="1153">
                  <c:v>2541759.936133333</c:v>
                </c:pt>
                <c:pt idx="1154">
                  <c:v>2532083.6704000002</c:v>
                </c:pt>
                <c:pt idx="1155">
                  <c:v>2439314.1233333335</c:v>
                </c:pt>
                <c:pt idx="1156">
                  <c:v>2550501.3742666668</c:v>
                </c:pt>
                <c:pt idx="1157">
                  <c:v>2475198.348666667</c:v>
                </c:pt>
                <c:pt idx="1158">
                  <c:v>2375518.421866667</c:v>
                </c:pt>
                <c:pt idx="1159">
                  <c:v>2268489.3913333337</c:v>
                </c:pt>
                <c:pt idx="1160">
                  <c:v>2177164.8287333334</c:v>
                </c:pt>
                <c:pt idx="1161">
                  <c:v>2210117.0173999998</c:v>
                </c:pt>
                <c:pt idx="1162">
                  <c:v>2233604.9234000002</c:v>
                </c:pt>
                <c:pt idx="1163">
                  <c:v>2208492.2062000004</c:v>
                </c:pt>
                <c:pt idx="1164">
                  <c:v>2288592.8272000006</c:v>
                </c:pt>
                <c:pt idx="1165">
                  <c:v>2370542.5142000001</c:v>
                </c:pt>
                <c:pt idx="1166">
                  <c:v>2412954.0552000003</c:v>
                </c:pt>
                <c:pt idx="1167">
                  <c:v>2479703.5898666671</c:v>
                </c:pt>
                <c:pt idx="1168">
                  <c:v>2514819.0746000004</c:v>
                </c:pt>
                <c:pt idx="1169">
                  <c:v>2571506.3167999997</c:v>
                </c:pt>
                <c:pt idx="1170">
                  <c:v>2604001.6084666667</c:v>
                </c:pt>
                <c:pt idx="1171">
                  <c:v>2415179.3032666668</c:v>
                </c:pt>
                <c:pt idx="1172">
                  <c:v>2399249.021933333</c:v>
                </c:pt>
                <c:pt idx="1173">
                  <c:v>2319889.4642666671</c:v>
                </c:pt>
                <c:pt idx="1174">
                  <c:v>2345830.5935999998</c:v>
                </c:pt>
                <c:pt idx="1175">
                  <c:v>2331812.6772666667</c:v>
                </c:pt>
                <c:pt idx="1176">
                  <c:v>2279762.8480666666</c:v>
                </c:pt>
                <c:pt idx="1177">
                  <c:v>2235875.8937999997</c:v>
                </c:pt>
                <c:pt idx="1178">
                  <c:v>2180039.6430000002</c:v>
                </c:pt>
                <c:pt idx="1179">
                  <c:v>2088247.7737333332</c:v>
                </c:pt>
                <c:pt idx="1180">
                  <c:v>2040046.5011333332</c:v>
                </c:pt>
                <c:pt idx="1181">
                  <c:v>2073381.4855999995</c:v>
                </c:pt>
                <c:pt idx="1182">
                  <c:v>1874033.8888000001</c:v>
                </c:pt>
                <c:pt idx="1183">
                  <c:v>1825595.8696000003</c:v>
                </c:pt>
                <c:pt idx="1184">
                  <c:v>1735323.4259333336</c:v>
                </c:pt>
                <c:pt idx="1185">
                  <c:v>1645892.7909333333</c:v>
                </c:pt>
                <c:pt idx="1186">
                  <c:v>1664756.9163333334</c:v>
                </c:pt>
                <c:pt idx="1187">
                  <c:v>1632295.594</c:v>
                </c:pt>
                <c:pt idx="1188">
                  <c:v>1702128.3638666666</c:v>
                </c:pt>
                <c:pt idx="1189">
                  <c:v>1641119.2058666663</c:v>
                </c:pt>
                <c:pt idx="1190">
                  <c:v>1614267.0687999998</c:v>
                </c:pt>
                <c:pt idx="1191">
                  <c:v>1526496.5719999999</c:v>
                </c:pt>
                <c:pt idx="1192">
                  <c:v>1458923.7581999998</c:v>
                </c:pt>
                <c:pt idx="1193">
                  <c:v>1438256.2361999999</c:v>
                </c:pt>
                <c:pt idx="1194">
                  <c:v>1408411.0178</c:v>
                </c:pt>
                <c:pt idx="1195">
                  <c:v>1423987.1385999999</c:v>
                </c:pt>
                <c:pt idx="1196">
                  <c:v>1402810.8660666666</c:v>
                </c:pt>
                <c:pt idx="1197">
                  <c:v>1442679.0041999999</c:v>
                </c:pt>
                <c:pt idx="1198">
                  <c:v>1435401.2819999999</c:v>
                </c:pt>
                <c:pt idx="1199">
                  <c:v>1505076.2962666666</c:v>
                </c:pt>
                <c:pt idx="1200">
                  <c:v>1516763.3808666666</c:v>
                </c:pt>
                <c:pt idx="1201">
                  <c:v>1506196.1139999998</c:v>
                </c:pt>
                <c:pt idx="1202">
                  <c:v>1511476.2789333335</c:v>
                </c:pt>
                <c:pt idx="1203">
                  <c:v>1482948.2329333334</c:v>
                </c:pt>
                <c:pt idx="1204">
                  <c:v>1618794.2013999999</c:v>
                </c:pt>
                <c:pt idx="1205">
                  <c:v>1671816.4318000001</c:v>
                </c:pt>
                <c:pt idx="1206">
                  <c:v>1766367.4104666666</c:v>
                </c:pt>
                <c:pt idx="1207">
                  <c:v>1761248.4589999998</c:v>
                </c:pt>
                <c:pt idx="1208">
                  <c:v>1729653.1695999997</c:v>
                </c:pt>
                <c:pt idx="1209">
                  <c:v>1677606.5392</c:v>
                </c:pt>
                <c:pt idx="1210">
                  <c:v>1592384.7230666664</c:v>
                </c:pt>
                <c:pt idx="1211">
                  <c:v>1511344.9833333332</c:v>
                </c:pt>
                <c:pt idx="1212">
                  <c:v>1451415.8503333332</c:v>
                </c:pt>
                <c:pt idx="1213">
                  <c:v>1553815.7902666668</c:v>
                </c:pt>
                <c:pt idx="1214">
                  <c:v>1511239.8164666668</c:v>
                </c:pt>
                <c:pt idx="1215">
                  <c:v>1563864.5819999999</c:v>
                </c:pt>
                <c:pt idx="1216">
                  <c:v>1574529.7584000002</c:v>
                </c:pt>
                <c:pt idx="1217">
                  <c:v>1596551.9384000001</c:v>
                </c:pt>
                <c:pt idx="1218">
                  <c:v>1638861.0295999998</c:v>
                </c:pt>
                <c:pt idx="1219">
                  <c:v>1814041.0119333335</c:v>
                </c:pt>
                <c:pt idx="1220">
                  <c:v>1831764.0523333333</c:v>
                </c:pt>
                <c:pt idx="1221">
                  <c:v>1862912.1506000001</c:v>
                </c:pt>
                <c:pt idx="1222">
                  <c:v>1937532.5324000001</c:v>
                </c:pt>
                <c:pt idx="1223">
                  <c:v>2062415.406</c:v>
                </c:pt>
                <c:pt idx="1224">
                  <c:v>2246730.2478</c:v>
                </c:pt>
                <c:pt idx="1225">
                  <c:v>2313970.5623333333</c:v>
                </c:pt>
                <c:pt idx="1226">
                  <c:v>2390335.8470000005</c:v>
                </c:pt>
                <c:pt idx="1227">
                  <c:v>2555918.3193333331</c:v>
                </c:pt>
                <c:pt idx="1228">
                  <c:v>2485308.3255999996</c:v>
                </c:pt>
                <c:pt idx="1229">
                  <c:v>2481324.6616000002</c:v>
                </c:pt>
                <c:pt idx="1230">
                  <c:v>2427977.3194666668</c:v>
                </c:pt>
                <c:pt idx="1231">
                  <c:v>2462599.9703333331</c:v>
                </c:pt>
                <c:pt idx="1232">
                  <c:v>2539818.4766666666</c:v>
                </c:pt>
                <c:pt idx="1233">
                  <c:v>2547213.3442666661</c:v>
                </c:pt>
                <c:pt idx="1234">
                  <c:v>2260222.7154666665</c:v>
                </c:pt>
                <c:pt idx="1235">
                  <c:v>2234305.5084666666</c:v>
                </c:pt>
                <c:pt idx="1236">
                  <c:v>2147963.9875333332</c:v>
                </c:pt>
                <c:pt idx="1237">
                  <c:v>2327361.1335333334</c:v>
                </c:pt>
                <c:pt idx="1238">
                  <c:v>2406565.2297999999</c:v>
                </c:pt>
                <c:pt idx="1239">
                  <c:v>2375956.5656000003</c:v>
                </c:pt>
                <c:pt idx="1240">
                  <c:v>2476157.9108000002</c:v>
                </c:pt>
                <c:pt idx="1241">
                  <c:v>2556621.535933333</c:v>
                </c:pt>
                <c:pt idx="1242">
                  <c:v>2515534.1766000004</c:v>
                </c:pt>
                <c:pt idx="1243">
                  <c:v>2614340.0954</c:v>
                </c:pt>
                <c:pt idx="1244">
                  <c:v>2666545.922133333</c:v>
                </c:pt>
                <c:pt idx="1245">
                  <c:v>2730150.7783333333</c:v>
                </c:pt>
                <c:pt idx="1246">
                  <c:v>2760496.7176666665</c:v>
                </c:pt>
                <c:pt idx="1247">
                  <c:v>2904485.9521333338</c:v>
                </c:pt>
                <c:pt idx="1248">
                  <c:v>2996977.4388000006</c:v>
                </c:pt>
                <c:pt idx="1249">
                  <c:v>3163467.0861333339</c:v>
                </c:pt>
                <c:pt idx="1250">
                  <c:v>3273450.272733334</c:v>
                </c:pt>
                <c:pt idx="1251">
                  <c:v>3405030.7907333341</c:v>
                </c:pt>
                <c:pt idx="1252">
                  <c:v>3267082.5683333338</c:v>
                </c:pt>
                <c:pt idx="1253">
                  <c:v>3202976.5868000006</c:v>
                </c:pt>
                <c:pt idx="1254">
                  <c:v>3367375.0289333337</c:v>
                </c:pt>
                <c:pt idx="1255">
                  <c:v>3493655.5463333339</c:v>
                </c:pt>
                <c:pt idx="1256">
                  <c:v>3695605.0426000007</c:v>
                </c:pt>
                <c:pt idx="1257">
                  <c:v>3757550.7641333337</c:v>
                </c:pt>
                <c:pt idx="1258">
                  <c:v>3808536.8183333338</c:v>
                </c:pt>
                <c:pt idx="1259">
                  <c:v>4063738.7493999996</c:v>
                </c:pt>
                <c:pt idx="1260">
                  <c:v>4150403.5388000002</c:v>
                </c:pt>
                <c:pt idx="1261">
                  <c:v>4345820.9492666665</c:v>
                </c:pt>
                <c:pt idx="1262">
                  <c:v>4345389.9876666665</c:v>
                </c:pt>
                <c:pt idx="1263">
                  <c:v>4503259.6822000006</c:v>
                </c:pt>
                <c:pt idx="1264">
                  <c:v>4594462.3581333328</c:v>
                </c:pt>
                <c:pt idx="1265">
                  <c:v>4710090.5633333335</c:v>
                </c:pt>
                <c:pt idx="1266">
                  <c:v>4834916.1766666658</c:v>
                </c:pt>
                <c:pt idx="1267">
                  <c:v>5039031.7570666671</c:v>
                </c:pt>
                <c:pt idx="1268">
                  <c:v>5366154.1297333334</c:v>
                </c:pt>
                <c:pt idx="1269">
                  <c:v>5562017.2989333328</c:v>
                </c:pt>
                <c:pt idx="1270">
                  <c:v>5636257.5576666677</c:v>
                </c:pt>
                <c:pt idx="1271">
                  <c:v>5600872.984066667</c:v>
                </c:pt>
                <c:pt idx="1272">
                  <c:v>5652264.6646666676</c:v>
                </c:pt>
                <c:pt idx="1273">
                  <c:v>5541774.7564666672</c:v>
                </c:pt>
                <c:pt idx="1274">
                  <c:v>5475311.4049999993</c:v>
                </c:pt>
                <c:pt idx="1275">
                  <c:v>5520422.8670000006</c:v>
                </c:pt>
                <c:pt idx="1276">
                  <c:v>5610950.3222000003</c:v>
                </c:pt>
                <c:pt idx="1277">
                  <c:v>5798948.0859999992</c:v>
                </c:pt>
                <c:pt idx="1278">
                  <c:v>5798196.6764000002</c:v>
                </c:pt>
                <c:pt idx="1279">
                  <c:v>5769022.9551333329</c:v>
                </c:pt>
                <c:pt idx="1280">
                  <c:v>5740484.5824666666</c:v>
                </c:pt>
                <c:pt idx="1281">
                  <c:v>5642018.1171333333</c:v>
                </c:pt>
                <c:pt idx="1282">
                  <c:v>6050283.1718000006</c:v>
                </c:pt>
                <c:pt idx="1283">
                  <c:v>5881846.1464</c:v>
                </c:pt>
                <c:pt idx="1284">
                  <c:v>5641612.6022666665</c:v>
                </c:pt>
                <c:pt idx="1285">
                  <c:v>5495285.2437999994</c:v>
                </c:pt>
                <c:pt idx="1286">
                  <c:v>5434205.6237333324</c:v>
                </c:pt>
                <c:pt idx="1287">
                  <c:v>5369959.1589333322</c:v>
                </c:pt>
                <c:pt idx="1288">
                  <c:v>5424011.437533333</c:v>
                </c:pt>
                <c:pt idx="1289">
                  <c:v>5531650.9093999993</c:v>
                </c:pt>
                <c:pt idx="1290">
                  <c:v>5645783.9704666678</c:v>
                </c:pt>
                <c:pt idx="1291">
                  <c:v>5848359.0962666674</c:v>
                </c:pt>
                <c:pt idx="1292">
                  <c:v>5418594.879933333</c:v>
                </c:pt>
                <c:pt idx="1293">
                  <c:v>5145550.0995333334</c:v>
                </c:pt>
                <c:pt idx="1294">
                  <c:v>5070712.6535333339</c:v>
                </c:pt>
                <c:pt idx="1295">
                  <c:v>4869771.0013999986</c:v>
                </c:pt>
                <c:pt idx="1296">
                  <c:v>4885984.2828666652</c:v>
                </c:pt>
                <c:pt idx="1297">
                  <c:v>4366635.0628666664</c:v>
                </c:pt>
                <c:pt idx="1298">
                  <c:v>4170277.200666667</c:v>
                </c:pt>
                <c:pt idx="1299">
                  <c:v>4033783.7512666667</c:v>
                </c:pt>
                <c:pt idx="1300">
                  <c:v>3886356.1903999997</c:v>
                </c:pt>
                <c:pt idx="1301">
                  <c:v>3702290.8654666669</c:v>
                </c:pt>
                <c:pt idx="1302">
                  <c:v>3551771.1708</c:v>
                </c:pt>
                <c:pt idx="1303">
                  <c:v>3424046.9055999992</c:v>
                </c:pt>
                <c:pt idx="1304">
                  <c:v>3144818.4427999998</c:v>
                </c:pt>
                <c:pt idx="1305">
                  <c:v>2876203.2126666661</c:v>
                </c:pt>
                <c:pt idx="1306">
                  <c:v>2448294.7439333335</c:v>
                </c:pt>
                <c:pt idx="1307">
                  <c:v>2489236.7870666669</c:v>
                </c:pt>
                <c:pt idx="1308">
                  <c:v>2571986.4774666661</c:v>
                </c:pt>
                <c:pt idx="1309">
                  <c:v>2383194.7604</c:v>
                </c:pt>
                <c:pt idx="1310">
                  <c:v>2412933.3851999999</c:v>
                </c:pt>
                <c:pt idx="1311">
                  <c:v>2262262.6517333332</c:v>
                </c:pt>
                <c:pt idx="1312">
                  <c:v>2084303.3910666667</c:v>
                </c:pt>
                <c:pt idx="1313">
                  <c:v>2016838.0802666666</c:v>
                </c:pt>
                <c:pt idx="1314">
                  <c:v>1971497.2059333331</c:v>
                </c:pt>
                <c:pt idx="1315">
                  <c:v>1976488.4872666665</c:v>
                </c:pt>
                <c:pt idx="1316">
                  <c:v>1974430.7529333332</c:v>
                </c:pt>
                <c:pt idx="1317">
                  <c:v>1974560.5183999999</c:v>
                </c:pt>
                <c:pt idx="1318">
                  <c:v>1953774.7548</c:v>
                </c:pt>
                <c:pt idx="1319">
                  <c:v>1942061.7662666666</c:v>
                </c:pt>
                <c:pt idx="1320">
                  <c:v>1841763.3977999999</c:v>
                </c:pt>
                <c:pt idx="1321">
                  <c:v>1696787.0107333332</c:v>
                </c:pt>
                <c:pt idx="1322">
                  <c:v>1634905.2103333334</c:v>
                </c:pt>
                <c:pt idx="1323">
                  <c:v>1510079.8389333335</c:v>
                </c:pt>
                <c:pt idx="1324">
                  <c:v>1506883.1358</c:v>
                </c:pt>
                <c:pt idx="1325">
                  <c:v>1412771.061</c:v>
                </c:pt>
                <c:pt idx="1326">
                  <c:v>1336327.9081999999</c:v>
                </c:pt>
                <c:pt idx="1327">
                  <c:v>1344015.3825333335</c:v>
                </c:pt>
                <c:pt idx="1328">
                  <c:v>1350221.4494666669</c:v>
                </c:pt>
                <c:pt idx="1329">
                  <c:v>1310453.7442666667</c:v>
                </c:pt>
                <c:pt idx="1330">
                  <c:v>1315591.1349333336</c:v>
                </c:pt>
                <c:pt idx="1331">
                  <c:v>1268737.1466000003</c:v>
                </c:pt>
                <c:pt idx="1332">
                  <c:v>1279005.4158000005</c:v>
                </c:pt>
                <c:pt idx="1333">
                  <c:v>1362942.4269999999</c:v>
                </c:pt>
                <c:pt idx="1334">
                  <c:v>1328810.0797333333</c:v>
                </c:pt>
                <c:pt idx="1335">
                  <c:v>1429608.7836666666</c:v>
                </c:pt>
                <c:pt idx="1336">
                  <c:v>1514259.1307333331</c:v>
                </c:pt>
                <c:pt idx="1337">
                  <c:v>1533912.482333333</c:v>
                </c:pt>
                <c:pt idx="1338">
                  <c:v>1536613.4826666669</c:v>
                </c:pt>
                <c:pt idx="1339">
                  <c:v>1612672.3251333332</c:v>
                </c:pt>
                <c:pt idx="1340">
                  <c:v>1619846.5571333333</c:v>
                </c:pt>
                <c:pt idx="1341">
                  <c:v>1678070.2274</c:v>
                </c:pt>
                <c:pt idx="1342">
                  <c:v>1822601.6603333328</c:v>
                </c:pt>
                <c:pt idx="1343">
                  <c:v>1836575.9520666664</c:v>
                </c:pt>
                <c:pt idx="1344">
                  <c:v>1865870.0941999997</c:v>
                </c:pt>
                <c:pt idx="1345">
                  <c:v>1909235.2759999998</c:v>
                </c:pt>
                <c:pt idx="1346">
                  <c:v>1897552.9330666668</c:v>
                </c:pt>
                <c:pt idx="1347">
                  <c:v>1983981.1140666669</c:v>
                </c:pt>
                <c:pt idx="1348">
                  <c:v>2065438.0522666664</c:v>
                </c:pt>
                <c:pt idx="1349">
                  <c:v>2479166.0872666668</c:v>
                </c:pt>
                <c:pt idx="1350">
                  <c:v>2351433.7082666671</c:v>
                </c:pt>
                <c:pt idx="1351">
                  <c:v>2194373.097866667</c:v>
                </c:pt>
                <c:pt idx="1352">
                  <c:v>2179977.7688666666</c:v>
                </c:pt>
                <c:pt idx="1353">
                  <c:v>2163033.4483333332</c:v>
                </c:pt>
                <c:pt idx="1354">
                  <c:v>2088276.3652666665</c:v>
                </c:pt>
                <c:pt idx="1355">
                  <c:v>2155751.0812666668</c:v>
                </c:pt>
                <c:pt idx="1356">
                  <c:v>2075880.1598</c:v>
                </c:pt>
                <c:pt idx="1357">
                  <c:v>1871662.2505333337</c:v>
                </c:pt>
                <c:pt idx="1358">
                  <c:v>1841280.568666667</c:v>
                </c:pt>
                <c:pt idx="1359">
                  <c:v>1801832.0548000003</c:v>
                </c:pt>
                <c:pt idx="1360">
                  <c:v>1644152.5456666672</c:v>
                </c:pt>
                <c:pt idx="1361">
                  <c:v>1617346.130466667</c:v>
                </c:pt>
                <c:pt idx="1362">
                  <c:v>1739087.1354666674</c:v>
                </c:pt>
                <c:pt idx="1363">
                  <c:v>1618771.8428666664</c:v>
                </c:pt>
                <c:pt idx="1364">
                  <c:v>1097488.3735333332</c:v>
                </c:pt>
                <c:pt idx="1365">
                  <c:v>1130042.666</c:v>
                </c:pt>
                <c:pt idx="1366">
                  <c:v>1123278.8605333332</c:v>
                </c:pt>
                <c:pt idx="1367">
                  <c:v>1098172.2073333331</c:v>
                </c:pt>
                <c:pt idx="1368">
                  <c:v>1082232.7278666666</c:v>
                </c:pt>
                <c:pt idx="1369">
                  <c:v>1089399.2360666664</c:v>
                </c:pt>
                <c:pt idx="1370">
                  <c:v>1018798.5824666664</c:v>
                </c:pt>
                <c:pt idx="1371">
                  <c:v>1004632.9225333331</c:v>
                </c:pt>
                <c:pt idx="1372">
                  <c:v>1003199.2126666664</c:v>
                </c:pt>
                <c:pt idx="1373">
                  <c:v>953319.67879999964</c:v>
                </c:pt>
                <c:pt idx="1374">
                  <c:v>891736.96619999968</c:v>
                </c:pt>
                <c:pt idx="1375">
                  <c:v>885946.16619999963</c:v>
                </c:pt>
                <c:pt idx="1376">
                  <c:v>851893.47473333299</c:v>
                </c:pt>
                <c:pt idx="1377">
                  <c:v>547479.66873333335</c:v>
                </c:pt>
                <c:pt idx="1378">
                  <c:v>429131.66313333338</c:v>
                </c:pt>
                <c:pt idx="1379">
                  <c:v>429713.68606666668</c:v>
                </c:pt>
                <c:pt idx="1380">
                  <c:v>359771.65059999999</c:v>
                </c:pt>
                <c:pt idx="1381">
                  <c:v>336430.90979999996</c:v>
                </c:pt>
                <c:pt idx="1382">
                  <c:v>306503.62160000001</c:v>
                </c:pt>
                <c:pt idx="1383">
                  <c:v>277971.45146666665</c:v>
                </c:pt>
                <c:pt idx="1384">
                  <c:v>365152.8747333333</c:v>
                </c:pt>
                <c:pt idx="1385">
                  <c:v>303830.0080666666</c:v>
                </c:pt>
                <c:pt idx="1386">
                  <c:v>291008.85840000003</c:v>
                </c:pt>
                <c:pt idx="1387">
                  <c:v>275457.68106666667</c:v>
                </c:pt>
                <c:pt idx="1388">
                  <c:v>273752.96453333338</c:v>
                </c:pt>
                <c:pt idx="1389">
                  <c:v>263447.20780000003</c:v>
                </c:pt>
                <c:pt idx="1390">
                  <c:v>265468.47873333335</c:v>
                </c:pt>
                <c:pt idx="1391">
                  <c:v>265106.07286666665</c:v>
                </c:pt>
                <c:pt idx="1392">
                  <c:v>258250.81866666666</c:v>
                </c:pt>
                <c:pt idx="1393">
                  <c:v>248312.07466666665</c:v>
                </c:pt>
                <c:pt idx="1394">
                  <c:v>226832.54666666666</c:v>
                </c:pt>
                <c:pt idx="1395">
                  <c:v>227513.93226666664</c:v>
                </c:pt>
                <c:pt idx="1396">
                  <c:v>248184.86599999995</c:v>
                </c:pt>
                <c:pt idx="1397">
                  <c:v>239139.8058</c:v>
                </c:pt>
                <c:pt idx="1398">
                  <c:v>225012.71219999998</c:v>
                </c:pt>
                <c:pt idx="1399">
                  <c:v>91531.476333333354</c:v>
                </c:pt>
                <c:pt idx="1400">
                  <c:v>93149.850066666681</c:v>
                </c:pt>
                <c:pt idx="1401">
                  <c:v>97378.397666666657</c:v>
                </c:pt>
                <c:pt idx="1402">
                  <c:v>96664.296866666686</c:v>
                </c:pt>
                <c:pt idx="1403">
                  <c:v>87903.598866666667</c:v>
                </c:pt>
                <c:pt idx="1404">
                  <c:v>95470.581133333326</c:v>
                </c:pt>
                <c:pt idx="1405">
                  <c:v>87868.104733333326</c:v>
                </c:pt>
                <c:pt idx="1406">
                  <c:v>81838.834199999983</c:v>
                </c:pt>
                <c:pt idx="1407">
                  <c:v>94645.324933333322</c:v>
                </c:pt>
                <c:pt idx="1408">
                  <c:v>93949.878933333326</c:v>
                </c:pt>
                <c:pt idx="1409">
                  <c:v>93577.085600000006</c:v>
                </c:pt>
                <c:pt idx="1410">
                  <c:v>93137.262133333323</c:v>
                </c:pt>
                <c:pt idx="1411">
                  <c:v>71249.60573333333</c:v>
                </c:pt>
                <c:pt idx="1412">
                  <c:v>70950.284333333329</c:v>
                </c:pt>
                <c:pt idx="1413">
                  <c:v>71515.524266666675</c:v>
                </c:pt>
                <c:pt idx="1414">
                  <c:v>73731.196133333331</c:v>
                </c:pt>
                <c:pt idx="1415">
                  <c:v>72275.628800000006</c:v>
                </c:pt>
                <c:pt idx="1416">
                  <c:v>64886.862800000003</c:v>
                </c:pt>
                <c:pt idx="1417">
                  <c:v>61091.885466666674</c:v>
                </c:pt>
                <c:pt idx="1418">
                  <c:v>54996.500800000009</c:v>
                </c:pt>
                <c:pt idx="1419">
                  <c:v>45893.66346666668</c:v>
                </c:pt>
                <c:pt idx="1420">
                  <c:v>45717.635600000016</c:v>
                </c:pt>
                <c:pt idx="1421">
                  <c:v>46596.886933333342</c:v>
                </c:pt>
                <c:pt idx="1422">
                  <c:v>27097.913066666668</c:v>
                </c:pt>
                <c:pt idx="1423">
                  <c:v>30470.173333333332</c:v>
                </c:pt>
                <c:pt idx="1424">
                  <c:v>29881.610800000002</c:v>
                </c:pt>
                <c:pt idx="1425">
                  <c:v>27280.123733333334</c:v>
                </c:pt>
                <c:pt idx="1426">
                  <c:v>26763.782866666668</c:v>
                </c:pt>
                <c:pt idx="1427">
                  <c:v>26088.384333333335</c:v>
                </c:pt>
                <c:pt idx="1428">
                  <c:v>24519.737399999998</c:v>
                </c:pt>
                <c:pt idx="1429">
                  <c:v>23806.307999999997</c:v>
                </c:pt>
                <c:pt idx="1430">
                  <c:v>23196.319933333329</c:v>
                </c:pt>
                <c:pt idx="1431">
                  <c:v>22214.792200000004</c:v>
                </c:pt>
                <c:pt idx="1432">
                  <c:v>22038.700266666663</c:v>
                </c:pt>
                <c:pt idx="1433">
                  <c:v>20555.309933333334</c:v>
                </c:pt>
                <c:pt idx="1434">
                  <c:v>19631.886600000002</c:v>
                </c:pt>
                <c:pt idx="1435">
                  <c:v>19577.172866666668</c:v>
                </c:pt>
                <c:pt idx="1436">
                  <c:v>14061.743999999999</c:v>
                </c:pt>
                <c:pt idx="1437">
                  <c:v>12504.604266666667</c:v>
                </c:pt>
                <c:pt idx="1438">
                  <c:v>9766.5465999999997</c:v>
                </c:pt>
                <c:pt idx="1439">
                  <c:v>9874.1488666666646</c:v>
                </c:pt>
                <c:pt idx="1440">
                  <c:v>10951.758266666668</c:v>
                </c:pt>
                <c:pt idx="1441">
                  <c:v>12827.823800000002</c:v>
                </c:pt>
                <c:pt idx="1442">
                  <c:v>13709.808933333336</c:v>
                </c:pt>
                <c:pt idx="1443">
                  <c:v>14059.025066666667</c:v>
                </c:pt>
                <c:pt idx="1444">
                  <c:v>12615.264866666666</c:v>
                </c:pt>
                <c:pt idx="1445">
                  <c:v>11105.467866666668</c:v>
                </c:pt>
                <c:pt idx="1446">
                  <c:v>13483.697933333333</c:v>
                </c:pt>
                <c:pt idx="1447">
                  <c:v>13761.180533333332</c:v>
                </c:pt>
                <c:pt idx="1448">
                  <c:v>16808.059133333332</c:v>
                </c:pt>
                <c:pt idx="1449">
                  <c:v>20799.448866666666</c:v>
                </c:pt>
                <c:pt idx="1450">
                  <c:v>23486.955933333331</c:v>
                </c:pt>
                <c:pt idx="1451">
                  <c:v>24390.551733333334</c:v>
                </c:pt>
                <c:pt idx="1452">
                  <c:v>24418.294400000002</c:v>
                </c:pt>
                <c:pt idx="1453">
                  <c:v>23420.705533333337</c:v>
                </c:pt>
                <c:pt idx="1454">
                  <c:v>35837.346600000004</c:v>
                </c:pt>
                <c:pt idx="1455">
                  <c:v>35504.802866666672</c:v>
                </c:pt>
                <c:pt idx="1456">
                  <c:v>33859.452333333335</c:v>
                </c:pt>
                <c:pt idx="1457">
                  <c:v>34305.042066666669</c:v>
                </c:pt>
                <c:pt idx="1458">
                  <c:v>34017.87266666667</c:v>
                </c:pt>
                <c:pt idx="1459">
                  <c:v>33569.938800000004</c:v>
                </c:pt>
                <c:pt idx="1460">
                  <c:v>34228.525466666673</c:v>
                </c:pt>
                <c:pt idx="1461">
                  <c:v>35097.578600000008</c:v>
                </c:pt>
                <c:pt idx="1462">
                  <c:v>36402.454266666675</c:v>
                </c:pt>
                <c:pt idx="1463">
                  <c:v>35394.788000000008</c:v>
                </c:pt>
                <c:pt idx="1464">
                  <c:v>31343.064133333337</c:v>
                </c:pt>
                <c:pt idx="1465">
                  <c:v>28191.999333333333</c:v>
                </c:pt>
                <c:pt idx="1466">
                  <c:v>25791.388733333326</c:v>
                </c:pt>
                <c:pt idx="1467">
                  <c:v>25634.237133333332</c:v>
                </c:pt>
                <c:pt idx="1468">
                  <c:v>25477.422466666663</c:v>
                </c:pt>
                <c:pt idx="1469">
                  <c:v>14624.723399999999</c:v>
                </c:pt>
                <c:pt idx="1470">
                  <c:v>14632.644000000002</c:v>
                </c:pt>
                <c:pt idx="1471">
                  <c:v>14424.960266666669</c:v>
                </c:pt>
                <c:pt idx="1472">
                  <c:v>13070.026933333334</c:v>
                </c:pt>
                <c:pt idx="1473">
                  <c:v>12739.2392</c:v>
                </c:pt>
                <c:pt idx="1474">
                  <c:v>12733.847600000003</c:v>
                </c:pt>
                <c:pt idx="1475">
                  <c:v>12253.790200000001</c:v>
                </c:pt>
                <c:pt idx="1476">
                  <c:v>22646.709133333334</c:v>
                </c:pt>
                <c:pt idx="1477">
                  <c:v>22508.827799999995</c:v>
                </c:pt>
                <c:pt idx="1478">
                  <c:v>22352.060133333332</c:v>
                </c:pt>
                <c:pt idx="1479">
                  <c:v>22468.680933333333</c:v>
                </c:pt>
                <c:pt idx="1480">
                  <c:v>22806.297733333329</c:v>
                </c:pt>
                <c:pt idx="1481">
                  <c:v>24315.917733333328</c:v>
                </c:pt>
                <c:pt idx="1482">
                  <c:v>27869.56153333333</c:v>
                </c:pt>
                <c:pt idx="1483">
                  <c:v>28550.404466666667</c:v>
                </c:pt>
                <c:pt idx="1484">
                  <c:v>32991.187400000003</c:v>
                </c:pt>
                <c:pt idx="1485">
                  <c:v>65302.800466666667</c:v>
                </c:pt>
                <c:pt idx="1486">
                  <c:v>100843.20086666665</c:v>
                </c:pt>
                <c:pt idx="1487">
                  <c:v>107041.41153333333</c:v>
                </c:pt>
                <c:pt idx="1488">
                  <c:v>108092.29553333334</c:v>
                </c:pt>
                <c:pt idx="1489">
                  <c:v>108062.37426666667</c:v>
                </c:pt>
                <c:pt idx="1490">
                  <c:v>119459.96433333332</c:v>
                </c:pt>
                <c:pt idx="1491">
                  <c:v>139406.35299999997</c:v>
                </c:pt>
                <c:pt idx="1492">
                  <c:v>137439.30213333332</c:v>
                </c:pt>
                <c:pt idx="1493">
                  <c:v>144047.89979999996</c:v>
                </c:pt>
                <c:pt idx="1494">
                  <c:v>143974.67913333329</c:v>
                </c:pt>
                <c:pt idx="1495">
                  <c:v>143713.41246666666</c:v>
                </c:pt>
                <c:pt idx="1496">
                  <c:v>142287.06546666665</c:v>
                </c:pt>
                <c:pt idx="1497">
                  <c:v>143431.89486666667</c:v>
                </c:pt>
                <c:pt idx="1498">
                  <c:v>147434.89406666669</c:v>
                </c:pt>
                <c:pt idx="1499">
                  <c:v>141109.16006666666</c:v>
                </c:pt>
                <c:pt idx="1500">
                  <c:v>107441.61633333332</c:v>
                </c:pt>
                <c:pt idx="1501">
                  <c:v>78274.356866666669</c:v>
                </c:pt>
                <c:pt idx="1502">
                  <c:v>84873.948866666673</c:v>
                </c:pt>
                <c:pt idx="1503">
                  <c:v>83795.440866666671</c:v>
                </c:pt>
                <c:pt idx="1504">
                  <c:v>83709.059866666692</c:v>
                </c:pt>
                <c:pt idx="1505">
                  <c:v>72349.250933333344</c:v>
                </c:pt>
                <c:pt idx="1506">
                  <c:v>39370.266533333335</c:v>
                </c:pt>
                <c:pt idx="1507">
                  <c:v>41445.835066666667</c:v>
                </c:pt>
                <c:pt idx="1508">
                  <c:v>32921.044733333336</c:v>
                </c:pt>
                <c:pt idx="1509">
                  <c:v>32928.233733333334</c:v>
                </c:pt>
                <c:pt idx="1510">
                  <c:v>32902.472733333336</c:v>
                </c:pt>
                <c:pt idx="1511">
                  <c:v>32941.412733333331</c:v>
                </c:pt>
                <c:pt idx="1512">
                  <c:v>28372.341533333336</c:v>
                </c:pt>
                <c:pt idx="1513">
                  <c:v>24720.234666666667</c:v>
                </c:pt>
                <c:pt idx="1514">
                  <c:v>24671.508933333334</c:v>
                </c:pt>
                <c:pt idx="1515">
                  <c:v>24698.267466666664</c:v>
                </c:pt>
                <c:pt idx="1516">
                  <c:v>18329.786</c:v>
                </c:pt>
                <c:pt idx="1517">
                  <c:v>5872.5303999999996</c:v>
                </c:pt>
                <c:pt idx="1518">
                  <c:v>6240.7014666666664</c:v>
                </c:pt>
                <c:pt idx="1519">
                  <c:v>6974.5814666666656</c:v>
                </c:pt>
                <c:pt idx="1520">
                  <c:v>6988.5601333333334</c:v>
                </c:pt>
                <c:pt idx="1521">
                  <c:v>7002.5388000000012</c:v>
                </c:pt>
                <c:pt idx="1522">
                  <c:v>5639.6188000000002</c:v>
                </c:pt>
                <c:pt idx="1523">
                  <c:v>6301.4091333333345</c:v>
                </c:pt>
                <c:pt idx="1524">
                  <c:v>6963.1994666666687</c:v>
                </c:pt>
                <c:pt idx="1525">
                  <c:v>7624.9898000000021</c:v>
                </c:pt>
                <c:pt idx="1526">
                  <c:v>8222.0791333333364</c:v>
                </c:pt>
                <c:pt idx="1527">
                  <c:v>8819.1684666666679</c:v>
                </c:pt>
                <c:pt idx="1528">
                  <c:v>11006.631333333335</c:v>
                </c:pt>
                <c:pt idx="1529">
                  <c:v>11058.868200000003</c:v>
                </c:pt>
                <c:pt idx="1530">
                  <c:v>12479.641933333336</c:v>
                </c:pt>
                <c:pt idx="1531">
                  <c:v>12785.394333333337</c:v>
                </c:pt>
                <c:pt idx="1532">
                  <c:v>15778.171000000002</c:v>
                </c:pt>
                <c:pt idx="1533">
                  <c:v>15704.283933333334</c:v>
                </c:pt>
                <c:pt idx="1534">
                  <c:v>15635.721266666667</c:v>
                </c:pt>
                <c:pt idx="1535">
                  <c:v>15567.158599999999</c:v>
                </c:pt>
                <c:pt idx="1536">
                  <c:v>15009.590466666667</c:v>
                </c:pt>
                <c:pt idx="1537">
                  <c:v>14483.325866666668</c:v>
                </c:pt>
                <c:pt idx="1538">
                  <c:v>13957.061266666666</c:v>
                </c:pt>
                <c:pt idx="1539">
                  <c:v>13430.796666666665</c:v>
                </c:pt>
                <c:pt idx="1540">
                  <c:v>13368.88733333333</c:v>
                </c:pt>
                <c:pt idx="1541">
                  <c:v>12747.956399999999</c:v>
                </c:pt>
                <c:pt idx="1542">
                  <c:v>13961.377466666665</c:v>
                </c:pt>
                <c:pt idx="1543">
                  <c:v>11724.578933333332</c:v>
                </c:pt>
                <c:pt idx="1544">
                  <c:v>12662.583133333334</c:v>
                </c:pt>
                <c:pt idx="1545">
                  <c:v>12128.608866666667</c:v>
                </c:pt>
                <c:pt idx="1546">
                  <c:v>12709.655933333333</c:v>
                </c:pt>
                <c:pt idx="1547">
                  <c:v>10053.4938</c:v>
                </c:pt>
                <c:pt idx="1548">
                  <c:v>25044.881799999999</c:v>
                </c:pt>
                <c:pt idx="1549">
                  <c:v>46332.258666666661</c:v>
                </c:pt>
                <c:pt idx="1550">
                  <c:v>45659.952000000005</c:v>
                </c:pt>
                <c:pt idx="1551">
                  <c:v>48724.983</c:v>
                </c:pt>
                <c:pt idx="1552">
                  <c:v>52225.437769230761</c:v>
                </c:pt>
                <c:pt idx="1553">
                  <c:v>56309.301666666659</c:v>
                </c:pt>
                <c:pt idx="1554">
                  <c:v>61135.68627272726</c:v>
                </c:pt>
                <c:pt idx="1555">
                  <c:v>66230.814899999998</c:v>
                </c:pt>
                <c:pt idx="1556">
                  <c:v>73389.896999999997</c:v>
                </c:pt>
                <c:pt idx="1557">
                  <c:v>78899.339624999993</c:v>
                </c:pt>
                <c:pt idx="1558">
                  <c:v>88003.369571428557</c:v>
                </c:pt>
                <c:pt idx="1559">
                  <c:v>100142.07616666665</c:v>
                </c:pt>
                <c:pt idx="1560">
                  <c:v>117136.26539999999</c:v>
                </c:pt>
                <c:pt idx="1561">
                  <c:v>142627.54924999998</c:v>
                </c:pt>
                <c:pt idx="1562">
                  <c:v>186436.45766666663</c:v>
                </c:pt>
                <c:pt idx="1563">
                  <c:v>164697.62649999998</c:v>
                </c:pt>
                <c:pt idx="1564">
                  <c:v>0</c:v>
                </c:pt>
              </c:numCache>
            </c:numRef>
          </c:val>
          <c:extLst>
            <c:ext xmlns:c16="http://schemas.microsoft.com/office/drawing/2014/chart" uri="{C3380CC4-5D6E-409C-BE32-E72D297353CC}">
              <c16:uniqueId val="{00000000-1892-4977-8758-6544B666B31B}"/>
            </c:ext>
          </c:extLst>
        </c:ser>
        <c:dLbls>
          <c:showLegendKey val="0"/>
          <c:showVal val="0"/>
          <c:showCatName val="0"/>
          <c:showSerName val="0"/>
          <c:showPercent val="0"/>
          <c:showBubbleSize val="0"/>
        </c:dLbls>
        <c:axId val="470148480"/>
        <c:axId val="470147392"/>
      </c:areaChart>
      <c:lineChart>
        <c:grouping val="stacked"/>
        <c:varyColors val="0"/>
        <c:ser>
          <c:idx val="0"/>
          <c:order val="0"/>
          <c:tx>
            <c:strRef>
              <c:f>Performance!$AF$1</c:f>
              <c:strCache>
                <c:ptCount val="1"/>
                <c:pt idx="0">
                  <c:v>Preço (R$)</c:v>
                </c:pt>
              </c:strCache>
            </c:strRef>
          </c:tx>
          <c:spPr>
            <a:ln w="19050" cap="rnd">
              <a:solidFill>
                <a:srgbClr val="FF6B06"/>
              </a:solidFill>
              <a:round/>
            </a:ln>
            <a:effectLst/>
          </c:spPr>
          <c:marker>
            <c:symbol val="none"/>
          </c:marker>
          <c:cat>
            <c:numRef>
              <c:f>Performance!$AA$3:$AA$1567</c:f>
              <c:numCache>
                <c:formatCode>[$-416]d\-mmm\-yy;@</c:formatCode>
                <c:ptCount val="1565"/>
                <c:pt idx="0">
                  <c:v>45716</c:v>
                </c:pt>
                <c:pt idx="1">
                  <c:v>45715</c:v>
                </c:pt>
                <c:pt idx="2">
                  <c:v>45714</c:v>
                </c:pt>
                <c:pt idx="3">
                  <c:v>45713</c:v>
                </c:pt>
                <c:pt idx="4">
                  <c:v>45712</c:v>
                </c:pt>
                <c:pt idx="5">
                  <c:v>45709</c:v>
                </c:pt>
                <c:pt idx="6">
                  <c:v>45708</c:v>
                </c:pt>
                <c:pt idx="7">
                  <c:v>45707</c:v>
                </c:pt>
                <c:pt idx="8">
                  <c:v>45706</c:v>
                </c:pt>
                <c:pt idx="9">
                  <c:v>45705</c:v>
                </c:pt>
                <c:pt idx="10">
                  <c:v>45702</c:v>
                </c:pt>
                <c:pt idx="11">
                  <c:v>45701</c:v>
                </c:pt>
                <c:pt idx="12">
                  <c:v>45700</c:v>
                </c:pt>
                <c:pt idx="13">
                  <c:v>45699</c:v>
                </c:pt>
                <c:pt idx="14">
                  <c:v>45698</c:v>
                </c:pt>
                <c:pt idx="15">
                  <c:v>45695</c:v>
                </c:pt>
                <c:pt idx="16">
                  <c:v>45694</c:v>
                </c:pt>
                <c:pt idx="17">
                  <c:v>45693</c:v>
                </c:pt>
                <c:pt idx="18">
                  <c:v>45692</c:v>
                </c:pt>
                <c:pt idx="19">
                  <c:v>45691</c:v>
                </c:pt>
                <c:pt idx="20">
                  <c:v>45688</c:v>
                </c:pt>
                <c:pt idx="21">
                  <c:v>45687</c:v>
                </c:pt>
                <c:pt idx="22">
                  <c:v>45686</c:v>
                </c:pt>
                <c:pt idx="23">
                  <c:v>45685</c:v>
                </c:pt>
                <c:pt idx="24">
                  <c:v>45684</c:v>
                </c:pt>
                <c:pt idx="25">
                  <c:v>45681</c:v>
                </c:pt>
                <c:pt idx="26">
                  <c:v>45680</c:v>
                </c:pt>
                <c:pt idx="27">
                  <c:v>45679</c:v>
                </c:pt>
                <c:pt idx="28">
                  <c:v>45678</c:v>
                </c:pt>
                <c:pt idx="29">
                  <c:v>45677</c:v>
                </c:pt>
                <c:pt idx="30">
                  <c:v>45674</c:v>
                </c:pt>
                <c:pt idx="31">
                  <c:v>45673</c:v>
                </c:pt>
                <c:pt idx="32">
                  <c:v>45672</c:v>
                </c:pt>
                <c:pt idx="33">
                  <c:v>45671</c:v>
                </c:pt>
                <c:pt idx="34">
                  <c:v>45670</c:v>
                </c:pt>
                <c:pt idx="35">
                  <c:v>45667</c:v>
                </c:pt>
                <c:pt idx="36">
                  <c:v>45666</c:v>
                </c:pt>
                <c:pt idx="37">
                  <c:v>45665</c:v>
                </c:pt>
                <c:pt idx="38">
                  <c:v>45664</c:v>
                </c:pt>
                <c:pt idx="39">
                  <c:v>45663</c:v>
                </c:pt>
                <c:pt idx="40">
                  <c:v>45660</c:v>
                </c:pt>
                <c:pt idx="41">
                  <c:v>45659</c:v>
                </c:pt>
                <c:pt idx="42">
                  <c:v>45656</c:v>
                </c:pt>
                <c:pt idx="43">
                  <c:v>45653</c:v>
                </c:pt>
                <c:pt idx="44">
                  <c:v>45652</c:v>
                </c:pt>
                <c:pt idx="45">
                  <c:v>45649</c:v>
                </c:pt>
                <c:pt idx="46">
                  <c:v>45646</c:v>
                </c:pt>
                <c:pt idx="47">
                  <c:v>45645</c:v>
                </c:pt>
                <c:pt idx="48">
                  <c:v>45644</c:v>
                </c:pt>
                <c:pt idx="49">
                  <c:v>45643</c:v>
                </c:pt>
                <c:pt idx="50">
                  <c:v>45642</c:v>
                </c:pt>
                <c:pt idx="51">
                  <c:v>45639</c:v>
                </c:pt>
                <c:pt idx="52">
                  <c:v>45638</c:v>
                </c:pt>
                <c:pt idx="53">
                  <c:v>45637</c:v>
                </c:pt>
                <c:pt idx="54">
                  <c:v>45636</c:v>
                </c:pt>
                <c:pt idx="55">
                  <c:v>45635</c:v>
                </c:pt>
                <c:pt idx="56">
                  <c:v>45632</c:v>
                </c:pt>
                <c:pt idx="57">
                  <c:v>45631</c:v>
                </c:pt>
                <c:pt idx="58">
                  <c:v>45630</c:v>
                </c:pt>
                <c:pt idx="59">
                  <c:v>45629</c:v>
                </c:pt>
                <c:pt idx="60">
                  <c:v>45628</c:v>
                </c:pt>
                <c:pt idx="61">
                  <c:v>45625</c:v>
                </c:pt>
                <c:pt idx="62">
                  <c:v>45624</c:v>
                </c:pt>
                <c:pt idx="63">
                  <c:v>45623</c:v>
                </c:pt>
                <c:pt idx="64">
                  <c:v>45622</c:v>
                </c:pt>
                <c:pt idx="65">
                  <c:v>45621</c:v>
                </c:pt>
                <c:pt idx="66">
                  <c:v>45618</c:v>
                </c:pt>
                <c:pt idx="67">
                  <c:v>45617</c:v>
                </c:pt>
                <c:pt idx="68">
                  <c:v>45615</c:v>
                </c:pt>
                <c:pt idx="69">
                  <c:v>45614</c:v>
                </c:pt>
                <c:pt idx="70">
                  <c:v>45610</c:v>
                </c:pt>
                <c:pt idx="71">
                  <c:v>45609</c:v>
                </c:pt>
                <c:pt idx="72">
                  <c:v>45608</c:v>
                </c:pt>
                <c:pt idx="73">
                  <c:v>45607</c:v>
                </c:pt>
                <c:pt idx="74">
                  <c:v>45604</c:v>
                </c:pt>
                <c:pt idx="75">
                  <c:v>45603</c:v>
                </c:pt>
                <c:pt idx="76">
                  <c:v>45602</c:v>
                </c:pt>
                <c:pt idx="77">
                  <c:v>45601</c:v>
                </c:pt>
                <c:pt idx="78">
                  <c:v>45600</c:v>
                </c:pt>
                <c:pt idx="79">
                  <c:v>45597</c:v>
                </c:pt>
                <c:pt idx="80">
                  <c:v>45596</c:v>
                </c:pt>
                <c:pt idx="81">
                  <c:v>45595</c:v>
                </c:pt>
                <c:pt idx="82">
                  <c:v>45594</c:v>
                </c:pt>
                <c:pt idx="83">
                  <c:v>45593</c:v>
                </c:pt>
                <c:pt idx="84">
                  <c:v>45590</c:v>
                </c:pt>
                <c:pt idx="85">
                  <c:v>45589</c:v>
                </c:pt>
                <c:pt idx="86">
                  <c:v>45588</c:v>
                </c:pt>
                <c:pt idx="87">
                  <c:v>45587</c:v>
                </c:pt>
                <c:pt idx="88">
                  <c:v>45586</c:v>
                </c:pt>
                <c:pt idx="89">
                  <c:v>45583</c:v>
                </c:pt>
                <c:pt idx="90">
                  <c:v>45582</c:v>
                </c:pt>
                <c:pt idx="91">
                  <c:v>45581</c:v>
                </c:pt>
                <c:pt idx="92">
                  <c:v>45580</c:v>
                </c:pt>
                <c:pt idx="93">
                  <c:v>45579</c:v>
                </c:pt>
                <c:pt idx="94">
                  <c:v>45576</c:v>
                </c:pt>
                <c:pt idx="95">
                  <c:v>45575</c:v>
                </c:pt>
                <c:pt idx="96">
                  <c:v>45574</c:v>
                </c:pt>
                <c:pt idx="97">
                  <c:v>45573</c:v>
                </c:pt>
                <c:pt idx="98">
                  <c:v>45572</c:v>
                </c:pt>
                <c:pt idx="99">
                  <c:v>45569</c:v>
                </c:pt>
                <c:pt idx="100">
                  <c:v>45568</c:v>
                </c:pt>
                <c:pt idx="101">
                  <c:v>45567</c:v>
                </c:pt>
                <c:pt idx="102">
                  <c:v>45566</c:v>
                </c:pt>
                <c:pt idx="103">
                  <c:v>45565</c:v>
                </c:pt>
                <c:pt idx="104">
                  <c:v>45562</c:v>
                </c:pt>
                <c:pt idx="105">
                  <c:v>45561</c:v>
                </c:pt>
                <c:pt idx="106">
                  <c:v>45560</c:v>
                </c:pt>
                <c:pt idx="107">
                  <c:v>45559</c:v>
                </c:pt>
                <c:pt idx="108">
                  <c:v>45558</c:v>
                </c:pt>
                <c:pt idx="109">
                  <c:v>45555</c:v>
                </c:pt>
                <c:pt idx="110">
                  <c:v>45554</c:v>
                </c:pt>
                <c:pt idx="111">
                  <c:v>45553</c:v>
                </c:pt>
                <c:pt idx="112">
                  <c:v>45552</c:v>
                </c:pt>
                <c:pt idx="113">
                  <c:v>45551</c:v>
                </c:pt>
                <c:pt idx="114">
                  <c:v>45548</c:v>
                </c:pt>
                <c:pt idx="115">
                  <c:v>45547</c:v>
                </c:pt>
                <c:pt idx="116">
                  <c:v>45546</c:v>
                </c:pt>
                <c:pt idx="117">
                  <c:v>45545</c:v>
                </c:pt>
                <c:pt idx="118">
                  <c:v>45544</c:v>
                </c:pt>
                <c:pt idx="119">
                  <c:v>45541</c:v>
                </c:pt>
                <c:pt idx="120">
                  <c:v>45540</c:v>
                </c:pt>
                <c:pt idx="121">
                  <c:v>45539</c:v>
                </c:pt>
                <c:pt idx="122">
                  <c:v>45538</c:v>
                </c:pt>
                <c:pt idx="123">
                  <c:v>45537</c:v>
                </c:pt>
                <c:pt idx="124">
                  <c:v>45534</c:v>
                </c:pt>
                <c:pt idx="125">
                  <c:v>45533</c:v>
                </c:pt>
                <c:pt idx="126">
                  <c:v>45532</c:v>
                </c:pt>
                <c:pt idx="127">
                  <c:v>45531</c:v>
                </c:pt>
                <c:pt idx="128">
                  <c:v>45530</c:v>
                </c:pt>
                <c:pt idx="129">
                  <c:v>45527</c:v>
                </c:pt>
                <c:pt idx="130">
                  <c:v>45526</c:v>
                </c:pt>
                <c:pt idx="131">
                  <c:v>45525</c:v>
                </c:pt>
                <c:pt idx="132">
                  <c:v>45524</c:v>
                </c:pt>
                <c:pt idx="133">
                  <c:v>45523</c:v>
                </c:pt>
                <c:pt idx="134">
                  <c:v>45520</c:v>
                </c:pt>
                <c:pt idx="135">
                  <c:v>45519</c:v>
                </c:pt>
                <c:pt idx="136">
                  <c:v>45518</c:v>
                </c:pt>
                <c:pt idx="137">
                  <c:v>45517</c:v>
                </c:pt>
                <c:pt idx="138">
                  <c:v>45516</c:v>
                </c:pt>
                <c:pt idx="139">
                  <c:v>45513</c:v>
                </c:pt>
                <c:pt idx="140">
                  <c:v>45512</c:v>
                </c:pt>
                <c:pt idx="141">
                  <c:v>45511</c:v>
                </c:pt>
                <c:pt idx="142">
                  <c:v>45510</c:v>
                </c:pt>
                <c:pt idx="143">
                  <c:v>45509</c:v>
                </c:pt>
                <c:pt idx="144">
                  <c:v>45506</c:v>
                </c:pt>
                <c:pt idx="145">
                  <c:v>45505</c:v>
                </c:pt>
                <c:pt idx="146">
                  <c:v>45504</c:v>
                </c:pt>
                <c:pt idx="147">
                  <c:v>45503</c:v>
                </c:pt>
                <c:pt idx="148">
                  <c:v>45502</c:v>
                </c:pt>
                <c:pt idx="149">
                  <c:v>45499</c:v>
                </c:pt>
                <c:pt idx="150">
                  <c:v>45498</c:v>
                </c:pt>
                <c:pt idx="151">
                  <c:v>45497</c:v>
                </c:pt>
                <c:pt idx="152">
                  <c:v>45496</c:v>
                </c:pt>
                <c:pt idx="153">
                  <c:v>45495</c:v>
                </c:pt>
                <c:pt idx="154">
                  <c:v>45492</c:v>
                </c:pt>
                <c:pt idx="155">
                  <c:v>45491</c:v>
                </c:pt>
                <c:pt idx="156">
                  <c:v>45490</c:v>
                </c:pt>
                <c:pt idx="157">
                  <c:v>45489</c:v>
                </c:pt>
                <c:pt idx="158">
                  <c:v>45488</c:v>
                </c:pt>
                <c:pt idx="159">
                  <c:v>45485</c:v>
                </c:pt>
                <c:pt idx="160">
                  <c:v>45484</c:v>
                </c:pt>
                <c:pt idx="161">
                  <c:v>45483</c:v>
                </c:pt>
                <c:pt idx="162">
                  <c:v>45482</c:v>
                </c:pt>
                <c:pt idx="163">
                  <c:v>45481</c:v>
                </c:pt>
                <c:pt idx="164">
                  <c:v>45478</c:v>
                </c:pt>
                <c:pt idx="165">
                  <c:v>45477</c:v>
                </c:pt>
                <c:pt idx="166">
                  <c:v>45476</c:v>
                </c:pt>
                <c:pt idx="167">
                  <c:v>45475</c:v>
                </c:pt>
                <c:pt idx="168">
                  <c:v>45474</c:v>
                </c:pt>
                <c:pt idx="169">
                  <c:v>45471</c:v>
                </c:pt>
                <c:pt idx="170">
                  <c:v>45470</c:v>
                </c:pt>
                <c:pt idx="171">
                  <c:v>45469</c:v>
                </c:pt>
                <c:pt idx="172">
                  <c:v>45468</c:v>
                </c:pt>
                <c:pt idx="173">
                  <c:v>45467</c:v>
                </c:pt>
                <c:pt idx="174">
                  <c:v>45464</c:v>
                </c:pt>
                <c:pt idx="175">
                  <c:v>45463</c:v>
                </c:pt>
                <c:pt idx="176">
                  <c:v>45462</c:v>
                </c:pt>
                <c:pt idx="177">
                  <c:v>45461</c:v>
                </c:pt>
                <c:pt idx="178">
                  <c:v>45460</c:v>
                </c:pt>
                <c:pt idx="179">
                  <c:v>45457</c:v>
                </c:pt>
                <c:pt idx="180">
                  <c:v>45456</c:v>
                </c:pt>
                <c:pt idx="181">
                  <c:v>45455</c:v>
                </c:pt>
                <c:pt idx="182">
                  <c:v>45454</c:v>
                </c:pt>
                <c:pt idx="183">
                  <c:v>45453</c:v>
                </c:pt>
                <c:pt idx="184">
                  <c:v>45450</c:v>
                </c:pt>
                <c:pt idx="185">
                  <c:v>45449</c:v>
                </c:pt>
                <c:pt idx="186">
                  <c:v>45448</c:v>
                </c:pt>
                <c:pt idx="187">
                  <c:v>45447</c:v>
                </c:pt>
                <c:pt idx="188">
                  <c:v>45446</c:v>
                </c:pt>
                <c:pt idx="189">
                  <c:v>45443</c:v>
                </c:pt>
                <c:pt idx="190">
                  <c:v>45441</c:v>
                </c:pt>
                <c:pt idx="191">
                  <c:v>45440</c:v>
                </c:pt>
                <c:pt idx="192">
                  <c:v>45439</c:v>
                </c:pt>
                <c:pt idx="193">
                  <c:v>45436</c:v>
                </c:pt>
                <c:pt idx="194">
                  <c:v>45435</c:v>
                </c:pt>
                <c:pt idx="195">
                  <c:v>45434</c:v>
                </c:pt>
                <c:pt idx="196">
                  <c:v>45433</c:v>
                </c:pt>
                <c:pt idx="197">
                  <c:v>45432</c:v>
                </c:pt>
                <c:pt idx="198">
                  <c:v>45429</c:v>
                </c:pt>
                <c:pt idx="199">
                  <c:v>45428</c:v>
                </c:pt>
                <c:pt idx="200">
                  <c:v>45427</c:v>
                </c:pt>
                <c:pt idx="201">
                  <c:v>45426</c:v>
                </c:pt>
                <c:pt idx="202">
                  <c:v>45425</c:v>
                </c:pt>
                <c:pt idx="203">
                  <c:v>45422</c:v>
                </c:pt>
                <c:pt idx="204">
                  <c:v>45421</c:v>
                </c:pt>
                <c:pt idx="205">
                  <c:v>45420</c:v>
                </c:pt>
                <c:pt idx="206">
                  <c:v>45419</c:v>
                </c:pt>
                <c:pt idx="207">
                  <c:v>45418</c:v>
                </c:pt>
                <c:pt idx="208">
                  <c:v>45415</c:v>
                </c:pt>
                <c:pt idx="209">
                  <c:v>45414</c:v>
                </c:pt>
                <c:pt idx="210">
                  <c:v>45412</c:v>
                </c:pt>
                <c:pt idx="211">
                  <c:v>45411</c:v>
                </c:pt>
                <c:pt idx="212">
                  <c:v>45408</c:v>
                </c:pt>
                <c:pt idx="213">
                  <c:v>45407</c:v>
                </c:pt>
                <c:pt idx="214">
                  <c:v>45406</c:v>
                </c:pt>
                <c:pt idx="215">
                  <c:v>45405</c:v>
                </c:pt>
                <c:pt idx="216">
                  <c:v>45404</c:v>
                </c:pt>
                <c:pt idx="217">
                  <c:v>45401</c:v>
                </c:pt>
                <c:pt idx="218">
                  <c:v>45400</c:v>
                </c:pt>
                <c:pt idx="219">
                  <c:v>45399</c:v>
                </c:pt>
                <c:pt idx="220">
                  <c:v>45398</c:v>
                </c:pt>
                <c:pt idx="221">
                  <c:v>45397</c:v>
                </c:pt>
                <c:pt idx="222">
                  <c:v>45394</c:v>
                </c:pt>
                <c:pt idx="223">
                  <c:v>45393</c:v>
                </c:pt>
                <c:pt idx="224">
                  <c:v>45392</c:v>
                </c:pt>
                <c:pt idx="225">
                  <c:v>45391</c:v>
                </c:pt>
                <c:pt idx="226">
                  <c:v>45390</c:v>
                </c:pt>
                <c:pt idx="227">
                  <c:v>45387</c:v>
                </c:pt>
                <c:pt idx="228">
                  <c:v>45386</c:v>
                </c:pt>
                <c:pt idx="229">
                  <c:v>45385</c:v>
                </c:pt>
                <c:pt idx="230">
                  <c:v>45384</c:v>
                </c:pt>
                <c:pt idx="231">
                  <c:v>45383</c:v>
                </c:pt>
                <c:pt idx="232">
                  <c:v>45379</c:v>
                </c:pt>
                <c:pt idx="233">
                  <c:v>45378</c:v>
                </c:pt>
                <c:pt idx="234">
                  <c:v>45377</c:v>
                </c:pt>
                <c:pt idx="235">
                  <c:v>45376</c:v>
                </c:pt>
                <c:pt idx="236">
                  <c:v>45373</c:v>
                </c:pt>
                <c:pt idx="237">
                  <c:v>45372</c:v>
                </c:pt>
                <c:pt idx="238">
                  <c:v>45371</c:v>
                </c:pt>
                <c:pt idx="239">
                  <c:v>45370</c:v>
                </c:pt>
                <c:pt idx="240">
                  <c:v>45369</c:v>
                </c:pt>
                <c:pt idx="241">
                  <c:v>45366</c:v>
                </c:pt>
                <c:pt idx="242">
                  <c:v>45365</c:v>
                </c:pt>
                <c:pt idx="243">
                  <c:v>45364</c:v>
                </c:pt>
                <c:pt idx="244">
                  <c:v>45363</c:v>
                </c:pt>
                <c:pt idx="245">
                  <c:v>45362</c:v>
                </c:pt>
                <c:pt idx="246">
                  <c:v>45359</c:v>
                </c:pt>
                <c:pt idx="247">
                  <c:v>45358</c:v>
                </c:pt>
                <c:pt idx="248">
                  <c:v>45357</c:v>
                </c:pt>
                <c:pt idx="249">
                  <c:v>45356</c:v>
                </c:pt>
                <c:pt idx="250">
                  <c:v>45355</c:v>
                </c:pt>
                <c:pt idx="251">
                  <c:v>45352</c:v>
                </c:pt>
                <c:pt idx="252">
                  <c:v>45351</c:v>
                </c:pt>
                <c:pt idx="253">
                  <c:v>45350</c:v>
                </c:pt>
                <c:pt idx="254">
                  <c:v>45349</c:v>
                </c:pt>
                <c:pt idx="255">
                  <c:v>45348</c:v>
                </c:pt>
                <c:pt idx="256">
                  <c:v>45345</c:v>
                </c:pt>
                <c:pt idx="257">
                  <c:v>45344</c:v>
                </c:pt>
                <c:pt idx="258">
                  <c:v>45343</c:v>
                </c:pt>
                <c:pt idx="259">
                  <c:v>45342</c:v>
                </c:pt>
                <c:pt idx="260">
                  <c:v>45341</c:v>
                </c:pt>
                <c:pt idx="261">
                  <c:v>45338</c:v>
                </c:pt>
                <c:pt idx="262">
                  <c:v>45337</c:v>
                </c:pt>
                <c:pt idx="263">
                  <c:v>45336</c:v>
                </c:pt>
                <c:pt idx="264">
                  <c:v>45331</c:v>
                </c:pt>
                <c:pt idx="265">
                  <c:v>45330</c:v>
                </c:pt>
                <c:pt idx="266">
                  <c:v>45329</c:v>
                </c:pt>
                <c:pt idx="267">
                  <c:v>45328</c:v>
                </c:pt>
                <c:pt idx="268">
                  <c:v>45327</c:v>
                </c:pt>
                <c:pt idx="269">
                  <c:v>45324</c:v>
                </c:pt>
                <c:pt idx="270">
                  <c:v>45323</c:v>
                </c:pt>
                <c:pt idx="271">
                  <c:v>45322</c:v>
                </c:pt>
                <c:pt idx="272">
                  <c:v>45321</c:v>
                </c:pt>
                <c:pt idx="273">
                  <c:v>45320</c:v>
                </c:pt>
                <c:pt idx="274">
                  <c:v>45317</c:v>
                </c:pt>
                <c:pt idx="275">
                  <c:v>45316</c:v>
                </c:pt>
                <c:pt idx="276">
                  <c:v>45315</c:v>
                </c:pt>
                <c:pt idx="277">
                  <c:v>45314</c:v>
                </c:pt>
                <c:pt idx="278">
                  <c:v>45313</c:v>
                </c:pt>
                <c:pt idx="279">
                  <c:v>45310</c:v>
                </c:pt>
                <c:pt idx="280">
                  <c:v>45309</c:v>
                </c:pt>
                <c:pt idx="281">
                  <c:v>45308</c:v>
                </c:pt>
                <c:pt idx="282">
                  <c:v>45307</c:v>
                </c:pt>
                <c:pt idx="283">
                  <c:v>45306</c:v>
                </c:pt>
                <c:pt idx="284">
                  <c:v>45303</c:v>
                </c:pt>
                <c:pt idx="285">
                  <c:v>45302</c:v>
                </c:pt>
                <c:pt idx="286">
                  <c:v>45301</c:v>
                </c:pt>
                <c:pt idx="287">
                  <c:v>45300</c:v>
                </c:pt>
                <c:pt idx="288">
                  <c:v>45299</c:v>
                </c:pt>
                <c:pt idx="289">
                  <c:v>45296</c:v>
                </c:pt>
                <c:pt idx="290">
                  <c:v>45295</c:v>
                </c:pt>
                <c:pt idx="291">
                  <c:v>45294</c:v>
                </c:pt>
                <c:pt idx="292">
                  <c:v>45293</c:v>
                </c:pt>
                <c:pt idx="293">
                  <c:v>45288</c:v>
                </c:pt>
                <c:pt idx="294">
                  <c:v>45287</c:v>
                </c:pt>
                <c:pt idx="295">
                  <c:v>45286</c:v>
                </c:pt>
                <c:pt idx="296">
                  <c:v>45282</c:v>
                </c:pt>
                <c:pt idx="297">
                  <c:v>45281</c:v>
                </c:pt>
                <c:pt idx="298">
                  <c:v>45280</c:v>
                </c:pt>
                <c:pt idx="299">
                  <c:v>45279</c:v>
                </c:pt>
                <c:pt idx="300">
                  <c:v>45278</c:v>
                </c:pt>
                <c:pt idx="301">
                  <c:v>45275</c:v>
                </c:pt>
                <c:pt idx="302">
                  <c:v>45274</c:v>
                </c:pt>
                <c:pt idx="303">
                  <c:v>45273</c:v>
                </c:pt>
                <c:pt idx="304">
                  <c:v>45272</c:v>
                </c:pt>
                <c:pt idx="305">
                  <c:v>45271</c:v>
                </c:pt>
                <c:pt idx="306">
                  <c:v>45268</c:v>
                </c:pt>
                <c:pt idx="307">
                  <c:v>45267</c:v>
                </c:pt>
                <c:pt idx="308">
                  <c:v>45266</c:v>
                </c:pt>
                <c:pt idx="309">
                  <c:v>45265</c:v>
                </c:pt>
                <c:pt idx="310">
                  <c:v>45264</c:v>
                </c:pt>
                <c:pt idx="311">
                  <c:v>45261</c:v>
                </c:pt>
                <c:pt idx="312">
                  <c:v>45260</c:v>
                </c:pt>
                <c:pt idx="313">
                  <c:v>45259</c:v>
                </c:pt>
                <c:pt idx="314">
                  <c:v>45258</c:v>
                </c:pt>
                <c:pt idx="315">
                  <c:v>45257</c:v>
                </c:pt>
                <c:pt idx="316">
                  <c:v>45254</c:v>
                </c:pt>
                <c:pt idx="317">
                  <c:v>45253</c:v>
                </c:pt>
                <c:pt idx="318">
                  <c:v>45252</c:v>
                </c:pt>
                <c:pt idx="319">
                  <c:v>45251</c:v>
                </c:pt>
                <c:pt idx="320">
                  <c:v>45250</c:v>
                </c:pt>
                <c:pt idx="321">
                  <c:v>45247</c:v>
                </c:pt>
                <c:pt idx="322">
                  <c:v>45246</c:v>
                </c:pt>
                <c:pt idx="323">
                  <c:v>45244</c:v>
                </c:pt>
                <c:pt idx="324">
                  <c:v>45243</c:v>
                </c:pt>
                <c:pt idx="325">
                  <c:v>45240</c:v>
                </c:pt>
                <c:pt idx="326">
                  <c:v>45239</c:v>
                </c:pt>
                <c:pt idx="327">
                  <c:v>45238</c:v>
                </c:pt>
                <c:pt idx="328">
                  <c:v>45237</c:v>
                </c:pt>
                <c:pt idx="329">
                  <c:v>45236</c:v>
                </c:pt>
                <c:pt idx="330">
                  <c:v>45233</c:v>
                </c:pt>
                <c:pt idx="331">
                  <c:v>45231</c:v>
                </c:pt>
                <c:pt idx="332">
                  <c:v>45230</c:v>
                </c:pt>
                <c:pt idx="333">
                  <c:v>45229</c:v>
                </c:pt>
                <c:pt idx="334">
                  <c:v>45226</c:v>
                </c:pt>
                <c:pt idx="335">
                  <c:v>45225</c:v>
                </c:pt>
                <c:pt idx="336">
                  <c:v>45224</c:v>
                </c:pt>
                <c:pt idx="337">
                  <c:v>45223</c:v>
                </c:pt>
                <c:pt idx="338">
                  <c:v>45222</c:v>
                </c:pt>
                <c:pt idx="339">
                  <c:v>45219</c:v>
                </c:pt>
                <c:pt idx="340">
                  <c:v>45218</c:v>
                </c:pt>
                <c:pt idx="341">
                  <c:v>45217</c:v>
                </c:pt>
                <c:pt idx="342">
                  <c:v>45216</c:v>
                </c:pt>
                <c:pt idx="343">
                  <c:v>45215</c:v>
                </c:pt>
                <c:pt idx="344">
                  <c:v>45212</c:v>
                </c:pt>
                <c:pt idx="345">
                  <c:v>45210</c:v>
                </c:pt>
                <c:pt idx="346">
                  <c:v>45209</c:v>
                </c:pt>
                <c:pt idx="347">
                  <c:v>45208</c:v>
                </c:pt>
                <c:pt idx="348">
                  <c:v>45205</c:v>
                </c:pt>
                <c:pt idx="349">
                  <c:v>45204</c:v>
                </c:pt>
                <c:pt idx="350">
                  <c:v>45203</c:v>
                </c:pt>
                <c:pt idx="351">
                  <c:v>45202</c:v>
                </c:pt>
                <c:pt idx="352">
                  <c:v>45201</c:v>
                </c:pt>
                <c:pt idx="353">
                  <c:v>45198</c:v>
                </c:pt>
                <c:pt idx="354">
                  <c:v>45197</c:v>
                </c:pt>
                <c:pt idx="355">
                  <c:v>45196</c:v>
                </c:pt>
                <c:pt idx="356">
                  <c:v>45195</c:v>
                </c:pt>
                <c:pt idx="357">
                  <c:v>45194</c:v>
                </c:pt>
                <c:pt idx="358">
                  <c:v>45191</c:v>
                </c:pt>
                <c:pt idx="359">
                  <c:v>45190</c:v>
                </c:pt>
                <c:pt idx="360">
                  <c:v>45189</c:v>
                </c:pt>
                <c:pt idx="361">
                  <c:v>45188</c:v>
                </c:pt>
                <c:pt idx="362">
                  <c:v>45187</c:v>
                </c:pt>
                <c:pt idx="363">
                  <c:v>45184</c:v>
                </c:pt>
                <c:pt idx="364">
                  <c:v>45183</c:v>
                </c:pt>
                <c:pt idx="365">
                  <c:v>45182</c:v>
                </c:pt>
                <c:pt idx="366">
                  <c:v>45181</c:v>
                </c:pt>
                <c:pt idx="367">
                  <c:v>45180</c:v>
                </c:pt>
                <c:pt idx="368">
                  <c:v>45177</c:v>
                </c:pt>
                <c:pt idx="369">
                  <c:v>45175</c:v>
                </c:pt>
                <c:pt idx="370">
                  <c:v>45174</c:v>
                </c:pt>
                <c:pt idx="371">
                  <c:v>45173</c:v>
                </c:pt>
                <c:pt idx="372">
                  <c:v>45170</c:v>
                </c:pt>
                <c:pt idx="373">
                  <c:v>45169</c:v>
                </c:pt>
                <c:pt idx="374">
                  <c:v>45168</c:v>
                </c:pt>
                <c:pt idx="375">
                  <c:v>45167</c:v>
                </c:pt>
                <c:pt idx="376">
                  <c:v>45166</c:v>
                </c:pt>
                <c:pt idx="377">
                  <c:v>45163</c:v>
                </c:pt>
                <c:pt idx="378">
                  <c:v>45162</c:v>
                </c:pt>
                <c:pt idx="379">
                  <c:v>45161</c:v>
                </c:pt>
                <c:pt idx="380">
                  <c:v>45160</c:v>
                </c:pt>
                <c:pt idx="381">
                  <c:v>45159</c:v>
                </c:pt>
                <c:pt idx="382">
                  <c:v>45156</c:v>
                </c:pt>
                <c:pt idx="383">
                  <c:v>45155</c:v>
                </c:pt>
                <c:pt idx="384">
                  <c:v>45154</c:v>
                </c:pt>
                <c:pt idx="385">
                  <c:v>45153</c:v>
                </c:pt>
                <c:pt idx="386">
                  <c:v>45152</c:v>
                </c:pt>
                <c:pt idx="387">
                  <c:v>45149</c:v>
                </c:pt>
                <c:pt idx="388">
                  <c:v>45148</c:v>
                </c:pt>
                <c:pt idx="389">
                  <c:v>45147</c:v>
                </c:pt>
                <c:pt idx="390">
                  <c:v>45146</c:v>
                </c:pt>
                <c:pt idx="391">
                  <c:v>45145</c:v>
                </c:pt>
                <c:pt idx="392">
                  <c:v>45142</c:v>
                </c:pt>
                <c:pt idx="393">
                  <c:v>45141</c:v>
                </c:pt>
                <c:pt idx="394">
                  <c:v>45140</c:v>
                </c:pt>
                <c:pt idx="395">
                  <c:v>45139</c:v>
                </c:pt>
                <c:pt idx="396">
                  <c:v>45138</c:v>
                </c:pt>
                <c:pt idx="397">
                  <c:v>45135</c:v>
                </c:pt>
                <c:pt idx="398">
                  <c:v>45134</c:v>
                </c:pt>
                <c:pt idx="399">
                  <c:v>45133</c:v>
                </c:pt>
                <c:pt idx="400">
                  <c:v>45132</c:v>
                </c:pt>
                <c:pt idx="401">
                  <c:v>45131</c:v>
                </c:pt>
                <c:pt idx="402">
                  <c:v>45128</c:v>
                </c:pt>
                <c:pt idx="403">
                  <c:v>45127</c:v>
                </c:pt>
                <c:pt idx="404">
                  <c:v>45126</c:v>
                </c:pt>
                <c:pt idx="405">
                  <c:v>45125</c:v>
                </c:pt>
                <c:pt idx="406">
                  <c:v>45124</c:v>
                </c:pt>
                <c:pt idx="407">
                  <c:v>45121</c:v>
                </c:pt>
                <c:pt idx="408">
                  <c:v>45120</c:v>
                </c:pt>
                <c:pt idx="409">
                  <c:v>45119</c:v>
                </c:pt>
                <c:pt idx="410">
                  <c:v>45118</c:v>
                </c:pt>
                <c:pt idx="411">
                  <c:v>45117</c:v>
                </c:pt>
                <c:pt idx="412">
                  <c:v>45114</c:v>
                </c:pt>
                <c:pt idx="413">
                  <c:v>45113</c:v>
                </c:pt>
                <c:pt idx="414">
                  <c:v>45112</c:v>
                </c:pt>
                <c:pt idx="415">
                  <c:v>45111</c:v>
                </c:pt>
                <c:pt idx="416">
                  <c:v>45110</c:v>
                </c:pt>
                <c:pt idx="417">
                  <c:v>45107</c:v>
                </c:pt>
                <c:pt idx="418">
                  <c:v>45106</c:v>
                </c:pt>
                <c:pt idx="419">
                  <c:v>45105</c:v>
                </c:pt>
                <c:pt idx="420">
                  <c:v>45104</c:v>
                </c:pt>
                <c:pt idx="421">
                  <c:v>45103</c:v>
                </c:pt>
                <c:pt idx="422">
                  <c:v>45100</c:v>
                </c:pt>
                <c:pt idx="423">
                  <c:v>45099</c:v>
                </c:pt>
                <c:pt idx="424">
                  <c:v>45098</c:v>
                </c:pt>
                <c:pt idx="425">
                  <c:v>45097</c:v>
                </c:pt>
                <c:pt idx="426">
                  <c:v>45096</c:v>
                </c:pt>
                <c:pt idx="427">
                  <c:v>45093</c:v>
                </c:pt>
                <c:pt idx="428">
                  <c:v>45092</c:v>
                </c:pt>
                <c:pt idx="429">
                  <c:v>45091</c:v>
                </c:pt>
                <c:pt idx="430">
                  <c:v>45090</c:v>
                </c:pt>
                <c:pt idx="431">
                  <c:v>45089</c:v>
                </c:pt>
                <c:pt idx="432">
                  <c:v>45086</c:v>
                </c:pt>
                <c:pt idx="433">
                  <c:v>45084</c:v>
                </c:pt>
                <c:pt idx="434">
                  <c:v>45083</c:v>
                </c:pt>
                <c:pt idx="435">
                  <c:v>45082</c:v>
                </c:pt>
                <c:pt idx="436">
                  <c:v>45079</c:v>
                </c:pt>
                <c:pt idx="437">
                  <c:v>45078</c:v>
                </c:pt>
                <c:pt idx="438">
                  <c:v>45077</c:v>
                </c:pt>
                <c:pt idx="439">
                  <c:v>45076</c:v>
                </c:pt>
                <c:pt idx="440">
                  <c:v>45075</c:v>
                </c:pt>
                <c:pt idx="441">
                  <c:v>45072</c:v>
                </c:pt>
                <c:pt idx="442">
                  <c:v>45071</c:v>
                </c:pt>
                <c:pt idx="443">
                  <c:v>45070</c:v>
                </c:pt>
                <c:pt idx="444">
                  <c:v>45069</c:v>
                </c:pt>
                <c:pt idx="445">
                  <c:v>45068</c:v>
                </c:pt>
                <c:pt idx="446">
                  <c:v>45065</c:v>
                </c:pt>
                <c:pt idx="447">
                  <c:v>45064</c:v>
                </c:pt>
                <c:pt idx="448">
                  <c:v>45063</c:v>
                </c:pt>
                <c:pt idx="449">
                  <c:v>45062</c:v>
                </c:pt>
                <c:pt idx="450">
                  <c:v>45061</c:v>
                </c:pt>
                <c:pt idx="451">
                  <c:v>45058</c:v>
                </c:pt>
                <c:pt idx="452">
                  <c:v>45057</c:v>
                </c:pt>
                <c:pt idx="453">
                  <c:v>45056</c:v>
                </c:pt>
                <c:pt idx="454">
                  <c:v>45055</c:v>
                </c:pt>
                <c:pt idx="455">
                  <c:v>45054</c:v>
                </c:pt>
                <c:pt idx="456">
                  <c:v>45051</c:v>
                </c:pt>
                <c:pt idx="457">
                  <c:v>45050</c:v>
                </c:pt>
                <c:pt idx="458">
                  <c:v>45049</c:v>
                </c:pt>
                <c:pt idx="459">
                  <c:v>45048</c:v>
                </c:pt>
                <c:pt idx="460">
                  <c:v>45044</c:v>
                </c:pt>
                <c:pt idx="461">
                  <c:v>45043</c:v>
                </c:pt>
                <c:pt idx="462">
                  <c:v>45042</c:v>
                </c:pt>
                <c:pt idx="463">
                  <c:v>45041</c:v>
                </c:pt>
                <c:pt idx="464">
                  <c:v>45040</c:v>
                </c:pt>
                <c:pt idx="465">
                  <c:v>45036</c:v>
                </c:pt>
                <c:pt idx="466">
                  <c:v>45035</c:v>
                </c:pt>
                <c:pt idx="467">
                  <c:v>45034</c:v>
                </c:pt>
                <c:pt idx="468">
                  <c:v>45033</c:v>
                </c:pt>
                <c:pt idx="469">
                  <c:v>45030</c:v>
                </c:pt>
                <c:pt idx="470">
                  <c:v>45029</c:v>
                </c:pt>
                <c:pt idx="471">
                  <c:v>45028</c:v>
                </c:pt>
                <c:pt idx="472">
                  <c:v>45027</c:v>
                </c:pt>
                <c:pt idx="473">
                  <c:v>45026</c:v>
                </c:pt>
                <c:pt idx="474">
                  <c:v>45022</c:v>
                </c:pt>
                <c:pt idx="475">
                  <c:v>45021</c:v>
                </c:pt>
                <c:pt idx="476">
                  <c:v>45020</c:v>
                </c:pt>
                <c:pt idx="477">
                  <c:v>45019</c:v>
                </c:pt>
                <c:pt idx="478">
                  <c:v>45016</c:v>
                </c:pt>
                <c:pt idx="479">
                  <c:v>45015</c:v>
                </c:pt>
                <c:pt idx="480">
                  <c:v>45014</c:v>
                </c:pt>
                <c:pt idx="481">
                  <c:v>45013</c:v>
                </c:pt>
                <c:pt idx="482">
                  <c:v>45012</c:v>
                </c:pt>
                <c:pt idx="483">
                  <c:v>45009</c:v>
                </c:pt>
                <c:pt idx="484">
                  <c:v>45008</c:v>
                </c:pt>
                <c:pt idx="485">
                  <c:v>45007</c:v>
                </c:pt>
                <c:pt idx="486">
                  <c:v>45006</c:v>
                </c:pt>
                <c:pt idx="487">
                  <c:v>45005</c:v>
                </c:pt>
                <c:pt idx="488">
                  <c:v>45002</c:v>
                </c:pt>
                <c:pt idx="489">
                  <c:v>45001</c:v>
                </c:pt>
                <c:pt idx="490">
                  <c:v>45000</c:v>
                </c:pt>
                <c:pt idx="491">
                  <c:v>44999</c:v>
                </c:pt>
                <c:pt idx="492">
                  <c:v>44998</c:v>
                </c:pt>
                <c:pt idx="493">
                  <c:v>44995</c:v>
                </c:pt>
                <c:pt idx="494">
                  <c:v>44994</c:v>
                </c:pt>
                <c:pt idx="495">
                  <c:v>44993</c:v>
                </c:pt>
                <c:pt idx="496">
                  <c:v>44992</c:v>
                </c:pt>
                <c:pt idx="497">
                  <c:v>44991</c:v>
                </c:pt>
                <c:pt idx="498">
                  <c:v>44988</c:v>
                </c:pt>
                <c:pt idx="499">
                  <c:v>44987</c:v>
                </c:pt>
                <c:pt idx="500">
                  <c:v>44986</c:v>
                </c:pt>
                <c:pt idx="501">
                  <c:v>44985</c:v>
                </c:pt>
                <c:pt idx="502">
                  <c:v>44984</c:v>
                </c:pt>
                <c:pt idx="503">
                  <c:v>44981</c:v>
                </c:pt>
                <c:pt idx="504">
                  <c:v>44980</c:v>
                </c:pt>
                <c:pt idx="505">
                  <c:v>44979</c:v>
                </c:pt>
                <c:pt idx="506">
                  <c:v>44974</c:v>
                </c:pt>
                <c:pt idx="507">
                  <c:v>44973</c:v>
                </c:pt>
                <c:pt idx="508">
                  <c:v>44972</c:v>
                </c:pt>
                <c:pt idx="509">
                  <c:v>44971</c:v>
                </c:pt>
                <c:pt idx="510">
                  <c:v>44970</c:v>
                </c:pt>
                <c:pt idx="511">
                  <c:v>44967</c:v>
                </c:pt>
                <c:pt idx="512">
                  <c:v>44966</c:v>
                </c:pt>
                <c:pt idx="513">
                  <c:v>44965</c:v>
                </c:pt>
                <c:pt idx="514">
                  <c:v>44964</c:v>
                </c:pt>
                <c:pt idx="515">
                  <c:v>44963</c:v>
                </c:pt>
                <c:pt idx="516">
                  <c:v>44960</c:v>
                </c:pt>
                <c:pt idx="517">
                  <c:v>44959</c:v>
                </c:pt>
                <c:pt idx="518">
                  <c:v>44958</c:v>
                </c:pt>
                <c:pt idx="519">
                  <c:v>44957</c:v>
                </c:pt>
                <c:pt idx="520">
                  <c:v>44956</c:v>
                </c:pt>
                <c:pt idx="521">
                  <c:v>44953</c:v>
                </c:pt>
                <c:pt idx="522">
                  <c:v>44952</c:v>
                </c:pt>
                <c:pt idx="523">
                  <c:v>44951</c:v>
                </c:pt>
                <c:pt idx="524">
                  <c:v>44950</c:v>
                </c:pt>
                <c:pt idx="525">
                  <c:v>44949</c:v>
                </c:pt>
                <c:pt idx="526">
                  <c:v>44946</c:v>
                </c:pt>
                <c:pt idx="527">
                  <c:v>44945</c:v>
                </c:pt>
                <c:pt idx="528">
                  <c:v>44944</c:v>
                </c:pt>
                <c:pt idx="529">
                  <c:v>44943</c:v>
                </c:pt>
                <c:pt idx="530">
                  <c:v>44942</c:v>
                </c:pt>
                <c:pt idx="531">
                  <c:v>44939</c:v>
                </c:pt>
                <c:pt idx="532">
                  <c:v>44938</c:v>
                </c:pt>
                <c:pt idx="533">
                  <c:v>44937</c:v>
                </c:pt>
                <c:pt idx="534">
                  <c:v>44936</c:v>
                </c:pt>
                <c:pt idx="535">
                  <c:v>44935</c:v>
                </c:pt>
                <c:pt idx="536">
                  <c:v>44932</c:v>
                </c:pt>
                <c:pt idx="537">
                  <c:v>44931</c:v>
                </c:pt>
                <c:pt idx="538">
                  <c:v>44930</c:v>
                </c:pt>
                <c:pt idx="539">
                  <c:v>44929</c:v>
                </c:pt>
                <c:pt idx="540">
                  <c:v>44928</c:v>
                </c:pt>
                <c:pt idx="541">
                  <c:v>44924</c:v>
                </c:pt>
                <c:pt idx="542">
                  <c:v>44923</c:v>
                </c:pt>
                <c:pt idx="543">
                  <c:v>44922</c:v>
                </c:pt>
                <c:pt idx="544">
                  <c:v>44921</c:v>
                </c:pt>
                <c:pt idx="545">
                  <c:v>44918</c:v>
                </c:pt>
                <c:pt idx="546">
                  <c:v>44917</c:v>
                </c:pt>
                <c:pt idx="547">
                  <c:v>44916</c:v>
                </c:pt>
                <c:pt idx="548">
                  <c:v>44915</c:v>
                </c:pt>
                <c:pt idx="549">
                  <c:v>44914</c:v>
                </c:pt>
                <c:pt idx="550">
                  <c:v>44911</c:v>
                </c:pt>
                <c:pt idx="551">
                  <c:v>44910</c:v>
                </c:pt>
                <c:pt idx="552">
                  <c:v>44909</c:v>
                </c:pt>
                <c:pt idx="553">
                  <c:v>44908</c:v>
                </c:pt>
                <c:pt idx="554">
                  <c:v>44907</c:v>
                </c:pt>
                <c:pt idx="555">
                  <c:v>44904</c:v>
                </c:pt>
                <c:pt idx="556">
                  <c:v>44903</c:v>
                </c:pt>
                <c:pt idx="557">
                  <c:v>44902</c:v>
                </c:pt>
                <c:pt idx="558">
                  <c:v>44901</c:v>
                </c:pt>
                <c:pt idx="559">
                  <c:v>44900</c:v>
                </c:pt>
                <c:pt idx="560">
                  <c:v>44897</c:v>
                </c:pt>
                <c:pt idx="561">
                  <c:v>44896</c:v>
                </c:pt>
                <c:pt idx="562">
                  <c:v>44895</c:v>
                </c:pt>
                <c:pt idx="563">
                  <c:v>44894</c:v>
                </c:pt>
                <c:pt idx="564">
                  <c:v>44893</c:v>
                </c:pt>
                <c:pt idx="565">
                  <c:v>44890</c:v>
                </c:pt>
                <c:pt idx="566">
                  <c:v>44889</c:v>
                </c:pt>
                <c:pt idx="567">
                  <c:v>44888</c:v>
                </c:pt>
                <c:pt idx="568">
                  <c:v>44887</c:v>
                </c:pt>
                <c:pt idx="569">
                  <c:v>44886</c:v>
                </c:pt>
                <c:pt idx="570">
                  <c:v>44883</c:v>
                </c:pt>
                <c:pt idx="571">
                  <c:v>44882</c:v>
                </c:pt>
                <c:pt idx="572">
                  <c:v>44881</c:v>
                </c:pt>
                <c:pt idx="573">
                  <c:v>44879</c:v>
                </c:pt>
                <c:pt idx="574">
                  <c:v>44876</c:v>
                </c:pt>
                <c:pt idx="575">
                  <c:v>44875</c:v>
                </c:pt>
                <c:pt idx="576">
                  <c:v>44874</c:v>
                </c:pt>
                <c:pt idx="577">
                  <c:v>44873</c:v>
                </c:pt>
                <c:pt idx="578">
                  <c:v>44872</c:v>
                </c:pt>
                <c:pt idx="579">
                  <c:v>44869</c:v>
                </c:pt>
                <c:pt idx="580">
                  <c:v>44868</c:v>
                </c:pt>
                <c:pt idx="581">
                  <c:v>44866</c:v>
                </c:pt>
                <c:pt idx="582">
                  <c:v>44865</c:v>
                </c:pt>
                <c:pt idx="583">
                  <c:v>44862</c:v>
                </c:pt>
                <c:pt idx="584">
                  <c:v>44861</c:v>
                </c:pt>
                <c:pt idx="585">
                  <c:v>44860</c:v>
                </c:pt>
                <c:pt idx="586">
                  <c:v>44859</c:v>
                </c:pt>
                <c:pt idx="587">
                  <c:v>44858</c:v>
                </c:pt>
                <c:pt idx="588">
                  <c:v>44855</c:v>
                </c:pt>
                <c:pt idx="589">
                  <c:v>44854</c:v>
                </c:pt>
                <c:pt idx="590">
                  <c:v>44853</c:v>
                </c:pt>
                <c:pt idx="591">
                  <c:v>44852</c:v>
                </c:pt>
                <c:pt idx="592">
                  <c:v>44851</c:v>
                </c:pt>
                <c:pt idx="593">
                  <c:v>44848</c:v>
                </c:pt>
                <c:pt idx="594">
                  <c:v>44847</c:v>
                </c:pt>
                <c:pt idx="595">
                  <c:v>44845</c:v>
                </c:pt>
                <c:pt idx="596">
                  <c:v>44844</c:v>
                </c:pt>
                <c:pt idx="597">
                  <c:v>44841</c:v>
                </c:pt>
                <c:pt idx="598">
                  <c:v>44840</c:v>
                </c:pt>
                <c:pt idx="599">
                  <c:v>44839</c:v>
                </c:pt>
                <c:pt idx="600">
                  <c:v>44838</c:v>
                </c:pt>
                <c:pt idx="601">
                  <c:v>44837</c:v>
                </c:pt>
                <c:pt idx="602">
                  <c:v>44834</c:v>
                </c:pt>
                <c:pt idx="603">
                  <c:v>44833</c:v>
                </c:pt>
                <c:pt idx="604">
                  <c:v>44832</c:v>
                </c:pt>
                <c:pt idx="605">
                  <c:v>44831</c:v>
                </c:pt>
                <c:pt idx="606">
                  <c:v>44830</c:v>
                </c:pt>
                <c:pt idx="607">
                  <c:v>44827</c:v>
                </c:pt>
                <c:pt idx="608">
                  <c:v>44826</c:v>
                </c:pt>
                <c:pt idx="609">
                  <c:v>44825</c:v>
                </c:pt>
                <c:pt idx="610">
                  <c:v>44824</c:v>
                </c:pt>
                <c:pt idx="611">
                  <c:v>44823</c:v>
                </c:pt>
                <c:pt idx="612">
                  <c:v>44820</c:v>
                </c:pt>
                <c:pt idx="613">
                  <c:v>44819</c:v>
                </c:pt>
                <c:pt idx="614">
                  <c:v>44818</c:v>
                </c:pt>
                <c:pt idx="615">
                  <c:v>44817</c:v>
                </c:pt>
                <c:pt idx="616">
                  <c:v>44816</c:v>
                </c:pt>
                <c:pt idx="617">
                  <c:v>44813</c:v>
                </c:pt>
                <c:pt idx="618">
                  <c:v>44812</c:v>
                </c:pt>
                <c:pt idx="619">
                  <c:v>44810</c:v>
                </c:pt>
                <c:pt idx="620">
                  <c:v>44809</c:v>
                </c:pt>
                <c:pt idx="621">
                  <c:v>44806</c:v>
                </c:pt>
                <c:pt idx="622">
                  <c:v>44805</c:v>
                </c:pt>
                <c:pt idx="623">
                  <c:v>44804</c:v>
                </c:pt>
                <c:pt idx="624">
                  <c:v>44803</c:v>
                </c:pt>
                <c:pt idx="625">
                  <c:v>44802</c:v>
                </c:pt>
                <c:pt idx="626">
                  <c:v>44799</c:v>
                </c:pt>
                <c:pt idx="627">
                  <c:v>44798</c:v>
                </c:pt>
                <c:pt idx="628">
                  <c:v>44797</c:v>
                </c:pt>
                <c:pt idx="629">
                  <c:v>44796</c:v>
                </c:pt>
                <c:pt idx="630">
                  <c:v>44795</c:v>
                </c:pt>
                <c:pt idx="631">
                  <c:v>44792</c:v>
                </c:pt>
                <c:pt idx="632">
                  <c:v>44791</c:v>
                </c:pt>
                <c:pt idx="633">
                  <c:v>44790</c:v>
                </c:pt>
                <c:pt idx="634">
                  <c:v>44789</c:v>
                </c:pt>
                <c:pt idx="635">
                  <c:v>44788</c:v>
                </c:pt>
                <c:pt idx="636">
                  <c:v>44785</c:v>
                </c:pt>
                <c:pt idx="637">
                  <c:v>44784</c:v>
                </c:pt>
                <c:pt idx="638">
                  <c:v>44783</c:v>
                </c:pt>
                <c:pt idx="639">
                  <c:v>44782</c:v>
                </c:pt>
                <c:pt idx="640">
                  <c:v>44781</c:v>
                </c:pt>
                <c:pt idx="641">
                  <c:v>44778</c:v>
                </c:pt>
                <c:pt idx="642">
                  <c:v>44777</c:v>
                </c:pt>
                <c:pt idx="643">
                  <c:v>44776</c:v>
                </c:pt>
                <c:pt idx="644">
                  <c:v>44775</c:v>
                </c:pt>
                <c:pt idx="645">
                  <c:v>44774</c:v>
                </c:pt>
                <c:pt idx="646">
                  <c:v>44771</c:v>
                </c:pt>
                <c:pt idx="647">
                  <c:v>44770</c:v>
                </c:pt>
                <c:pt idx="648">
                  <c:v>44769</c:v>
                </c:pt>
                <c:pt idx="649">
                  <c:v>44768</c:v>
                </c:pt>
                <c:pt idx="650">
                  <c:v>44767</c:v>
                </c:pt>
                <c:pt idx="651">
                  <c:v>44764</c:v>
                </c:pt>
                <c:pt idx="652">
                  <c:v>44763</c:v>
                </c:pt>
                <c:pt idx="653">
                  <c:v>44762</c:v>
                </c:pt>
                <c:pt idx="654">
                  <c:v>44761</c:v>
                </c:pt>
                <c:pt idx="655">
                  <c:v>44760</c:v>
                </c:pt>
                <c:pt idx="656">
                  <c:v>44757</c:v>
                </c:pt>
                <c:pt idx="657">
                  <c:v>44756</c:v>
                </c:pt>
                <c:pt idx="658">
                  <c:v>44755</c:v>
                </c:pt>
                <c:pt idx="659">
                  <c:v>44754</c:v>
                </c:pt>
                <c:pt idx="660">
                  <c:v>44753</c:v>
                </c:pt>
                <c:pt idx="661">
                  <c:v>44750</c:v>
                </c:pt>
                <c:pt idx="662">
                  <c:v>44749</c:v>
                </c:pt>
                <c:pt idx="663">
                  <c:v>44748</c:v>
                </c:pt>
                <c:pt idx="664">
                  <c:v>44747</c:v>
                </c:pt>
                <c:pt idx="665">
                  <c:v>44746</c:v>
                </c:pt>
                <c:pt idx="666">
                  <c:v>44743</c:v>
                </c:pt>
                <c:pt idx="667">
                  <c:v>44742</c:v>
                </c:pt>
                <c:pt idx="668">
                  <c:v>44741</c:v>
                </c:pt>
                <c:pt idx="669">
                  <c:v>44740</c:v>
                </c:pt>
                <c:pt idx="670">
                  <c:v>44739</c:v>
                </c:pt>
                <c:pt idx="671">
                  <c:v>44736</c:v>
                </c:pt>
                <c:pt idx="672">
                  <c:v>44735</c:v>
                </c:pt>
                <c:pt idx="673">
                  <c:v>44734</c:v>
                </c:pt>
                <c:pt idx="674">
                  <c:v>44733</c:v>
                </c:pt>
                <c:pt idx="675">
                  <c:v>44732</c:v>
                </c:pt>
                <c:pt idx="676">
                  <c:v>44729</c:v>
                </c:pt>
                <c:pt idx="677">
                  <c:v>44727</c:v>
                </c:pt>
                <c:pt idx="678">
                  <c:v>44726</c:v>
                </c:pt>
                <c:pt idx="679">
                  <c:v>44725</c:v>
                </c:pt>
                <c:pt idx="680">
                  <c:v>44722</c:v>
                </c:pt>
                <c:pt idx="681">
                  <c:v>44721</c:v>
                </c:pt>
                <c:pt idx="682">
                  <c:v>44720</c:v>
                </c:pt>
                <c:pt idx="683">
                  <c:v>44719</c:v>
                </c:pt>
                <c:pt idx="684">
                  <c:v>44718</c:v>
                </c:pt>
                <c:pt idx="685">
                  <c:v>44715</c:v>
                </c:pt>
                <c:pt idx="686">
                  <c:v>44714</c:v>
                </c:pt>
                <c:pt idx="687">
                  <c:v>44713</c:v>
                </c:pt>
                <c:pt idx="688">
                  <c:v>44712</c:v>
                </c:pt>
                <c:pt idx="689">
                  <c:v>44711</c:v>
                </c:pt>
                <c:pt idx="690">
                  <c:v>44708</c:v>
                </c:pt>
                <c:pt idx="691">
                  <c:v>44707</c:v>
                </c:pt>
                <c:pt idx="692">
                  <c:v>44706</c:v>
                </c:pt>
                <c:pt idx="693">
                  <c:v>44705</c:v>
                </c:pt>
                <c:pt idx="694">
                  <c:v>44704</c:v>
                </c:pt>
                <c:pt idx="695">
                  <c:v>44701</c:v>
                </c:pt>
                <c:pt idx="696">
                  <c:v>44700</c:v>
                </c:pt>
                <c:pt idx="697">
                  <c:v>44699</c:v>
                </c:pt>
                <c:pt idx="698">
                  <c:v>44698</c:v>
                </c:pt>
                <c:pt idx="699">
                  <c:v>44697</c:v>
                </c:pt>
                <c:pt idx="700">
                  <c:v>44694</c:v>
                </c:pt>
                <c:pt idx="701">
                  <c:v>44693</c:v>
                </c:pt>
                <c:pt idx="702">
                  <c:v>44692</c:v>
                </c:pt>
                <c:pt idx="703">
                  <c:v>44691</c:v>
                </c:pt>
                <c:pt idx="704">
                  <c:v>44690</c:v>
                </c:pt>
                <c:pt idx="705">
                  <c:v>44687</c:v>
                </c:pt>
                <c:pt idx="706">
                  <c:v>44686</c:v>
                </c:pt>
                <c:pt idx="707">
                  <c:v>44685</c:v>
                </c:pt>
                <c:pt idx="708">
                  <c:v>44684</c:v>
                </c:pt>
                <c:pt idx="709">
                  <c:v>44683</c:v>
                </c:pt>
                <c:pt idx="710">
                  <c:v>44680</c:v>
                </c:pt>
                <c:pt idx="711">
                  <c:v>44679</c:v>
                </c:pt>
                <c:pt idx="712">
                  <c:v>44678</c:v>
                </c:pt>
                <c:pt idx="713">
                  <c:v>44677</c:v>
                </c:pt>
                <c:pt idx="714">
                  <c:v>44676</c:v>
                </c:pt>
                <c:pt idx="715">
                  <c:v>44673</c:v>
                </c:pt>
                <c:pt idx="716">
                  <c:v>44671</c:v>
                </c:pt>
                <c:pt idx="717">
                  <c:v>44670</c:v>
                </c:pt>
                <c:pt idx="718">
                  <c:v>44669</c:v>
                </c:pt>
                <c:pt idx="719">
                  <c:v>44665</c:v>
                </c:pt>
                <c:pt idx="720">
                  <c:v>44664</c:v>
                </c:pt>
                <c:pt idx="721">
                  <c:v>44663</c:v>
                </c:pt>
                <c:pt idx="722">
                  <c:v>44662</c:v>
                </c:pt>
                <c:pt idx="723">
                  <c:v>44659</c:v>
                </c:pt>
                <c:pt idx="724">
                  <c:v>44658</c:v>
                </c:pt>
                <c:pt idx="725">
                  <c:v>44657</c:v>
                </c:pt>
                <c:pt idx="726">
                  <c:v>44656</c:v>
                </c:pt>
                <c:pt idx="727">
                  <c:v>44655</c:v>
                </c:pt>
                <c:pt idx="728">
                  <c:v>44652</c:v>
                </c:pt>
                <c:pt idx="729">
                  <c:v>44651</c:v>
                </c:pt>
                <c:pt idx="730">
                  <c:v>44650</c:v>
                </c:pt>
                <c:pt idx="731">
                  <c:v>44649</c:v>
                </c:pt>
                <c:pt idx="732">
                  <c:v>44648</c:v>
                </c:pt>
                <c:pt idx="733">
                  <c:v>44645</c:v>
                </c:pt>
                <c:pt idx="734">
                  <c:v>44644</c:v>
                </c:pt>
                <c:pt idx="735">
                  <c:v>44643</c:v>
                </c:pt>
                <c:pt idx="736">
                  <c:v>44642</c:v>
                </c:pt>
                <c:pt idx="737">
                  <c:v>44641</c:v>
                </c:pt>
                <c:pt idx="738">
                  <c:v>44638</c:v>
                </c:pt>
                <c:pt idx="739">
                  <c:v>44637</c:v>
                </c:pt>
                <c:pt idx="740">
                  <c:v>44636</c:v>
                </c:pt>
                <c:pt idx="741">
                  <c:v>44635</c:v>
                </c:pt>
                <c:pt idx="742">
                  <c:v>44634</c:v>
                </c:pt>
                <c:pt idx="743">
                  <c:v>44631</c:v>
                </c:pt>
                <c:pt idx="744">
                  <c:v>44630</c:v>
                </c:pt>
                <c:pt idx="745">
                  <c:v>44629</c:v>
                </c:pt>
                <c:pt idx="746">
                  <c:v>44628</c:v>
                </c:pt>
                <c:pt idx="747">
                  <c:v>44627</c:v>
                </c:pt>
                <c:pt idx="748">
                  <c:v>44624</c:v>
                </c:pt>
                <c:pt idx="749">
                  <c:v>44623</c:v>
                </c:pt>
                <c:pt idx="750">
                  <c:v>44622</c:v>
                </c:pt>
                <c:pt idx="751">
                  <c:v>44617</c:v>
                </c:pt>
                <c:pt idx="752">
                  <c:v>44616</c:v>
                </c:pt>
                <c:pt idx="753">
                  <c:v>44615</c:v>
                </c:pt>
                <c:pt idx="754">
                  <c:v>44614</c:v>
                </c:pt>
                <c:pt idx="755">
                  <c:v>44613</c:v>
                </c:pt>
                <c:pt idx="756">
                  <c:v>44610</c:v>
                </c:pt>
                <c:pt idx="757">
                  <c:v>44609</c:v>
                </c:pt>
                <c:pt idx="758">
                  <c:v>44608</c:v>
                </c:pt>
                <c:pt idx="759">
                  <c:v>44607</c:v>
                </c:pt>
                <c:pt idx="760">
                  <c:v>44606</c:v>
                </c:pt>
                <c:pt idx="761">
                  <c:v>44603</c:v>
                </c:pt>
                <c:pt idx="762">
                  <c:v>44602</c:v>
                </c:pt>
                <c:pt idx="763">
                  <c:v>44601</c:v>
                </c:pt>
                <c:pt idx="764">
                  <c:v>44600</c:v>
                </c:pt>
                <c:pt idx="765">
                  <c:v>44599</c:v>
                </c:pt>
                <c:pt idx="766">
                  <c:v>44596</c:v>
                </c:pt>
                <c:pt idx="767">
                  <c:v>44595</c:v>
                </c:pt>
                <c:pt idx="768">
                  <c:v>44594</c:v>
                </c:pt>
                <c:pt idx="769">
                  <c:v>44593</c:v>
                </c:pt>
                <c:pt idx="770">
                  <c:v>44592</c:v>
                </c:pt>
                <c:pt idx="771">
                  <c:v>44589</c:v>
                </c:pt>
                <c:pt idx="772">
                  <c:v>44588</c:v>
                </c:pt>
                <c:pt idx="773">
                  <c:v>44587</c:v>
                </c:pt>
                <c:pt idx="774">
                  <c:v>44586</c:v>
                </c:pt>
                <c:pt idx="775">
                  <c:v>44585</c:v>
                </c:pt>
                <c:pt idx="776">
                  <c:v>44582</c:v>
                </c:pt>
                <c:pt idx="777">
                  <c:v>44581</c:v>
                </c:pt>
                <c:pt idx="778">
                  <c:v>44580</c:v>
                </c:pt>
                <c:pt idx="779">
                  <c:v>44579</c:v>
                </c:pt>
                <c:pt idx="780">
                  <c:v>44578</c:v>
                </c:pt>
                <c:pt idx="781">
                  <c:v>44575</c:v>
                </c:pt>
                <c:pt idx="782">
                  <c:v>44574</c:v>
                </c:pt>
                <c:pt idx="783">
                  <c:v>44573</c:v>
                </c:pt>
                <c:pt idx="784">
                  <c:v>44572</c:v>
                </c:pt>
                <c:pt idx="785">
                  <c:v>44571</c:v>
                </c:pt>
                <c:pt idx="786">
                  <c:v>44568</c:v>
                </c:pt>
                <c:pt idx="787">
                  <c:v>44567</c:v>
                </c:pt>
                <c:pt idx="788">
                  <c:v>44566</c:v>
                </c:pt>
                <c:pt idx="789">
                  <c:v>44565</c:v>
                </c:pt>
                <c:pt idx="790">
                  <c:v>44564</c:v>
                </c:pt>
                <c:pt idx="791">
                  <c:v>44560</c:v>
                </c:pt>
                <c:pt idx="792">
                  <c:v>44559</c:v>
                </c:pt>
                <c:pt idx="793">
                  <c:v>44558</c:v>
                </c:pt>
                <c:pt idx="794">
                  <c:v>44557</c:v>
                </c:pt>
                <c:pt idx="795">
                  <c:v>44553</c:v>
                </c:pt>
                <c:pt idx="796">
                  <c:v>44552</c:v>
                </c:pt>
                <c:pt idx="797">
                  <c:v>44551</c:v>
                </c:pt>
                <c:pt idx="798">
                  <c:v>44550</c:v>
                </c:pt>
                <c:pt idx="799">
                  <c:v>44547</c:v>
                </c:pt>
                <c:pt idx="800">
                  <c:v>44546</c:v>
                </c:pt>
                <c:pt idx="801">
                  <c:v>44545</c:v>
                </c:pt>
                <c:pt idx="802">
                  <c:v>44544</c:v>
                </c:pt>
                <c:pt idx="803">
                  <c:v>44543</c:v>
                </c:pt>
                <c:pt idx="804">
                  <c:v>44540</c:v>
                </c:pt>
                <c:pt idx="805">
                  <c:v>44539</c:v>
                </c:pt>
                <c:pt idx="806">
                  <c:v>44538</c:v>
                </c:pt>
                <c:pt idx="807">
                  <c:v>44537</c:v>
                </c:pt>
                <c:pt idx="808">
                  <c:v>44536</c:v>
                </c:pt>
                <c:pt idx="809">
                  <c:v>44533</c:v>
                </c:pt>
                <c:pt idx="810">
                  <c:v>44532</c:v>
                </c:pt>
                <c:pt idx="811">
                  <c:v>44531</c:v>
                </c:pt>
                <c:pt idx="812">
                  <c:v>44530</c:v>
                </c:pt>
                <c:pt idx="813">
                  <c:v>44529</c:v>
                </c:pt>
                <c:pt idx="814">
                  <c:v>44526</c:v>
                </c:pt>
                <c:pt idx="815">
                  <c:v>44525</c:v>
                </c:pt>
                <c:pt idx="816">
                  <c:v>44524</c:v>
                </c:pt>
                <c:pt idx="817">
                  <c:v>44523</c:v>
                </c:pt>
                <c:pt idx="818">
                  <c:v>44522</c:v>
                </c:pt>
                <c:pt idx="819">
                  <c:v>44519</c:v>
                </c:pt>
                <c:pt idx="820">
                  <c:v>44518</c:v>
                </c:pt>
                <c:pt idx="821">
                  <c:v>44517</c:v>
                </c:pt>
                <c:pt idx="822">
                  <c:v>44516</c:v>
                </c:pt>
                <c:pt idx="823">
                  <c:v>44512</c:v>
                </c:pt>
                <c:pt idx="824">
                  <c:v>44511</c:v>
                </c:pt>
                <c:pt idx="825">
                  <c:v>44510</c:v>
                </c:pt>
                <c:pt idx="826">
                  <c:v>44509</c:v>
                </c:pt>
                <c:pt idx="827">
                  <c:v>44508</c:v>
                </c:pt>
                <c:pt idx="828">
                  <c:v>44505</c:v>
                </c:pt>
                <c:pt idx="829">
                  <c:v>44504</c:v>
                </c:pt>
                <c:pt idx="830">
                  <c:v>44503</c:v>
                </c:pt>
                <c:pt idx="831">
                  <c:v>44501</c:v>
                </c:pt>
                <c:pt idx="832">
                  <c:v>44498</c:v>
                </c:pt>
                <c:pt idx="833">
                  <c:v>44497</c:v>
                </c:pt>
                <c:pt idx="834">
                  <c:v>44496</c:v>
                </c:pt>
                <c:pt idx="835">
                  <c:v>44495</c:v>
                </c:pt>
                <c:pt idx="836">
                  <c:v>44494</c:v>
                </c:pt>
                <c:pt idx="837">
                  <c:v>44491</c:v>
                </c:pt>
                <c:pt idx="838">
                  <c:v>44490</c:v>
                </c:pt>
                <c:pt idx="839">
                  <c:v>44489</c:v>
                </c:pt>
                <c:pt idx="840">
                  <c:v>44488</c:v>
                </c:pt>
                <c:pt idx="841">
                  <c:v>44487</c:v>
                </c:pt>
                <c:pt idx="842">
                  <c:v>44484</c:v>
                </c:pt>
                <c:pt idx="843">
                  <c:v>44483</c:v>
                </c:pt>
                <c:pt idx="844">
                  <c:v>44482</c:v>
                </c:pt>
                <c:pt idx="845">
                  <c:v>44480</c:v>
                </c:pt>
                <c:pt idx="846">
                  <c:v>44477</c:v>
                </c:pt>
                <c:pt idx="847">
                  <c:v>44476</c:v>
                </c:pt>
                <c:pt idx="848">
                  <c:v>44475</c:v>
                </c:pt>
                <c:pt idx="849">
                  <c:v>44474</c:v>
                </c:pt>
                <c:pt idx="850">
                  <c:v>44473</c:v>
                </c:pt>
                <c:pt idx="851">
                  <c:v>44470</c:v>
                </c:pt>
                <c:pt idx="852">
                  <c:v>44469</c:v>
                </c:pt>
                <c:pt idx="853">
                  <c:v>44468</c:v>
                </c:pt>
                <c:pt idx="854">
                  <c:v>44467</c:v>
                </c:pt>
                <c:pt idx="855">
                  <c:v>44466</c:v>
                </c:pt>
                <c:pt idx="856">
                  <c:v>44463</c:v>
                </c:pt>
                <c:pt idx="857">
                  <c:v>44462</c:v>
                </c:pt>
                <c:pt idx="858">
                  <c:v>44461</c:v>
                </c:pt>
                <c:pt idx="859">
                  <c:v>44460</c:v>
                </c:pt>
                <c:pt idx="860">
                  <c:v>44459</c:v>
                </c:pt>
                <c:pt idx="861">
                  <c:v>44456</c:v>
                </c:pt>
                <c:pt idx="862">
                  <c:v>44455</c:v>
                </c:pt>
                <c:pt idx="863">
                  <c:v>44454</c:v>
                </c:pt>
                <c:pt idx="864">
                  <c:v>44453</c:v>
                </c:pt>
                <c:pt idx="865">
                  <c:v>44452</c:v>
                </c:pt>
                <c:pt idx="866">
                  <c:v>44449</c:v>
                </c:pt>
                <c:pt idx="867">
                  <c:v>44448</c:v>
                </c:pt>
                <c:pt idx="868">
                  <c:v>44447</c:v>
                </c:pt>
                <c:pt idx="869">
                  <c:v>44445</c:v>
                </c:pt>
                <c:pt idx="870">
                  <c:v>44442</c:v>
                </c:pt>
                <c:pt idx="871">
                  <c:v>44441</c:v>
                </c:pt>
                <c:pt idx="872">
                  <c:v>44440</c:v>
                </c:pt>
                <c:pt idx="873">
                  <c:v>44439</c:v>
                </c:pt>
                <c:pt idx="874">
                  <c:v>44438</c:v>
                </c:pt>
                <c:pt idx="875">
                  <c:v>44435</c:v>
                </c:pt>
                <c:pt idx="876">
                  <c:v>44434</c:v>
                </c:pt>
                <c:pt idx="877">
                  <c:v>44433</c:v>
                </c:pt>
                <c:pt idx="878">
                  <c:v>44432</c:v>
                </c:pt>
                <c:pt idx="879">
                  <c:v>44431</c:v>
                </c:pt>
                <c:pt idx="880">
                  <c:v>44428</c:v>
                </c:pt>
                <c:pt idx="881">
                  <c:v>44427</c:v>
                </c:pt>
                <c:pt idx="882">
                  <c:v>44426</c:v>
                </c:pt>
                <c:pt idx="883">
                  <c:v>44425</c:v>
                </c:pt>
                <c:pt idx="884">
                  <c:v>44424</c:v>
                </c:pt>
                <c:pt idx="885">
                  <c:v>44421</c:v>
                </c:pt>
                <c:pt idx="886">
                  <c:v>44420</c:v>
                </c:pt>
                <c:pt idx="887">
                  <c:v>44419</c:v>
                </c:pt>
                <c:pt idx="888">
                  <c:v>44418</c:v>
                </c:pt>
                <c:pt idx="889">
                  <c:v>44417</c:v>
                </c:pt>
                <c:pt idx="890">
                  <c:v>44414</c:v>
                </c:pt>
                <c:pt idx="891">
                  <c:v>44413</c:v>
                </c:pt>
                <c:pt idx="892">
                  <c:v>44412</c:v>
                </c:pt>
                <c:pt idx="893">
                  <c:v>44411</c:v>
                </c:pt>
                <c:pt idx="894">
                  <c:v>44410</c:v>
                </c:pt>
                <c:pt idx="895">
                  <c:v>44407</c:v>
                </c:pt>
                <c:pt idx="896">
                  <c:v>44406</c:v>
                </c:pt>
                <c:pt idx="897">
                  <c:v>44405</c:v>
                </c:pt>
                <c:pt idx="898">
                  <c:v>44404</c:v>
                </c:pt>
                <c:pt idx="899">
                  <c:v>44403</c:v>
                </c:pt>
                <c:pt idx="900">
                  <c:v>44400</c:v>
                </c:pt>
                <c:pt idx="901">
                  <c:v>44399</c:v>
                </c:pt>
                <c:pt idx="902">
                  <c:v>44398</c:v>
                </c:pt>
                <c:pt idx="903">
                  <c:v>44397</c:v>
                </c:pt>
                <c:pt idx="904">
                  <c:v>44396</c:v>
                </c:pt>
                <c:pt idx="905">
                  <c:v>44393</c:v>
                </c:pt>
                <c:pt idx="906">
                  <c:v>44392</c:v>
                </c:pt>
                <c:pt idx="907">
                  <c:v>44391</c:v>
                </c:pt>
                <c:pt idx="908">
                  <c:v>44390</c:v>
                </c:pt>
                <c:pt idx="909">
                  <c:v>44389</c:v>
                </c:pt>
                <c:pt idx="910">
                  <c:v>44385</c:v>
                </c:pt>
                <c:pt idx="911">
                  <c:v>44384</c:v>
                </c:pt>
                <c:pt idx="912">
                  <c:v>44383</c:v>
                </c:pt>
                <c:pt idx="913">
                  <c:v>44382</c:v>
                </c:pt>
                <c:pt idx="914">
                  <c:v>44379</c:v>
                </c:pt>
                <c:pt idx="915">
                  <c:v>44378</c:v>
                </c:pt>
                <c:pt idx="916">
                  <c:v>44377</c:v>
                </c:pt>
                <c:pt idx="917">
                  <c:v>44376</c:v>
                </c:pt>
                <c:pt idx="918">
                  <c:v>44375</c:v>
                </c:pt>
                <c:pt idx="919">
                  <c:v>44372</c:v>
                </c:pt>
                <c:pt idx="920">
                  <c:v>44371</c:v>
                </c:pt>
                <c:pt idx="921">
                  <c:v>44370</c:v>
                </c:pt>
                <c:pt idx="922">
                  <c:v>44369</c:v>
                </c:pt>
                <c:pt idx="923">
                  <c:v>44368</c:v>
                </c:pt>
                <c:pt idx="924">
                  <c:v>44365</c:v>
                </c:pt>
                <c:pt idx="925">
                  <c:v>44364</c:v>
                </c:pt>
                <c:pt idx="926">
                  <c:v>44363</c:v>
                </c:pt>
                <c:pt idx="927">
                  <c:v>44362</c:v>
                </c:pt>
                <c:pt idx="928">
                  <c:v>44361</c:v>
                </c:pt>
                <c:pt idx="929">
                  <c:v>44358</c:v>
                </c:pt>
                <c:pt idx="930">
                  <c:v>44357</c:v>
                </c:pt>
                <c:pt idx="931">
                  <c:v>44356</c:v>
                </c:pt>
                <c:pt idx="932">
                  <c:v>44355</c:v>
                </c:pt>
                <c:pt idx="933">
                  <c:v>44354</c:v>
                </c:pt>
                <c:pt idx="934">
                  <c:v>44351</c:v>
                </c:pt>
                <c:pt idx="935">
                  <c:v>44349</c:v>
                </c:pt>
                <c:pt idx="936">
                  <c:v>44348</c:v>
                </c:pt>
                <c:pt idx="937">
                  <c:v>44347</c:v>
                </c:pt>
                <c:pt idx="938">
                  <c:v>44344</c:v>
                </c:pt>
                <c:pt idx="939">
                  <c:v>44343</c:v>
                </c:pt>
                <c:pt idx="940">
                  <c:v>44342</c:v>
                </c:pt>
                <c:pt idx="941">
                  <c:v>44341</c:v>
                </c:pt>
                <c:pt idx="942">
                  <c:v>44340</c:v>
                </c:pt>
                <c:pt idx="943">
                  <c:v>44337</c:v>
                </c:pt>
                <c:pt idx="944">
                  <c:v>44336</c:v>
                </c:pt>
                <c:pt idx="945">
                  <c:v>44335</c:v>
                </c:pt>
                <c:pt idx="946">
                  <c:v>44334</c:v>
                </c:pt>
                <c:pt idx="947">
                  <c:v>44333</c:v>
                </c:pt>
                <c:pt idx="948">
                  <c:v>44330</c:v>
                </c:pt>
                <c:pt idx="949">
                  <c:v>44329</c:v>
                </c:pt>
                <c:pt idx="950">
                  <c:v>44328</c:v>
                </c:pt>
                <c:pt idx="951">
                  <c:v>44327</c:v>
                </c:pt>
                <c:pt idx="952">
                  <c:v>44326</c:v>
                </c:pt>
                <c:pt idx="953">
                  <c:v>44323</c:v>
                </c:pt>
                <c:pt idx="954">
                  <c:v>44322</c:v>
                </c:pt>
                <c:pt idx="955">
                  <c:v>44321</c:v>
                </c:pt>
                <c:pt idx="956">
                  <c:v>44320</c:v>
                </c:pt>
                <c:pt idx="957">
                  <c:v>44319</c:v>
                </c:pt>
                <c:pt idx="958">
                  <c:v>44316</c:v>
                </c:pt>
                <c:pt idx="959">
                  <c:v>44315</c:v>
                </c:pt>
                <c:pt idx="960">
                  <c:v>44314</c:v>
                </c:pt>
                <c:pt idx="961">
                  <c:v>44313</c:v>
                </c:pt>
                <c:pt idx="962">
                  <c:v>44312</c:v>
                </c:pt>
                <c:pt idx="963">
                  <c:v>44309</c:v>
                </c:pt>
                <c:pt idx="964">
                  <c:v>44308</c:v>
                </c:pt>
                <c:pt idx="965">
                  <c:v>44306</c:v>
                </c:pt>
                <c:pt idx="966">
                  <c:v>44305</c:v>
                </c:pt>
                <c:pt idx="967">
                  <c:v>44302</c:v>
                </c:pt>
                <c:pt idx="968">
                  <c:v>44301</c:v>
                </c:pt>
                <c:pt idx="969">
                  <c:v>44300</c:v>
                </c:pt>
                <c:pt idx="970">
                  <c:v>44299</c:v>
                </c:pt>
                <c:pt idx="971">
                  <c:v>44298</c:v>
                </c:pt>
                <c:pt idx="972">
                  <c:v>44295</c:v>
                </c:pt>
                <c:pt idx="973">
                  <c:v>44294</c:v>
                </c:pt>
                <c:pt idx="974">
                  <c:v>44293</c:v>
                </c:pt>
                <c:pt idx="975">
                  <c:v>44292</c:v>
                </c:pt>
                <c:pt idx="976">
                  <c:v>44291</c:v>
                </c:pt>
                <c:pt idx="977">
                  <c:v>44287</c:v>
                </c:pt>
                <c:pt idx="978">
                  <c:v>44286</c:v>
                </c:pt>
                <c:pt idx="979">
                  <c:v>44285</c:v>
                </c:pt>
                <c:pt idx="980">
                  <c:v>44284</c:v>
                </c:pt>
                <c:pt idx="981">
                  <c:v>44281</c:v>
                </c:pt>
                <c:pt idx="982">
                  <c:v>44280</c:v>
                </c:pt>
                <c:pt idx="983">
                  <c:v>44279</c:v>
                </c:pt>
                <c:pt idx="984">
                  <c:v>44278</c:v>
                </c:pt>
                <c:pt idx="985">
                  <c:v>44277</c:v>
                </c:pt>
                <c:pt idx="986">
                  <c:v>44274</c:v>
                </c:pt>
                <c:pt idx="987">
                  <c:v>44273</c:v>
                </c:pt>
                <c:pt idx="988">
                  <c:v>44272</c:v>
                </c:pt>
                <c:pt idx="989">
                  <c:v>44271</c:v>
                </c:pt>
                <c:pt idx="990">
                  <c:v>44270</c:v>
                </c:pt>
                <c:pt idx="991">
                  <c:v>44267</c:v>
                </c:pt>
                <c:pt idx="992">
                  <c:v>44266</c:v>
                </c:pt>
                <c:pt idx="993">
                  <c:v>44265</c:v>
                </c:pt>
                <c:pt idx="994">
                  <c:v>44264</c:v>
                </c:pt>
                <c:pt idx="995">
                  <c:v>44263</c:v>
                </c:pt>
                <c:pt idx="996">
                  <c:v>44260</c:v>
                </c:pt>
                <c:pt idx="997">
                  <c:v>44259</c:v>
                </c:pt>
                <c:pt idx="998">
                  <c:v>44258</c:v>
                </c:pt>
                <c:pt idx="999">
                  <c:v>44257</c:v>
                </c:pt>
                <c:pt idx="1000">
                  <c:v>44256</c:v>
                </c:pt>
                <c:pt idx="1001">
                  <c:v>44253</c:v>
                </c:pt>
                <c:pt idx="1002">
                  <c:v>44252</c:v>
                </c:pt>
                <c:pt idx="1003">
                  <c:v>44251</c:v>
                </c:pt>
                <c:pt idx="1004">
                  <c:v>44250</c:v>
                </c:pt>
                <c:pt idx="1005">
                  <c:v>44249</c:v>
                </c:pt>
                <c:pt idx="1006">
                  <c:v>44246</c:v>
                </c:pt>
                <c:pt idx="1007">
                  <c:v>44245</c:v>
                </c:pt>
                <c:pt idx="1008">
                  <c:v>44244</c:v>
                </c:pt>
                <c:pt idx="1009">
                  <c:v>44239</c:v>
                </c:pt>
                <c:pt idx="1010">
                  <c:v>44238</c:v>
                </c:pt>
                <c:pt idx="1011">
                  <c:v>44237</c:v>
                </c:pt>
                <c:pt idx="1012">
                  <c:v>44236</c:v>
                </c:pt>
                <c:pt idx="1013">
                  <c:v>44235</c:v>
                </c:pt>
                <c:pt idx="1014">
                  <c:v>44232</c:v>
                </c:pt>
                <c:pt idx="1015">
                  <c:v>44231</c:v>
                </c:pt>
                <c:pt idx="1016">
                  <c:v>44230</c:v>
                </c:pt>
                <c:pt idx="1017">
                  <c:v>44229</c:v>
                </c:pt>
                <c:pt idx="1018">
                  <c:v>44228</c:v>
                </c:pt>
                <c:pt idx="1019">
                  <c:v>44225</c:v>
                </c:pt>
                <c:pt idx="1020">
                  <c:v>44224</c:v>
                </c:pt>
                <c:pt idx="1021">
                  <c:v>44223</c:v>
                </c:pt>
                <c:pt idx="1022">
                  <c:v>44222</c:v>
                </c:pt>
                <c:pt idx="1023">
                  <c:v>44218</c:v>
                </c:pt>
                <c:pt idx="1024">
                  <c:v>44217</c:v>
                </c:pt>
                <c:pt idx="1025">
                  <c:v>44216</c:v>
                </c:pt>
                <c:pt idx="1026">
                  <c:v>44215</c:v>
                </c:pt>
                <c:pt idx="1027">
                  <c:v>44214</c:v>
                </c:pt>
                <c:pt idx="1028">
                  <c:v>44211</c:v>
                </c:pt>
                <c:pt idx="1029">
                  <c:v>44210</c:v>
                </c:pt>
                <c:pt idx="1030">
                  <c:v>44209</c:v>
                </c:pt>
                <c:pt idx="1031">
                  <c:v>44208</c:v>
                </c:pt>
                <c:pt idx="1032">
                  <c:v>44207</c:v>
                </c:pt>
                <c:pt idx="1033">
                  <c:v>44204</c:v>
                </c:pt>
                <c:pt idx="1034">
                  <c:v>44203</c:v>
                </c:pt>
                <c:pt idx="1035">
                  <c:v>44202</c:v>
                </c:pt>
                <c:pt idx="1036">
                  <c:v>44201</c:v>
                </c:pt>
                <c:pt idx="1037">
                  <c:v>44200</c:v>
                </c:pt>
                <c:pt idx="1038">
                  <c:v>44195</c:v>
                </c:pt>
                <c:pt idx="1039">
                  <c:v>44194</c:v>
                </c:pt>
                <c:pt idx="1040">
                  <c:v>44193</c:v>
                </c:pt>
                <c:pt idx="1041">
                  <c:v>44188</c:v>
                </c:pt>
                <c:pt idx="1042">
                  <c:v>44187</c:v>
                </c:pt>
                <c:pt idx="1043">
                  <c:v>44186</c:v>
                </c:pt>
                <c:pt idx="1044">
                  <c:v>44183</c:v>
                </c:pt>
                <c:pt idx="1045">
                  <c:v>44182</c:v>
                </c:pt>
                <c:pt idx="1046">
                  <c:v>44181</c:v>
                </c:pt>
                <c:pt idx="1047">
                  <c:v>44180</c:v>
                </c:pt>
                <c:pt idx="1048">
                  <c:v>44179</c:v>
                </c:pt>
                <c:pt idx="1049">
                  <c:v>44176</c:v>
                </c:pt>
                <c:pt idx="1050">
                  <c:v>44175</c:v>
                </c:pt>
                <c:pt idx="1051">
                  <c:v>44174</c:v>
                </c:pt>
                <c:pt idx="1052">
                  <c:v>44173</c:v>
                </c:pt>
                <c:pt idx="1053">
                  <c:v>44172</c:v>
                </c:pt>
                <c:pt idx="1054">
                  <c:v>44169</c:v>
                </c:pt>
                <c:pt idx="1055">
                  <c:v>44168</c:v>
                </c:pt>
                <c:pt idx="1056">
                  <c:v>44167</c:v>
                </c:pt>
                <c:pt idx="1057">
                  <c:v>44166</c:v>
                </c:pt>
                <c:pt idx="1058">
                  <c:v>44165</c:v>
                </c:pt>
                <c:pt idx="1059">
                  <c:v>44162</c:v>
                </c:pt>
                <c:pt idx="1060">
                  <c:v>44161</c:v>
                </c:pt>
                <c:pt idx="1061">
                  <c:v>44160</c:v>
                </c:pt>
                <c:pt idx="1062">
                  <c:v>44159</c:v>
                </c:pt>
                <c:pt idx="1063">
                  <c:v>44158</c:v>
                </c:pt>
                <c:pt idx="1064">
                  <c:v>44155</c:v>
                </c:pt>
                <c:pt idx="1065">
                  <c:v>44154</c:v>
                </c:pt>
                <c:pt idx="1066">
                  <c:v>44153</c:v>
                </c:pt>
                <c:pt idx="1067">
                  <c:v>44152</c:v>
                </c:pt>
                <c:pt idx="1068">
                  <c:v>44151</c:v>
                </c:pt>
                <c:pt idx="1069">
                  <c:v>44148</c:v>
                </c:pt>
                <c:pt idx="1070">
                  <c:v>44147</c:v>
                </c:pt>
                <c:pt idx="1071">
                  <c:v>44146</c:v>
                </c:pt>
                <c:pt idx="1072">
                  <c:v>44145</c:v>
                </c:pt>
                <c:pt idx="1073">
                  <c:v>44144</c:v>
                </c:pt>
                <c:pt idx="1074">
                  <c:v>44141</c:v>
                </c:pt>
                <c:pt idx="1075">
                  <c:v>44140</c:v>
                </c:pt>
                <c:pt idx="1076">
                  <c:v>44139</c:v>
                </c:pt>
                <c:pt idx="1077">
                  <c:v>44138</c:v>
                </c:pt>
                <c:pt idx="1078">
                  <c:v>44134</c:v>
                </c:pt>
                <c:pt idx="1079">
                  <c:v>44133</c:v>
                </c:pt>
                <c:pt idx="1080">
                  <c:v>44132</c:v>
                </c:pt>
                <c:pt idx="1081">
                  <c:v>44131</c:v>
                </c:pt>
                <c:pt idx="1082">
                  <c:v>44130</c:v>
                </c:pt>
                <c:pt idx="1083">
                  <c:v>44127</c:v>
                </c:pt>
                <c:pt idx="1084">
                  <c:v>44126</c:v>
                </c:pt>
                <c:pt idx="1085">
                  <c:v>44125</c:v>
                </c:pt>
                <c:pt idx="1086">
                  <c:v>44124</c:v>
                </c:pt>
                <c:pt idx="1087">
                  <c:v>44123</c:v>
                </c:pt>
                <c:pt idx="1088">
                  <c:v>44120</c:v>
                </c:pt>
                <c:pt idx="1089">
                  <c:v>44119</c:v>
                </c:pt>
                <c:pt idx="1090">
                  <c:v>44118</c:v>
                </c:pt>
                <c:pt idx="1091">
                  <c:v>44117</c:v>
                </c:pt>
                <c:pt idx="1092">
                  <c:v>44113</c:v>
                </c:pt>
                <c:pt idx="1093">
                  <c:v>44112</c:v>
                </c:pt>
                <c:pt idx="1094">
                  <c:v>44111</c:v>
                </c:pt>
                <c:pt idx="1095">
                  <c:v>44110</c:v>
                </c:pt>
                <c:pt idx="1096">
                  <c:v>44109</c:v>
                </c:pt>
                <c:pt idx="1097">
                  <c:v>44106</c:v>
                </c:pt>
                <c:pt idx="1098">
                  <c:v>44105</c:v>
                </c:pt>
                <c:pt idx="1099">
                  <c:v>44104</c:v>
                </c:pt>
                <c:pt idx="1100">
                  <c:v>44103</c:v>
                </c:pt>
                <c:pt idx="1101">
                  <c:v>44102</c:v>
                </c:pt>
                <c:pt idx="1102">
                  <c:v>44099</c:v>
                </c:pt>
                <c:pt idx="1103">
                  <c:v>44098</c:v>
                </c:pt>
                <c:pt idx="1104">
                  <c:v>44097</c:v>
                </c:pt>
                <c:pt idx="1105">
                  <c:v>44096</c:v>
                </c:pt>
                <c:pt idx="1106">
                  <c:v>44095</c:v>
                </c:pt>
                <c:pt idx="1107">
                  <c:v>44092</c:v>
                </c:pt>
                <c:pt idx="1108">
                  <c:v>44091</c:v>
                </c:pt>
                <c:pt idx="1109">
                  <c:v>44090</c:v>
                </c:pt>
                <c:pt idx="1110">
                  <c:v>44089</c:v>
                </c:pt>
                <c:pt idx="1111">
                  <c:v>44088</c:v>
                </c:pt>
                <c:pt idx="1112">
                  <c:v>44085</c:v>
                </c:pt>
                <c:pt idx="1113">
                  <c:v>44084</c:v>
                </c:pt>
                <c:pt idx="1114">
                  <c:v>44083</c:v>
                </c:pt>
                <c:pt idx="1115">
                  <c:v>44082</c:v>
                </c:pt>
                <c:pt idx="1116">
                  <c:v>44078</c:v>
                </c:pt>
                <c:pt idx="1117">
                  <c:v>44077</c:v>
                </c:pt>
                <c:pt idx="1118">
                  <c:v>44076</c:v>
                </c:pt>
                <c:pt idx="1119">
                  <c:v>44075</c:v>
                </c:pt>
                <c:pt idx="1120">
                  <c:v>44074</c:v>
                </c:pt>
                <c:pt idx="1121">
                  <c:v>44071</c:v>
                </c:pt>
                <c:pt idx="1122">
                  <c:v>44070</c:v>
                </c:pt>
                <c:pt idx="1123">
                  <c:v>44069</c:v>
                </c:pt>
                <c:pt idx="1124">
                  <c:v>44068</c:v>
                </c:pt>
                <c:pt idx="1125">
                  <c:v>44067</c:v>
                </c:pt>
                <c:pt idx="1126">
                  <c:v>44064</c:v>
                </c:pt>
                <c:pt idx="1127">
                  <c:v>44063</c:v>
                </c:pt>
                <c:pt idx="1128">
                  <c:v>44062</c:v>
                </c:pt>
                <c:pt idx="1129">
                  <c:v>44061</c:v>
                </c:pt>
                <c:pt idx="1130">
                  <c:v>44060</c:v>
                </c:pt>
                <c:pt idx="1131">
                  <c:v>44057</c:v>
                </c:pt>
                <c:pt idx="1132">
                  <c:v>44056</c:v>
                </c:pt>
                <c:pt idx="1133">
                  <c:v>44055</c:v>
                </c:pt>
                <c:pt idx="1134">
                  <c:v>44054</c:v>
                </c:pt>
                <c:pt idx="1135">
                  <c:v>44053</c:v>
                </c:pt>
                <c:pt idx="1136">
                  <c:v>44050</c:v>
                </c:pt>
                <c:pt idx="1137">
                  <c:v>44049</c:v>
                </c:pt>
                <c:pt idx="1138">
                  <c:v>44048</c:v>
                </c:pt>
                <c:pt idx="1139">
                  <c:v>44047</c:v>
                </c:pt>
                <c:pt idx="1140">
                  <c:v>44046</c:v>
                </c:pt>
                <c:pt idx="1141">
                  <c:v>44043</c:v>
                </c:pt>
                <c:pt idx="1142">
                  <c:v>44042</c:v>
                </c:pt>
                <c:pt idx="1143">
                  <c:v>44041</c:v>
                </c:pt>
                <c:pt idx="1144">
                  <c:v>44040</c:v>
                </c:pt>
                <c:pt idx="1145">
                  <c:v>44039</c:v>
                </c:pt>
                <c:pt idx="1146">
                  <c:v>44036</c:v>
                </c:pt>
                <c:pt idx="1147">
                  <c:v>44035</c:v>
                </c:pt>
                <c:pt idx="1148">
                  <c:v>44034</c:v>
                </c:pt>
                <c:pt idx="1149">
                  <c:v>44033</c:v>
                </c:pt>
                <c:pt idx="1150">
                  <c:v>44032</c:v>
                </c:pt>
                <c:pt idx="1151">
                  <c:v>44029</c:v>
                </c:pt>
                <c:pt idx="1152">
                  <c:v>44028</c:v>
                </c:pt>
                <c:pt idx="1153">
                  <c:v>44027</c:v>
                </c:pt>
                <c:pt idx="1154">
                  <c:v>44026</c:v>
                </c:pt>
                <c:pt idx="1155">
                  <c:v>44025</c:v>
                </c:pt>
                <c:pt idx="1156">
                  <c:v>44022</c:v>
                </c:pt>
                <c:pt idx="1157">
                  <c:v>44021</c:v>
                </c:pt>
                <c:pt idx="1158">
                  <c:v>44020</c:v>
                </c:pt>
                <c:pt idx="1159">
                  <c:v>44019</c:v>
                </c:pt>
                <c:pt idx="1160">
                  <c:v>44018</c:v>
                </c:pt>
                <c:pt idx="1161">
                  <c:v>44015</c:v>
                </c:pt>
                <c:pt idx="1162">
                  <c:v>44014</c:v>
                </c:pt>
                <c:pt idx="1163">
                  <c:v>44013</c:v>
                </c:pt>
                <c:pt idx="1164">
                  <c:v>44012</c:v>
                </c:pt>
                <c:pt idx="1165">
                  <c:v>44011</c:v>
                </c:pt>
                <c:pt idx="1166">
                  <c:v>44008</c:v>
                </c:pt>
                <c:pt idx="1167">
                  <c:v>44007</c:v>
                </c:pt>
                <c:pt idx="1168">
                  <c:v>44006</c:v>
                </c:pt>
                <c:pt idx="1169">
                  <c:v>44005</c:v>
                </c:pt>
                <c:pt idx="1170">
                  <c:v>44004</c:v>
                </c:pt>
                <c:pt idx="1171">
                  <c:v>44001</c:v>
                </c:pt>
                <c:pt idx="1172">
                  <c:v>44000</c:v>
                </c:pt>
                <c:pt idx="1173">
                  <c:v>43999</c:v>
                </c:pt>
                <c:pt idx="1174">
                  <c:v>43998</c:v>
                </c:pt>
                <c:pt idx="1175">
                  <c:v>43997</c:v>
                </c:pt>
                <c:pt idx="1176">
                  <c:v>43994</c:v>
                </c:pt>
                <c:pt idx="1177">
                  <c:v>43992</c:v>
                </c:pt>
                <c:pt idx="1178">
                  <c:v>43991</c:v>
                </c:pt>
                <c:pt idx="1179">
                  <c:v>43990</c:v>
                </c:pt>
                <c:pt idx="1180">
                  <c:v>43987</c:v>
                </c:pt>
                <c:pt idx="1181">
                  <c:v>43986</c:v>
                </c:pt>
                <c:pt idx="1182">
                  <c:v>43985</c:v>
                </c:pt>
                <c:pt idx="1183">
                  <c:v>43984</c:v>
                </c:pt>
                <c:pt idx="1184">
                  <c:v>43983</c:v>
                </c:pt>
                <c:pt idx="1185">
                  <c:v>43980</c:v>
                </c:pt>
                <c:pt idx="1186">
                  <c:v>43979</c:v>
                </c:pt>
                <c:pt idx="1187">
                  <c:v>43978</c:v>
                </c:pt>
                <c:pt idx="1188">
                  <c:v>43977</c:v>
                </c:pt>
                <c:pt idx="1189">
                  <c:v>43976</c:v>
                </c:pt>
                <c:pt idx="1190">
                  <c:v>43973</c:v>
                </c:pt>
                <c:pt idx="1191">
                  <c:v>43972</c:v>
                </c:pt>
                <c:pt idx="1192">
                  <c:v>43971</c:v>
                </c:pt>
                <c:pt idx="1193">
                  <c:v>43970</c:v>
                </c:pt>
                <c:pt idx="1194">
                  <c:v>43969</c:v>
                </c:pt>
                <c:pt idx="1195">
                  <c:v>43966</c:v>
                </c:pt>
                <c:pt idx="1196">
                  <c:v>43965</c:v>
                </c:pt>
                <c:pt idx="1197">
                  <c:v>43964</c:v>
                </c:pt>
                <c:pt idx="1198">
                  <c:v>43963</c:v>
                </c:pt>
                <c:pt idx="1199">
                  <c:v>43962</c:v>
                </c:pt>
                <c:pt idx="1200">
                  <c:v>43959</c:v>
                </c:pt>
                <c:pt idx="1201">
                  <c:v>43958</c:v>
                </c:pt>
                <c:pt idx="1202">
                  <c:v>43957</c:v>
                </c:pt>
                <c:pt idx="1203">
                  <c:v>43956</c:v>
                </c:pt>
                <c:pt idx="1204">
                  <c:v>43955</c:v>
                </c:pt>
                <c:pt idx="1205">
                  <c:v>43951</c:v>
                </c:pt>
                <c:pt idx="1206">
                  <c:v>43950</c:v>
                </c:pt>
                <c:pt idx="1207">
                  <c:v>43949</c:v>
                </c:pt>
                <c:pt idx="1208">
                  <c:v>43948</c:v>
                </c:pt>
                <c:pt idx="1209">
                  <c:v>43945</c:v>
                </c:pt>
                <c:pt idx="1210">
                  <c:v>43944</c:v>
                </c:pt>
                <c:pt idx="1211">
                  <c:v>43943</c:v>
                </c:pt>
                <c:pt idx="1212">
                  <c:v>43941</c:v>
                </c:pt>
                <c:pt idx="1213">
                  <c:v>43938</c:v>
                </c:pt>
                <c:pt idx="1214">
                  <c:v>43937</c:v>
                </c:pt>
                <c:pt idx="1215">
                  <c:v>43936</c:v>
                </c:pt>
                <c:pt idx="1216">
                  <c:v>43935</c:v>
                </c:pt>
                <c:pt idx="1217">
                  <c:v>43934</c:v>
                </c:pt>
                <c:pt idx="1218">
                  <c:v>43930</c:v>
                </c:pt>
                <c:pt idx="1219">
                  <c:v>43929</c:v>
                </c:pt>
                <c:pt idx="1220">
                  <c:v>43928</c:v>
                </c:pt>
                <c:pt idx="1221">
                  <c:v>43927</c:v>
                </c:pt>
                <c:pt idx="1222">
                  <c:v>43924</c:v>
                </c:pt>
                <c:pt idx="1223">
                  <c:v>43923</c:v>
                </c:pt>
                <c:pt idx="1224">
                  <c:v>43922</c:v>
                </c:pt>
                <c:pt idx="1225">
                  <c:v>43921</c:v>
                </c:pt>
                <c:pt idx="1226">
                  <c:v>43920</c:v>
                </c:pt>
                <c:pt idx="1227">
                  <c:v>43917</c:v>
                </c:pt>
                <c:pt idx="1228">
                  <c:v>43916</c:v>
                </c:pt>
                <c:pt idx="1229">
                  <c:v>43915</c:v>
                </c:pt>
                <c:pt idx="1230">
                  <c:v>43914</c:v>
                </c:pt>
                <c:pt idx="1231">
                  <c:v>43913</c:v>
                </c:pt>
                <c:pt idx="1232">
                  <c:v>43910</c:v>
                </c:pt>
                <c:pt idx="1233">
                  <c:v>43909</c:v>
                </c:pt>
                <c:pt idx="1234">
                  <c:v>43908</c:v>
                </c:pt>
                <c:pt idx="1235">
                  <c:v>43907</c:v>
                </c:pt>
                <c:pt idx="1236">
                  <c:v>43906</c:v>
                </c:pt>
                <c:pt idx="1237">
                  <c:v>43903</c:v>
                </c:pt>
                <c:pt idx="1238">
                  <c:v>43902</c:v>
                </c:pt>
                <c:pt idx="1239">
                  <c:v>43901</c:v>
                </c:pt>
                <c:pt idx="1240">
                  <c:v>43900</c:v>
                </c:pt>
                <c:pt idx="1241">
                  <c:v>43899</c:v>
                </c:pt>
                <c:pt idx="1242">
                  <c:v>43896</c:v>
                </c:pt>
                <c:pt idx="1243">
                  <c:v>43895</c:v>
                </c:pt>
                <c:pt idx="1244">
                  <c:v>43894</c:v>
                </c:pt>
                <c:pt idx="1245">
                  <c:v>43893</c:v>
                </c:pt>
                <c:pt idx="1246">
                  <c:v>43892</c:v>
                </c:pt>
                <c:pt idx="1247">
                  <c:v>43889</c:v>
                </c:pt>
                <c:pt idx="1248">
                  <c:v>43888</c:v>
                </c:pt>
                <c:pt idx="1249">
                  <c:v>43887</c:v>
                </c:pt>
                <c:pt idx="1250">
                  <c:v>43882</c:v>
                </c:pt>
                <c:pt idx="1251">
                  <c:v>43881</c:v>
                </c:pt>
                <c:pt idx="1252">
                  <c:v>43880</c:v>
                </c:pt>
                <c:pt idx="1253">
                  <c:v>43879</c:v>
                </c:pt>
                <c:pt idx="1254">
                  <c:v>43878</c:v>
                </c:pt>
                <c:pt idx="1255">
                  <c:v>43875</c:v>
                </c:pt>
                <c:pt idx="1256">
                  <c:v>43874</c:v>
                </c:pt>
                <c:pt idx="1257">
                  <c:v>43873</c:v>
                </c:pt>
                <c:pt idx="1258">
                  <c:v>43872</c:v>
                </c:pt>
                <c:pt idx="1259">
                  <c:v>43871</c:v>
                </c:pt>
                <c:pt idx="1260">
                  <c:v>43868</c:v>
                </c:pt>
                <c:pt idx="1261">
                  <c:v>43867</c:v>
                </c:pt>
                <c:pt idx="1262">
                  <c:v>43866</c:v>
                </c:pt>
                <c:pt idx="1263">
                  <c:v>43865</c:v>
                </c:pt>
                <c:pt idx="1264">
                  <c:v>43864</c:v>
                </c:pt>
                <c:pt idx="1265">
                  <c:v>43861</c:v>
                </c:pt>
                <c:pt idx="1266">
                  <c:v>43860</c:v>
                </c:pt>
                <c:pt idx="1267">
                  <c:v>43859</c:v>
                </c:pt>
                <c:pt idx="1268">
                  <c:v>43858</c:v>
                </c:pt>
                <c:pt idx="1269">
                  <c:v>43857</c:v>
                </c:pt>
                <c:pt idx="1270">
                  <c:v>43854</c:v>
                </c:pt>
                <c:pt idx="1271">
                  <c:v>43853</c:v>
                </c:pt>
                <c:pt idx="1272">
                  <c:v>43852</c:v>
                </c:pt>
                <c:pt idx="1273">
                  <c:v>43851</c:v>
                </c:pt>
                <c:pt idx="1274">
                  <c:v>43850</c:v>
                </c:pt>
                <c:pt idx="1275">
                  <c:v>43847</c:v>
                </c:pt>
                <c:pt idx="1276">
                  <c:v>43846</c:v>
                </c:pt>
                <c:pt idx="1277">
                  <c:v>43845</c:v>
                </c:pt>
                <c:pt idx="1278">
                  <c:v>43844</c:v>
                </c:pt>
                <c:pt idx="1279">
                  <c:v>43843</c:v>
                </c:pt>
                <c:pt idx="1280">
                  <c:v>43840</c:v>
                </c:pt>
                <c:pt idx="1281">
                  <c:v>43839</c:v>
                </c:pt>
                <c:pt idx="1282">
                  <c:v>43838</c:v>
                </c:pt>
                <c:pt idx="1283">
                  <c:v>43837</c:v>
                </c:pt>
                <c:pt idx="1284">
                  <c:v>43836</c:v>
                </c:pt>
                <c:pt idx="1285">
                  <c:v>43833</c:v>
                </c:pt>
                <c:pt idx="1286">
                  <c:v>43832</c:v>
                </c:pt>
                <c:pt idx="1287">
                  <c:v>43829</c:v>
                </c:pt>
                <c:pt idx="1288">
                  <c:v>43826</c:v>
                </c:pt>
                <c:pt idx="1289">
                  <c:v>43825</c:v>
                </c:pt>
                <c:pt idx="1290">
                  <c:v>43822</c:v>
                </c:pt>
                <c:pt idx="1291">
                  <c:v>43819</c:v>
                </c:pt>
                <c:pt idx="1292">
                  <c:v>43818</c:v>
                </c:pt>
                <c:pt idx="1293">
                  <c:v>43817</c:v>
                </c:pt>
                <c:pt idx="1294">
                  <c:v>43816</c:v>
                </c:pt>
                <c:pt idx="1295">
                  <c:v>43815</c:v>
                </c:pt>
                <c:pt idx="1296">
                  <c:v>43812</c:v>
                </c:pt>
                <c:pt idx="1297">
                  <c:v>43811</c:v>
                </c:pt>
                <c:pt idx="1298">
                  <c:v>43810</c:v>
                </c:pt>
                <c:pt idx="1299">
                  <c:v>43809</c:v>
                </c:pt>
                <c:pt idx="1300">
                  <c:v>43808</c:v>
                </c:pt>
                <c:pt idx="1301">
                  <c:v>43805</c:v>
                </c:pt>
                <c:pt idx="1302">
                  <c:v>43804</c:v>
                </c:pt>
                <c:pt idx="1303">
                  <c:v>43803</c:v>
                </c:pt>
                <c:pt idx="1304">
                  <c:v>43802</c:v>
                </c:pt>
                <c:pt idx="1305">
                  <c:v>43801</c:v>
                </c:pt>
                <c:pt idx="1306">
                  <c:v>43798</c:v>
                </c:pt>
                <c:pt idx="1307">
                  <c:v>43797</c:v>
                </c:pt>
                <c:pt idx="1308">
                  <c:v>43796</c:v>
                </c:pt>
                <c:pt idx="1309">
                  <c:v>43795</c:v>
                </c:pt>
                <c:pt idx="1310">
                  <c:v>43794</c:v>
                </c:pt>
                <c:pt idx="1311">
                  <c:v>43791</c:v>
                </c:pt>
                <c:pt idx="1312">
                  <c:v>43790</c:v>
                </c:pt>
                <c:pt idx="1313">
                  <c:v>43788</c:v>
                </c:pt>
                <c:pt idx="1314">
                  <c:v>43787</c:v>
                </c:pt>
                <c:pt idx="1315">
                  <c:v>43783</c:v>
                </c:pt>
                <c:pt idx="1316">
                  <c:v>43782</c:v>
                </c:pt>
                <c:pt idx="1317">
                  <c:v>43781</c:v>
                </c:pt>
                <c:pt idx="1318">
                  <c:v>43780</c:v>
                </c:pt>
                <c:pt idx="1319">
                  <c:v>43777</c:v>
                </c:pt>
                <c:pt idx="1320">
                  <c:v>43776</c:v>
                </c:pt>
                <c:pt idx="1321">
                  <c:v>43775</c:v>
                </c:pt>
                <c:pt idx="1322">
                  <c:v>43774</c:v>
                </c:pt>
                <c:pt idx="1323">
                  <c:v>43773</c:v>
                </c:pt>
                <c:pt idx="1324">
                  <c:v>43770</c:v>
                </c:pt>
                <c:pt idx="1325">
                  <c:v>43769</c:v>
                </c:pt>
                <c:pt idx="1326">
                  <c:v>43768</c:v>
                </c:pt>
                <c:pt idx="1327">
                  <c:v>43767</c:v>
                </c:pt>
                <c:pt idx="1328">
                  <c:v>43766</c:v>
                </c:pt>
                <c:pt idx="1329">
                  <c:v>43763</c:v>
                </c:pt>
                <c:pt idx="1330">
                  <c:v>43762</c:v>
                </c:pt>
                <c:pt idx="1331">
                  <c:v>43761</c:v>
                </c:pt>
                <c:pt idx="1332">
                  <c:v>43760</c:v>
                </c:pt>
                <c:pt idx="1333">
                  <c:v>43759</c:v>
                </c:pt>
                <c:pt idx="1334">
                  <c:v>43756</c:v>
                </c:pt>
                <c:pt idx="1335">
                  <c:v>43755</c:v>
                </c:pt>
                <c:pt idx="1336">
                  <c:v>43754</c:v>
                </c:pt>
                <c:pt idx="1337">
                  <c:v>43753</c:v>
                </c:pt>
                <c:pt idx="1338">
                  <c:v>43752</c:v>
                </c:pt>
                <c:pt idx="1339">
                  <c:v>43749</c:v>
                </c:pt>
                <c:pt idx="1340">
                  <c:v>43748</c:v>
                </c:pt>
                <c:pt idx="1341">
                  <c:v>43747</c:v>
                </c:pt>
                <c:pt idx="1342">
                  <c:v>43746</c:v>
                </c:pt>
                <c:pt idx="1343">
                  <c:v>43745</c:v>
                </c:pt>
                <c:pt idx="1344">
                  <c:v>43742</c:v>
                </c:pt>
                <c:pt idx="1345">
                  <c:v>43741</c:v>
                </c:pt>
                <c:pt idx="1346">
                  <c:v>43740</c:v>
                </c:pt>
                <c:pt idx="1347">
                  <c:v>43739</c:v>
                </c:pt>
                <c:pt idx="1348">
                  <c:v>43738</c:v>
                </c:pt>
                <c:pt idx="1349">
                  <c:v>43735</c:v>
                </c:pt>
                <c:pt idx="1350">
                  <c:v>43734</c:v>
                </c:pt>
                <c:pt idx="1351">
                  <c:v>43733</c:v>
                </c:pt>
                <c:pt idx="1352">
                  <c:v>43732</c:v>
                </c:pt>
                <c:pt idx="1353">
                  <c:v>43731</c:v>
                </c:pt>
                <c:pt idx="1354">
                  <c:v>43728</c:v>
                </c:pt>
                <c:pt idx="1355">
                  <c:v>43727</c:v>
                </c:pt>
                <c:pt idx="1356">
                  <c:v>43726</c:v>
                </c:pt>
                <c:pt idx="1357">
                  <c:v>43725</c:v>
                </c:pt>
                <c:pt idx="1358">
                  <c:v>43724</c:v>
                </c:pt>
                <c:pt idx="1359">
                  <c:v>43721</c:v>
                </c:pt>
                <c:pt idx="1360">
                  <c:v>43720</c:v>
                </c:pt>
                <c:pt idx="1361">
                  <c:v>43719</c:v>
                </c:pt>
                <c:pt idx="1362">
                  <c:v>43718</c:v>
                </c:pt>
                <c:pt idx="1363">
                  <c:v>43717</c:v>
                </c:pt>
                <c:pt idx="1364">
                  <c:v>43714</c:v>
                </c:pt>
                <c:pt idx="1365">
                  <c:v>43713</c:v>
                </c:pt>
                <c:pt idx="1366">
                  <c:v>43712</c:v>
                </c:pt>
                <c:pt idx="1367">
                  <c:v>43711</c:v>
                </c:pt>
                <c:pt idx="1368">
                  <c:v>43710</c:v>
                </c:pt>
                <c:pt idx="1369">
                  <c:v>43707</c:v>
                </c:pt>
                <c:pt idx="1370">
                  <c:v>43706</c:v>
                </c:pt>
                <c:pt idx="1371">
                  <c:v>43705</c:v>
                </c:pt>
                <c:pt idx="1372">
                  <c:v>43704</c:v>
                </c:pt>
                <c:pt idx="1373">
                  <c:v>43703</c:v>
                </c:pt>
                <c:pt idx="1374">
                  <c:v>43700</c:v>
                </c:pt>
                <c:pt idx="1375">
                  <c:v>43699</c:v>
                </c:pt>
                <c:pt idx="1376">
                  <c:v>43698</c:v>
                </c:pt>
                <c:pt idx="1377">
                  <c:v>43697</c:v>
                </c:pt>
                <c:pt idx="1378">
                  <c:v>43696</c:v>
                </c:pt>
                <c:pt idx="1379">
                  <c:v>43693</c:v>
                </c:pt>
                <c:pt idx="1380">
                  <c:v>43692</c:v>
                </c:pt>
                <c:pt idx="1381">
                  <c:v>43691</c:v>
                </c:pt>
                <c:pt idx="1382">
                  <c:v>43690</c:v>
                </c:pt>
                <c:pt idx="1383">
                  <c:v>43689</c:v>
                </c:pt>
                <c:pt idx="1384">
                  <c:v>43686</c:v>
                </c:pt>
                <c:pt idx="1385">
                  <c:v>43685</c:v>
                </c:pt>
                <c:pt idx="1386">
                  <c:v>43684</c:v>
                </c:pt>
                <c:pt idx="1387">
                  <c:v>43683</c:v>
                </c:pt>
                <c:pt idx="1388">
                  <c:v>43682</c:v>
                </c:pt>
                <c:pt idx="1389">
                  <c:v>43679</c:v>
                </c:pt>
                <c:pt idx="1390">
                  <c:v>43678</c:v>
                </c:pt>
                <c:pt idx="1391">
                  <c:v>43677</c:v>
                </c:pt>
                <c:pt idx="1392">
                  <c:v>43676</c:v>
                </c:pt>
                <c:pt idx="1393">
                  <c:v>43675</c:v>
                </c:pt>
                <c:pt idx="1394">
                  <c:v>43672</c:v>
                </c:pt>
                <c:pt idx="1395">
                  <c:v>43671</c:v>
                </c:pt>
                <c:pt idx="1396">
                  <c:v>43670</c:v>
                </c:pt>
                <c:pt idx="1397">
                  <c:v>43669</c:v>
                </c:pt>
                <c:pt idx="1398">
                  <c:v>43668</c:v>
                </c:pt>
                <c:pt idx="1399">
                  <c:v>43665</c:v>
                </c:pt>
                <c:pt idx="1400">
                  <c:v>43664</c:v>
                </c:pt>
                <c:pt idx="1401">
                  <c:v>43663</c:v>
                </c:pt>
                <c:pt idx="1402">
                  <c:v>43662</c:v>
                </c:pt>
                <c:pt idx="1403">
                  <c:v>43661</c:v>
                </c:pt>
                <c:pt idx="1404">
                  <c:v>43658</c:v>
                </c:pt>
                <c:pt idx="1405">
                  <c:v>43657</c:v>
                </c:pt>
                <c:pt idx="1406">
                  <c:v>43656</c:v>
                </c:pt>
                <c:pt idx="1407">
                  <c:v>43655</c:v>
                </c:pt>
                <c:pt idx="1408">
                  <c:v>43654</c:v>
                </c:pt>
                <c:pt idx="1409">
                  <c:v>43651</c:v>
                </c:pt>
                <c:pt idx="1410">
                  <c:v>43650</c:v>
                </c:pt>
                <c:pt idx="1411">
                  <c:v>43649</c:v>
                </c:pt>
                <c:pt idx="1412">
                  <c:v>43648</c:v>
                </c:pt>
                <c:pt idx="1413">
                  <c:v>43647</c:v>
                </c:pt>
                <c:pt idx="1414">
                  <c:v>43644</c:v>
                </c:pt>
                <c:pt idx="1415">
                  <c:v>43643</c:v>
                </c:pt>
                <c:pt idx="1416">
                  <c:v>43642</c:v>
                </c:pt>
                <c:pt idx="1417">
                  <c:v>43641</c:v>
                </c:pt>
                <c:pt idx="1418">
                  <c:v>43640</c:v>
                </c:pt>
                <c:pt idx="1419">
                  <c:v>43637</c:v>
                </c:pt>
                <c:pt idx="1420">
                  <c:v>43635</c:v>
                </c:pt>
                <c:pt idx="1421">
                  <c:v>43634</c:v>
                </c:pt>
                <c:pt idx="1422">
                  <c:v>43633</c:v>
                </c:pt>
                <c:pt idx="1423">
                  <c:v>43630</c:v>
                </c:pt>
                <c:pt idx="1424">
                  <c:v>43629</c:v>
                </c:pt>
                <c:pt idx="1425">
                  <c:v>43628</c:v>
                </c:pt>
                <c:pt idx="1426">
                  <c:v>43627</c:v>
                </c:pt>
                <c:pt idx="1427">
                  <c:v>43626</c:v>
                </c:pt>
                <c:pt idx="1428">
                  <c:v>43623</c:v>
                </c:pt>
                <c:pt idx="1429">
                  <c:v>43622</c:v>
                </c:pt>
                <c:pt idx="1430">
                  <c:v>43621</c:v>
                </c:pt>
                <c:pt idx="1431">
                  <c:v>43620</c:v>
                </c:pt>
                <c:pt idx="1432">
                  <c:v>43619</c:v>
                </c:pt>
                <c:pt idx="1433">
                  <c:v>43616</c:v>
                </c:pt>
                <c:pt idx="1434">
                  <c:v>43615</c:v>
                </c:pt>
                <c:pt idx="1435">
                  <c:v>43614</c:v>
                </c:pt>
                <c:pt idx="1436">
                  <c:v>43613</c:v>
                </c:pt>
                <c:pt idx="1437">
                  <c:v>43612</c:v>
                </c:pt>
                <c:pt idx="1438">
                  <c:v>43609</c:v>
                </c:pt>
                <c:pt idx="1439">
                  <c:v>43608</c:v>
                </c:pt>
                <c:pt idx="1440">
                  <c:v>43607</c:v>
                </c:pt>
                <c:pt idx="1441">
                  <c:v>43606</c:v>
                </c:pt>
                <c:pt idx="1442">
                  <c:v>43605</c:v>
                </c:pt>
                <c:pt idx="1443">
                  <c:v>43602</c:v>
                </c:pt>
                <c:pt idx="1444">
                  <c:v>43601</c:v>
                </c:pt>
                <c:pt idx="1445">
                  <c:v>43600</c:v>
                </c:pt>
                <c:pt idx="1446">
                  <c:v>43599</c:v>
                </c:pt>
                <c:pt idx="1447">
                  <c:v>43598</c:v>
                </c:pt>
                <c:pt idx="1448">
                  <c:v>43595</c:v>
                </c:pt>
                <c:pt idx="1449">
                  <c:v>43594</c:v>
                </c:pt>
                <c:pt idx="1450">
                  <c:v>43593</c:v>
                </c:pt>
                <c:pt idx="1451">
                  <c:v>43592</c:v>
                </c:pt>
                <c:pt idx="1452">
                  <c:v>43591</c:v>
                </c:pt>
                <c:pt idx="1453">
                  <c:v>43588</c:v>
                </c:pt>
                <c:pt idx="1454">
                  <c:v>43587</c:v>
                </c:pt>
                <c:pt idx="1455">
                  <c:v>43585</c:v>
                </c:pt>
                <c:pt idx="1456">
                  <c:v>43584</c:v>
                </c:pt>
                <c:pt idx="1457">
                  <c:v>43581</c:v>
                </c:pt>
                <c:pt idx="1458">
                  <c:v>43580</c:v>
                </c:pt>
                <c:pt idx="1459">
                  <c:v>43579</c:v>
                </c:pt>
                <c:pt idx="1460">
                  <c:v>43578</c:v>
                </c:pt>
                <c:pt idx="1461">
                  <c:v>43577</c:v>
                </c:pt>
                <c:pt idx="1462">
                  <c:v>43573</c:v>
                </c:pt>
                <c:pt idx="1463">
                  <c:v>43572</c:v>
                </c:pt>
                <c:pt idx="1464">
                  <c:v>43571</c:v>
                </c:pt>
                <c:pt idx="1465">
                  <c:v>43570</c:v>
                </c:pt>
                <c:pt idx="1466">
                  <c:v>43567</c:v>
                </c:pt>
                <c:pt idx="1467">
                  <c:v>43566</c:v>
                </c:pt>
                <c:pt idx="1468">
                  <c:v>43565</c:v>
                </c:pt>
                <c:pt idx="1469">
                  <c:v>43564</c:v>
                </c:pt>
                <c:pt idx="1470">
                  <c:v>43563</c:v>
                </c:pt>
                <c:pt idx="1471">
                  <c:v>43560</c:v>
                </c:pt>
                <c:pt idx="1472">
                  <c:v>43559</c:v>
                </c:pt>
                <c:pt idx="1473">
                  <c:v>43558</c:v>
                </c:pt>
                <c:pt idx="1474">
                  <c:v>43557</c:v>
                </c:pt>
                <c:pt idx="1475">
                  <c:v>43556</c:v>
                </c:pt>
                <c:pt idx="1476">
                  <c:v>43553</c:v>
                </c:pt>
                <c:pt idx="1477">
                  <c:v>43552</c:v>
                </c:pt>
                <c:pt idx="1478">
                  <c:v>43551</c:v>
                </c:pt>
                <c:pt idx="1479">
                  <c:v>43550</c:v>
                </c:pt>
                <c:pt idx="1480">
                  <c:v>43549</c:v>
                </c:pt>
                <c:pt idx="1481">
                  <c:v>43546</c:v>
                </c:pt>
                <c:pt idx="1482">
                  <c:v>43545</c:v>
                </c:pt>
                <c:pt idx="1483">
                  <c:v>43544</c:v>
                </c:pt>
                <c:pt idx="1484">
                  <c:v>43543</c:v>
                </c:pt>
                <c:pt idx="1485">
                  <c:v>43542</c:v>
                </c:pt>
                <c:pt idx="1486">
                  <c:v>43539</c:v>
                </c:pt>
                <c:pt idx="1487">
                  <c:v>43538</c:v>
                </c:pt>
                <c:pt idx="1488">
                  <c:v>43537</c:v>
                </c:pt>
                <c:pt idx="1489">
                  <c:v>43536</c:v>
                </c:pt>
                <c:pt idx="1490">
                  <c:v>43535</c:v>
                </c:pt>
                <c:pt idx="1491">
                  <c:v>43532</c:v>
                </c:pt>
                <c:pt idx="1492">
                  <c:v>43531</c:v>
                </c:pt>
                <c:pt idx="1493">
                  <c:v>43530</c:v>
                </c:pt>
                <c:pt idx="1494">
                  <c:v>43525</c:v>
                </c:pt>
                <c:pt idx="1495">
                  <c:v>43524</c:v>
                </c:pt>
                <c:pt idx="1496">
                  <c:v>43523</c:v>
                </c:pt>
                <c:pt idx="1497">
                  <c:v>43522</c:v>
                </c:pt>
                <c:pt idx="1498">
                  <c:v>43521</c:v>
                </c:pt>
                <c:pt idx="1499">
                  <c:v>43518</c:v>
                </c:pt>
                <c:pt idx="1500">
                  <c:v>43517</c:v>
                </c:pt>
                <c:pt idx="1501">
                  <c:v>43516</c:v>
                </c:pt>
                <c:pt idx="1502">
                  <c:v>43515</c:v>
                </c:pt>
                <c:pt idx="1503">
                  <c:v>43514</c:v>
                </c:pt>
                <c:pt idx="1504">
                  <c:v>43511</c:v>
                </c:pt>
                <c:pt idx="1505">
                  <c:v>43510</c:v>
                </c:pt>
                <c:pt idx="1506">
                  <c:v>43509</c:v>
                </c:pt>
                <c:pt idx="1507">
                  <c:v>43508</c:v>
                </c:pt>
                <c:pt idx="1508">
                  <c:v>43507</c:v>
                </c:pt>
                <c:pt idx="1509">
                  <c:v>43504</c:v>
                </c:pt>
                <c:pt idx="1510">
                  <c:v>43503</c:v>
                </c:pt>
                <c:pt idx="1511">
                  <c:v>43502</c:v>
                </c:pt>
                <c:pt idx="1512">
                  <c:v>43501</c:v>
                </c:pt>
                <c:pt idx="1513">
                  <c:v>43500</c:v>
                </c:pt>
                <c:pt idx="1514">
                  <c:v>43497</c:v>
                </c:pt>
                <c:pt idx="1515">
                  <c:v>43496</c:v>
                </c:pt>
                <c:pt idx="1516">
                  <c:v>43495</c:v>
                </c:pt>
                <c:pt idx="1517">
                  <c:v>43494</c:v>
                </c:pt>
                <c:pt idx="1518">
                  <c:v>43493</c:v>
                </c:pt>
                <c:pt idx="1519">
                  <c:v>43490</c:v>
                </c:pt>
                <c:pt idx="1520">
                  <c:v>43489</c:v>
                </c:pt>
                <c:pt idx="1521">
                  <c:v>43488</c:v>
                </c:pt>
                <c:pt idx="1522">
                  <c:v>43487</c:v>
                </c:pt>
                <c:pt idx="1523">
                  <c:v>43486</c:v>
                </c:pt>
                <c:pt idx="1524">
                  <c:v>43483</c:v>
                </c:pt>
                <c:pt idx="1525">
                  <c:v>43482</c:v>
                </c:pt>
                <c:pt idx="1526">
                  <c:v>43481</c:v>
                </c:pt>
                <c:pt idx="1527">
                  <c:v>43480</c:v>
                </c:pt>
                <c:pt idx="1528">
                  <c:v>43479</c:v>
                </c:pt>
                <c:pt idx="1529">
                  <c:v>43476</c:v>
                </c:pt>
                <c:pt idx="1530">
                  <c:v>43475</c:v>
                </c:pt>
                <c:pt idx="1531">
                  <c:v>43474</c:v>
                </c:pt>
                <c:pt idx="1532">
                  <c:v>43473</c:v>
                </c:pt>
                <c:pt idx="1533">
                  <c:v>43472</c:v>
                </c:pt>
                <c:pt idx="1534">
                  <c:v>43469</c:v>
                </c:pt>
                <c:pt idx="1535">
                  <c:v>43468</c:v>
                </c:pt>
                <c:pt idx="1536">
                  <c:v>43467</c:v>
                </c:pt>
                <c:pt idx="1537">
                  <c:v>43462</c:v>
                </c:pt>
                <c:pt idx="1538">
                  <c:v>43461</c:v>
                </c:pt>
                <c:pt idx="1539">
                  <c:v>43460</c:v>
                </c:pt>
                <c:pt idx="1540">
                  <c:v>43455</c:v>
                </c:pt>
                <c:pt idx="1541">
                  <c:v>43454</c:v>
                </c:pt>
                <c:pt idx="1542">
                  <c:v>43453</c:v>
                </c:pt>
                <c:pt idx="1543">
                  <c:v>43452</c:v>
                </c:pt>
                <c:pt idx="1544">
                  <c:v>43451</c:v>
                </c:pt>
                <c:pt idx="1545">
                  <c:v>43448</c:v>
                </c:pt>
                <c:pt idx="1546">
                  <c:v>43447</c:v>
                </c:pt>
                <c:pt idx="1547">
                  <c:v>43446</c:v>
                </c:pt>
                <c:pt idx="1548">
                  <c:v>43445</c:v>
                </c:pt>
                <c:pt idx="1549">
                  <c:v>43444</c:v>
                </c:pt>
                <c:pt idx="1550">
                  <c:v>43441</c:v>
                </c:pt>
                <c:pt idx="1551">
                  <c:v>43440</c:v>
                </c:pt>
                <c:pt idx="1552">
                  <c:v>43439</c:v>
                </c:pt>
                <c:pt idx="1553">
                  <c:v>43438</c:v>
                </c:pt>
                <c:pt idx="1554">
                  <c:v>43437</c:v>
                </c:pt>
                <c:pt idx="1555">
                  <c:v>43434</c:v>
                </c:pt>
                <c:pt idx="1556">
                  <c:v>43433</c:v>
                </c:pt>
                <c:pt idx="1557">
                  <c:v>43432</c:v>
                </c:pt>
                <c:pt idx="1558">
                  <c:v>43431</c:v>
                </c:pt>
                <c:pt idx="1559">
                  <c:v>43430</c:v>
                </c:pt>
                <c:pt idx="1560">
                  <c:v>43427</c:v>
                </c:pt>
                <c:pt idx="1561">
                  <c:v>43426</c:v>
                </c:pt>
                <c:pt idx="1562">
                  <c:v>43425</c:v>
                </c:pt>
                <c:pt idx="1563">
                  <c:v>43423</c:v>
                </c:pt>
                <c:pt idx="1564">
                  <c:v>43420</c:v>
                </c:pt>
              </c:numCache>
            </c:numRef>
          </c:cat>
          <c:val>
            <c:numRef>
              <c:f>Performance!$AF$3:$AF$1567</c:f>
              <c:numCache>
                <c:formatCode>#,##0.00</c:formatCode>
                <c:ptCount val="1565"/>
                <c:pt idx="0">
                  <c:v>97.46</c:v>
                </c:pt>
                <c:pt idx="1">
                  <c:v>98.2</c:v>
                </c:pt>
                <c:pt idx="2">
                  <c:v>98.83</c:v>
                </c:pt>
                <c:pt idx="3">
                  <c:v>99</c:v>
                </c:pt>
                <c:pt idx="4">
                  <c:v>98.45</c:v>
                </c:pt>
                <c:pt idx="5">
                  <c:v>97.63</c:v>
                </c:pt>
                <c:pt idx="6">
                  <c:v>93.03</c:v>
                </c:pt>
                <c:pt idx="7">
                  <c:v>93.25</c:v>
                </c:pt>
                <c:pt idx="8">
                  <c:v>93</c:v>
                </c:pt>
                <c:pt idx="9">
                  <c:v>93.61</c:v>
                </c:pt>
                <c:pt idx="10">
                  <c:v>92.31</c:v>
                </c:pt>
                <c:pt idx="11">
                  <c:v>91.15</c:v>
                </c:pt>
                <c:pt idx="12">
                  <c:v>90.22</c:v>
                </c:pt>
                <c:pt idx="13">
                  <c:v>90.06</c:v>
                </c:pt>
                <c:pt idx="14">
                  <c:v>88.87</c:v>
                </c:pt>
                <c:pt idx="15">
                  <c:v>90.47</c:v>
                </c:pt>
                <c:pt idx="16">
                  <c:v>88.96</c:v>
                </c:pt>
                <c:pt idx="17">
                  <c:v>88</c:v>
                </c:pt>
                <c:pt idx="18">
                  <c:v>88.6</c:v>
                </c:pt>
                <c:pt idx="19">
                  <c:v>90</c:v>
                </c:pt>
                <c:pt idx="20">
                  <c:v>91.77</c:v>
                </c:pt>
                <c:pt idx="21">
                  <c:v>88.84</c:v>
                </c:pt>
                <c:pt idx="22">
                  <c:v>88.66</c:v>
                </c:pt>
                <c:pt idx="23">
                  <c:v>89.5</c:v>
                </c:pt>
                <c:pt idx="24">
                  <c:v>89.8</c:v>
                </c:pt>
                <c:pt idx="25">
                  <c:v>89.6</c:v>
                </c:pt>
                <c:pt idx="26">
                  <c:v>90.5</c:v>
                </c:pt>
                <c:pt idx="27">
                  <c:v>91.29</c:v>
                </c:pt>
                <c:pt idx="28">
                  <c:v>89.44</c:v>
                </c:pt>
                <c:pt idx="29">
                  <c:v>93.15</c:v>
                </c:pt>
                <c:pt idx="30">
                  <c:v>94.29</c:v>
                </c:pt>
                <c:pt idx="31">
                  <c:v>94.2</c:v>
                </c:pt>
                <c:pt idx="32">
                  <c:v>96.77</c:v>
                </c:pt>
                <c:pt idx="33">
                  <c:v>96.06</c:v>
                </c:pt>
                <c:pt idx="34">
                  <c:v>96.84</c:v>
                </c:pt>
                <c:pt idx="35">
                  <c:v>96</c:v>
                </c:pt>
                <c:pt idx="36">
                  <c:v>95.21</c:v>
                </c:pt>
                <c:pt idx="37">
                  <c:v>97.23</c:v>
                </c:pt>
                <c:pt idx="38">
                  <c:v>97.76</c:v>
                </c:pt>
                <c:pt idx="39">
                  <c:v>96.13</c:v>
                </c:pt>
                <c:pt idx="40">
                  <c:v>96.75</c:v>
                </c:pt>
                <c:pt idx="41">
                  <c:v>97.4</c:v>
                </c:pt>
                <c:pt idx="42">
                  <c:v>97.11</c:v>
                </c:pt>
                <c:pt idx="43">
                  <c:v>97.2</c:v>
                </c:pt>
                <c:pt idx="44">
                  <c:v>95.8</c:v>
                </c:pt>
                <c:pt idx="45">
                  <c:v>95.85</c:v>
                </c:pt>
                <c:pt idx="46">
                  <c:v>93.5</c:v>
                </c:pt>
                <c:pt idx="47">
                  <c:v>88.66</c:v>
                </c:pt>
                <c:pt idx="48">
                  <c:v>88.6</c:v>
                </c:pt>
                <c:pt idx="49">
                  <c:v>89.41</c:v>
                </c:pt>
                <c:pt idx="50">
                  <c:v>91</c:v>
                </c:pt>
                <c:pt idx="51">
                  <c:v>91.44</c:v>
                </c:pt>
                <c:pt idx="52">
                  <c:v>92.34</c:v>
                </c:pt>
                <c:pt idx="53">
                  <c:v>91.35</c:v>
                </c:pt>
                <c:pt idx="54">
                  <c:v>91.05</c:v>
                </c:pt>
                <c:pt idx="55">
                  <c:v>91.49</c:v>
                </c:pt>
                <c:pt idx="56">
                  <c:v>90.47</c:v>
                </c:pt>
                <c:pt idx="57">
                  <c:v>89.33</c:v>
                </c:pt>
                <c:pt idx="58">
                  <c:v>91.7</c:v>
                </c:pt>
                <c:pt idx="59">
                  <c:v>93.14</c:v>
                </c:pt>
                <c:pt idx="60">
                  <c:v>94.21</c:v>
                </c:pt>
                <c:pt idx="61">
                  <c:v>97.53</c:v>
                </c:pt>
                <c:pt idx="62">
                  <c:v>98.78</c:v>
                </c:pt>
                <c:pt idx="63">
                  <c:v>99.96</c:v>
                </c:pt>
                <c:pt idx="64">
                  <c:v>100.51</c:v>
                </c:pt>
                <c:pt idx="65">
                  <c:v>101.9</c:v>
                </c:pt>
                <c:pt idx="66">
                  <c:v>100.98</c:v>
                </c:pt>
                <c:pt idx="67">
                  <c:v>100.9</c:v>
                </c:pt>
                <c:pt idx="68">
                  <c:v>101.3</c:v>
                </c:pt>
                <c:pt idx="69">
                  <c:v>100.49</c:v>
                </c:pt>
                <c:pt idx="70">
                  <c:v>99.75</c:v>
                </c:pt>
                <c:pt idx="71">
                  <c:v>99.49</c:v>
                </c:pt>
                <c:pt idx="72">
                  <c:v>99.26</c:v>
                </c:pt>
                <c:pt idx="73">
                  <c:v>99.3</c:v>
                </c:pt>
                <c:pt idx="74">
                  <c:v>100.15</c:v>
                </c:pt>
                <c:pt idx="75">
                  <c:v>99.91</c:v>
                </c:pt>
                <c:pt idx="76">
                  <c:v>100.09</c:v>
                </c:pt>
                <c:pt idx="77">
                  <c:v>100.22</c:v>
                </c:pt>
                <c:pt idx="78">
                  <c:v>101.5</c:v>
                </c:pt>
                <c:pt idx="79">
                  <c:v>100.3</c:v>
                </c:pt>
                <c:pt idx="80">
                  <c:v>103</c:v>
                </c:pt>
                <c:pt idx="81">
                  <c:v>103.22</c:v>
                </c:pt>
                <c:pt idx="82">
                  <c:v>103.6</c:v>
                </c:pt>
                <c:pt idx="83">
                  <c:v>101.91</c:v>
                </c:pt>
                <c:pt idx="84">
                  <c:v>101.69</c:v>
                </c:pt>
                <c:pt idx="85">
                  <c:v>101</c:v>
                </c:pt>
                <c:pt idx="86">
                  <c:v>100.94</c:v>
                </c:pt>
                <c:pt idx="87">
                  <c:v>102</c:v>
                </c:pt>
                <c:pt idx="88">
                  <c:v>103.98</c:v>
                </c:pt>
                <c:pt idx="89">
                  <c:v>105.45</c:v>
                </c:pt>
                <c:pt idx="90">
                  <c:v>105.33</c:v>
                </c:pt>
                <c:pt idx="91">
                  <c:v>105.46</c:v>
                </c:pt>
                <c:pt idx="92">
                  <c:v>105.91</c:v>
                </c:pt>
                <c:pt idx="93">
                  <c:v>105.35</c:v>
                </c:pt>
                <c:pt idx="94">
                  <c:v>104.36</c:v>
                </c:pt>
                <c:pt idx="95">
                  <c:v>103.47</c:v>
                </c:pt>
                <c:pt idx="96">
                  <c:v>104.5</c:v>
                </c:pt>
                <c:pt idx="97">
                  <c:v>106.21</c:v>
                </c:pt>
                <c:pt idx="98">
                  <c:v>106.95</c:v>
                </c:pt>
                <c:pt idx="99">
                  <c:v>106.37</c:v>
                </c:pt>
                <c:pt idx="100">
                  <c:v>106.98</c:v>
                </c:pt>
                <c:pt idx="101">
                  <c:v>107.21</c:v>
                </c:pt>
                <c:pt idx="102">
                  <c:v>106.19</c:v>
                </c:pt>
                <c:pt idx="103">
                  <c:v>108.2</c:v>
                </c:pt>
                <c:pt idx="104">
                  <c:v>108.27</c:v>
                </c:pt>
                <c:pt idx="105">
                  <c:v>108.4</c:v>
                </c:pt>
                <c:pt idx="106">
                  <c:v>107.41</c:v>
                </c:pt>
                <c:pt idx="107">
                  <c:v>107.99</c:v>
                </c:pt>
                <c:pt idx="108">
                  <c:v>107.89</c:v>
                </c:pt>
                <c:pt idx="109">
                  <c:v>109.1</c:v>
                </c:pt>
                <c:pt idx="110">
                  <c:v>109.48</c:v>
                </c:pt>
                <c:pt idx="111">
                  <c:v>109.46</c:v>
                </c:pt>
                <c:pt idx="112">
                  <c:v>110.2</c:v>
                </c:pt>
                <c:pt idx="113">
                  <c:v>110.11</c:v>
                </c:pt>
                <c:pt idx="114">
                  <c:v>110.83</c:v>
                </c:pt>
                <c:pt idx="115">
                  <c:v>110.12</c:v>
                </c:pt>
                <c:pt idx="116">
                  <c:v>110.85</c:v>
                </c:pt>
                <c:pt idx="117">
                  <c:v>111.31</c:v>
                </c:pt>
                <c:pt idx="118">
                  <c:v>109.66</c:v>
                </c:pt>
                <c:pt idx="119">
                  <c:v>110.17</c:v>
                </c:pt>
                <c:pt idx="120">
                  <c:v>109.93</c:v>
                </c:pt>
                <c:pt idx="121">
                  <c:v>109.59</c:v>
                </c:pt>
                <c:pt idx="122">
                  <c:v>109.87</c:v>
                </c:pt>
                <c:pt idx="123">
                  <c:v>109.37</c:v>
                </c:pt>
                <c:pt idx="124">
                  <c:v>111.59</c:v>
                </c:pt>
                <c:pt idx="125">
                  <c:v>111.66</c:v>
                </c:pt>
                <c:pt idx="126">
                  <c:v>111.55</c:v>
                </c:pt>
                <c:pt idx="127">
                  <c:v>111.91</c:v>
                </c:pt>
                <c:pt idx="128">
                  <c:v>112.35</c:v>
                </c:pt>
                <c:pt idx="129">
                  <c:v>112.67</c:v>
                </c:pt>
                <c:pt idx="130">
                  <c:v>112.6</c:v>
                </c:pt>
                <c:pt idx="131">
                  <c:v>112.98</c:v>
                </c:pt>
                <c:pt idx="132">
                  <c:v>113.01</c:v>
                </c:pt>
                <c:pt idx="133">
                  <c:v>113.43</c:v>
                </c:pt>
                <c:pt idx="134">
                  <c:v>113.42</c:v>
                </c:pt>
                <c:pt idx="135">
                  <c:v>112.77</c:v>
                </c:pt>
                <c:pt idx="136">
                  <c:v>112.44</c:v>
                </c:pt>
                <c:pt idx="137">
                  <c:v>112.28</c:v>
                </c:pt>
                <c:pt idx="138">
                  <c:v>112.19</c:v>
                </c:pt>
                <c:pt idx="139">
                  <c:v>111.7</c:v>
                </c:pt>
                <c:pt idx="140">
                  <c:v>110.31</c:v>
                </c:pt>
                <c:pt idx="141">
                  <c:v>111.93</c:v>
                </c:pt>
                <c:pt idx="142">
                  <c:v>111.3</c:v>
                </c:pt>
                <c:pt idx="143">
                  <c:v>111.5</c:v>
                </c:pt>
                <c:pt idx="144">
                  <c:v>111.73</c:v>
                </c:pt>
                <c:pt idx="145">
                  <c:v>113.57</c:v>
                </c:pt>
                <c:pt idx="146">
                  <c:v>115.29</c:v>
                </c:pt>
                <c:pt idx="147">
                  <c:v>116.38</c:v>
                </c:pt>
                <c:pt idx="148">
                  <c:v>115.66</c:v>
                </c:pt>
                <c:pt idx="149">
                  <c:v>116.61</c:v>
                </c:pt>
                <c:pt idx="150">
                  <c:v>116.24</c:v>
                </c:pt>
                <c:pt idx="151">
                  <c:v>115.69</c:v>
                </c:pt>
                <c:pt idx="152">
                  <c:v>115.5</c:v>
                </c:pt>
                <c:pt idx="153">
                  <c:v>115.53</c:v>
                </c:pt>
                <c:pt idx="154">
                  <c:v>116.51</c:v>
                </c:pt>
                <c:pt idx="155">
                  <c:v>115.93</c:v>
                </c:pt>
                <c:pt idx="156">
                  <c:v>116.71</c:v>
                </c:pt>
                <c:pt idx="157">
                  <c:v>114.73</c:v>
                </c:pt>
                <c:pt idx="158">
                  <c:v>111.34</c:v>
                </c:pt>
                <c:pt idx="159">
                  <c:v>110.76</c:v>
                </c:pt>
                <c:pt idx="160">
                  <c:v>109.53</c:v>
                </c:pt>
                <c:pt idx="161">
                  <c:v>108.67</c:v>
                </c:pt>
                <c:pt idx="162">
                  <c:v>107.36</c:v>
                </c:pt>
                <c:pt idx="163">
                  <c:v>106.85</c:v>
                </c:pt>
                <c:pt idx="164">
                  <c:v>108.42</c:v>
                </c:pt>
                <c:pt idx="165">
                  <c:v>108.6</c:v>
                </c:pt>
                <c:pt idx="166">
                  <c:v>106.13</c:v>
                </c:pt>
                <c:pt idx="167">
                  <c:v>107.71</c:v>
                </c:pt>
                <c:pt idx="168">
                  <c:v>107.89</c:v>
                </c:pt>
                <c:pt idx="169">
                  <c:v>111.62</c:v>
                </c:pt>
                <c:pt idx="170">
                  <c:v>113.32</c:v>
                </c:pt>
                <c:pt idx="171">
                  <c:v>114.09</c:v>
                </c:pt>
                <c:pt idx="172">
                  <c:v>112</c:v>
                </c:pt>
                <c:pt idx="173">
                  <c:v>110.66</c:v>
                </c:pt>
                <c:pt idx="174">
                  <c:v>110.81</c:v>
                </c:pt>
                <c:pt idx="175">
                  <c:v>111.6</c:v>
                </c:pt>
                <c:pt idx="176">
                  <c:v>111.7</c:v>
                </c:pt>
                <c:pt idx="177">
                  <c:v>110.59</c:v>
                </c:pt>
                <c:pt idx="178">
                  <c:v>110.56</c:v>
                </c:pt>
                <c:pt idx="179">
                  <c:v>111.83</c:v>
                </c:pt>
                <c:pt idx="180">
                  <c:v>111.8</c:v>
                </c:pt>
                <c:pt idx="181">
                  <c:v>113.35</c:v>
                </c:pt>
                <c:pt idx="182">
                  <c:v>114.75</c:v>
                </c:pt>
                <c:pt idx="183">
                  <c:v>116.21</c:v>
                </c:pt>
                <c:pt idx="184">
                  <c:v>117.93</c:v>
                </c:pt>
                <c:pt idx="185">
                  <c:v>117.45</c:v>
                </c:pt>
                <c:pt idx="186">
                  <c:v>116.27</c:v>
                </c:pt>
                <c:pt idx="187">
                  <c:v>115.28</c:v>
                </c:pt>
                <c:pt idx="188">
                  <c:v>115.75</c:v>
                </c:pt>
                <c:pt idx="189">
                  <c:v>116.1</c:v>
                </c:pt>
                <c:pt idx="190">
                  <c:v>114.95</c:v>
                </c:pt>
                <c:pt idx="191">
                  <c:v>115.25</c:v>
                </c:pt>
                <c:pt idx="192">
                  <c:v>116.1</c:v>
                </c:pt>
                <c:pt idx="193">
                  <c:v>117</c:v>
                </c:pt>
                <c:pt idx="194">
                  <c:v>115.18</c:v>
                </c:pt>
                <c:pt idx="195">
                  <c:v>116.63</c:v>
                </c:pt>
                <c:pt idx="196">
                  <c:v>117.1</c:v>
                </c:pt>
                <c:pt idx="197">
                  <c:v>117.5</c:v>
                </c:pt>
                <c:pt idx="198">
                  <c:v>116.48</c:v>
                </c:pt>
                <c:pt idx="199">
                  <c:v>115.8</c:v>
                </c:pt>
                <c:pt idx="200">
                  <c:v>116.68</c:v>
                </c:pt>
                <c:pt idx="201">
                  <c:v>116.49</c:v>
                </c:pt>
                <c:pt idx="202">
                  <c:v>117.16</c:v>
                </c:pt>
                <c:pt idx="203">
                  <c:v>117.28</c:v>
                </c:pt>
                <c:pt idx="204">
                  <c:v>116.4</c:v>
                </c:pt>
                <c:pt idx="205">
                  <c:v>116.18</c:v>
                </c:pt>
                <c:pt idx="206">
                  <c:v>115.35</c:v>
                </c:pt>
                <c:pt idx="207">
                  <c:v>115.5</c:v>
                </c:pt>
                <c:pt idx="208">
                  <c:v>115.59</c:v>
                </c:pt>
                <c:pt idx="209">
                  <c:v>114.34</c:v>
                </c:pt>
                <c:pt idx="210">
                  <c:v>115.83</c:v>
                </c:pt>
                <c:pt idx="211">
                  <c:v>115.41</c:v>
                </c:pt>
                <c:pt idx="212">
                  <c:v>114.48</c:v>
                </c:pt>
                <c:pt idx="213">
                  <c:v>113.65</c:v>
                </c:pt>
                <c:pt idx="214">
                  <c:v>114.55</c:v>
                </c:pt>
                <c:pt idx="215">
                  <c:v>115.1</c:v>
                </c:pt>
                <c:pt idx="216">
                  <c:v>115.29</c:v>
                </c:pt>
                <c:pt idx="217">
                  <c:v>116.9</c:v>
                </c:pt>
                <c:pt idx="218">
                  <c:v>116.99</c:v>
                </c:pt>
                <c:pt idx="219">
                  <c:v>117.67</c:v>
                </c:pt>
                <c:pt idx="220">
                  <c:v>118.28</c:v>
                </c:pt>
                <c:pt idx="221">
                  <c:v>118.2</c:v>
                </c:pt>
                <c:pt idx="222">
                  <c:v>119.14</c:v>
                </c:pt>
                <c:pt idx="223">
                  <c:v>118.7</c:v>
                </c:pt>
                <c:pt idx="224">
                  <c:v>118.61</c:v>
                </c:pt>
                <c:pt idx="225">
                  <c:v>118.23</c:v>
                </c:pt>
                <c:pt idx="226">
                  <c:v>118.75</c:v>
                </c:pt>
                <c:pt idx="227">
                  <c:v>118.2</c:v>
                </c:pt>
                <c:pt idx="228">
                  <c:v>118.36</c:v>
                </c:pt>
                <c:pt idx="229">
                  <c:v>118.85</c:v>
                </c:pt>
                <c:pt idx="230">
                  <c:v>117.31</c:v>
                </c:pt>
                <c:pt idx="231">
                  <c:v>118.19</c:v>
                </c:pt>
                <c:pt idx="232">
                  <c:v>119.2</c:v>
                </c:pt>
                <c:pt idx="233">
                  <c:v>118.23</c:v>
                </c:pt>
                <c:pt idx="234">
                  <c:v>118</c:v>
                </c:pt>
                <c:pt idx="235">
                  <c:v>117.48</c:v>
                </c:pt>
                <c:pt idx="236">
                  <c:v>117.44</c:v>
                </c:pt>
                <c:pt idx="237">
                  <c:v>116.49</c:v>
                </c:pt>
                <c:pt idx="238">
                  <c:v>117.96</c:v>
                </c:pt>
                <c:pt idx="239">
                  <c:v>118.29</c:v>
                </c:pt>
                <c:pt idx="240">
                  <c:v>118.34</c:v>
                </c:pt>
                <c:pt idx="241">
                  <c:v>118.77</c:v>
                </c:pt>
                <c:pt idx="242">
                  <c:v>118.1</c:v>
                </c:pt>
                <c:pt idx="243">
                  <c:v>118.3</c:v>
                </c:pt>
                <c:pt idx="244">
                  <c:v>118</c:v>
                </c:pt>
                <c:pt idx="245">
                  <c:v>118.54</c:v>
                </c:pt>
                <c:pt idx="246">
                  <c:v>118.99</c:v>
                </c:pt>
                <c:pt idx="247">
                  <c:v>118.5</c:v>
                </c:pt>
                <c:pt idx="248">
                  <c:v>118.37</c:v>
                </c:pt>
                <c:pt idx="249">
                  <c:v>118.608</c:v>
                </c:pt>
                <c:pt idx="250">
                  <c:v>118.099</c:v>
                </c:pt>
                <c:pt idx="251">
                  <c:v>117.261</c:v>
                </c:pt>
                <c:pt idx="252">
                  <c:v>117.67</c:v>
                </c:pt>
                <c:pt idx="253">
                  <c:v>116.821</c:v>
                </c:pt>
                <c:pt idx="254">
                  <c:v>117.54</c:v>
                </c:pt>
                <c:pt idx="255">
                  <c:v>117.45</c:v>
                </c:pt>
                <c:pt idx="256">
                  <c:v>117.82</c:v>
                </c:pt>
                <c:pt idx="257">
                  <c:v>118.718</c:v>
                </c:pt>
                <c:pt idx="258">
                  <c:v>118.718</c:v>
                </c:pt>
                <c:pt idx="259">
                  <c:v>118.149</c:v>
                </c:pt>
                <c:pt idx="260">
                  <c:v>118.309</c:v>
                </c:pt>
                <c:pt idx="261">
                  <c:v>118.599</c:v>
                </c:pt>
                <c:pt idx="262">
                  <c:v>119.11799999999999</c:v>
                </c:pt>
                <c:pt idx="263">
                  <c:v>118.818</c:v>
                </c:pt>
                <c:pt idx="264">
                  <c:v>118.83799999999999</c:v>
                </c:pt>
                <c:pt idx="265">
                  <c:v>118.43899999999999</c:v>
                </c:pt>
                <c:pt idx="266">
                  <c:v>118.818</c:v>
                </c:pt>
                <c:pt idx="267">
                  <c:v>118.91800000000001</c:v>
                </c:pt>
                <c:pt idx="268">
                  <c:v>118.83799999999999</c:v>
                </c:pt>
                <c:pt idx="269">
                  <c:v>118.608</c:v>
                </c:pt>
                <c:pt idx="270">
                  <c:v>116.55200000000001</c:v>
                </c:pt>
                <c:pt idx="271">
                  <c:v>118.748</c:v>
                </c:pt>
                <c:pt idx="272">
                  <c:v>119.038</c:v>
                </c:pt>
                <c:pt idx="273">
                  <c:v>119.018</c:v>
                </c:pt>
                <c:pt idx="274">
                  <c:v>118.818</c:v>
                </c:pt>
                <c:pt idx="275">
                  <c:v>118.479</c:v>
                </c:pt>
                <c:pt idx="276">
                  <c:v>118.878</c:v>
                </c:pt>
                <c:pt idx="277">
                  <c:v>118.718</c:v>
                </c:pt>
                <c:pt idx="278">
                  <c:v>118.66800000000001</c:v>
                </c:pt>
                <c:pt idx="279">
                  <c:v>118.94799999999999</c:v>
                </c:pt>
                <c:pt idx="280">
                  <c:v>119.11799999999999</c:v>
                </c:pt>
                <c:pt idx="281">
                  <c:v>118.589</c:v>
                </c:pt>
                <c:pt idx="282">
                  <c:v>118.61799999999999</c:v>
                </c:pt>
                <c:pt idx="283">
                  <c:v>118.718</c:v>
                </c:pt>
                <c:pt idx="284">
                  <c:v>118.319</c:v>
                </c:pt>
                <c:pt idx="285">
                  <c:v>118.21899999999999</c:v>
                </c:pt>
                <c:pt idx="286">
                  <c:v>118.379</c:v>
                </c:pt>
                <c:pt idx="287">
                  <c:v>118.599</c:v>
                </c:pt>
                <c:pt idx="288">
                  <c:v>118.51900000000001</c:v>
                </c:pt>
                <c:pt idx="289">
                  <c:v>119.188</c:v>
                </c:pt>
                <c:pt idx="290">
                  <c:v>118.259</c:v>
                </c:pt>
                <c:pt idx="291">
                  <c:v>118.968</c:v>
                </c:pt>
                <c:pt idx="292">
                  <c:v>117.28100000000001</c:v>
                </c:pt>
                <c:pt idx="293">
                  <c:v>117.69</c:v>
                </c:pt>
                <c:pt idx="294">
                  <c:v>115.65300000000001</c:v>
                </c:pt>
                <c:pt idx="295">
                  <c:v>118.389</c:v>
                </c:pt>
                <c:pt idx="296">
                  <c:v>117.211</c:v>
                </c:pt>
                <c:pt idx="297">
                  <c:v>114.92400000000001</c:v>
                </c:pt>
                <c:pt idx="298">
                  <c:v>113.676</c:v>
                </c:pt>
                <c:pt idx="299">
                  <c:v>113.506</c:v>
                </c:pt>
                <c:pt idx="300">
                  <c:v>114.774</c:v>
                </c:pt>
                <c:pt idx="301">
                  <c:v>111.82899999999999</c:v>
                </c:pt>
                <c:pt idx="302">
                  <c:v>111.23</c:v>
                </c:pt>
                <c:pt idx="303">
                  <c:v>112.628</c:v>
                </c:pt>
                <c:pt idx="304">
                  <c:v>112.348</c:v>
                </c:pt>
                <c:pt idx="305">
                  <c:v>113.626</c:v>
                </c:pt>
                <c:pt idx="306">
                  <c:v>114.315</c:v>
                </c:pt>
                <c:pt idx="307">
                  <c:v>111.819</c:v>
                </c:pt>
                <c:pt idx="308">
                  <c:v>112.498</c:v>
                </c:pt>
                <c:pt idx="309">
                  <c:v>112.248</c:v>
                </c:pt>
                <c:pt idx="310">
                  <c:v>112.178</c:v>
                </c:pt>
                <c:pt idx="311">
                  <c:v>111.789</c:v>
                </c:pt>
                <c:pt idx="312">
                  <c:v>113.367</c:v>
                </c:pt>
                <c:pt idx="313">
                  <c:v>113.087</c:v>
                </c:pt>
                <c:pt idx="314">
                  <c:v>113.23699999999999</c:v>
                </c:pt>
                <c:pt idx="315">
                  <c:v>113.76600000000001</c:v>
                </c:pt>
                <c:pt idx="316">
                  <c:v>114.675</c:v>
                </c:pt>
                <c:pt idx="317">
                  <c:v>114.724</c:v>
                </c:pt>
                <c:pt idx="318">
                  <c:v>115.413</c:v>
                </c:pt>
                <c:pt idx="319">
                  <c:v>115.51300000000001</c:v>
                </c:pt>
                <c:pt idx="320">
                  <c:v>115.85299999999999</c:v>
                </c:pt>
                <c:pt idx="321">
                  <c:v>116.212</c:v>
                </c:pt>
                <c:pt idx="322">
                  <c:v>116.322</c:v>
                </c:pt>
                <c:pt idx="323">
                  <c:v>116.63200000000001</c:v>
                </c:pt>
                <c:pt idx="324">
                  <c:v>116.81100000000001</c:v>
                </c:pt>
                <c:pt idx="325">
                  <c:v>116.08199999999999</c:v>
                </c:pt>
                <c:pt idx="326">
                  <c:v>115.843</c:v>
                </c:pt>
                <c:pt idx="327">
                  <c:v>116.711</c:v>
                </c:pt>
                <c:pt idx="328">
                  <c:v>117.20099999999999</c:v>
                </c:pt>
                <c:pt idx="329">
                  <c:v>117.71</c:v>
                </c:pt>
                <c:pt idx="330">
                  <c:v>116.971</c:v>
                </c:pt>
                <c:pt idx="331">
                  <c:v>115.82299999999999</c:v>
                </c:pt>
                <c:pt idx="332">
                  <c:v>117.111</c:v>
                </c:pt>
                <c:pt idx="333">
                  <c:v>115.733</c:v>
                </c:pt>
                <c:pt idx="334">
                  <c:v>115.383</c:v>
                </c:pt>
                <c:pt idx="335">
                  <c:v>114.964</c:v>
                </c:pt>
                <c:pt idx="336">
                  <c:v>116.63200000000001</c:v>
                </c:pt>
                <c:pt idx="337">
                  <c:v>116.991</c:v>
                </c:pt>
                <c:pt idx="338">
                  <c:v>117.57</c:v>
                </c:pt>
                <c:pt idx="339">
                  <c:v>117.88</c:v>
                </c:pt>
                <c:pt idx="340">
                  <c:v>116.542</c:v>
                </c:pt>
                <c:pt idx="341">
                  <c:v>117.54</c:v>
                </c:pt>
                <c:pt idx="342">
                  <c:v>117.89</c:v>
                </c:pt>
                <c:pt idx="343">
                  <c:v>117.82</c:v>
                </c:pt>
                <c:pt idx="344">
                  <c:v>117.86</c:v>
                </c:pt>
                <c:pt idx="345">
                  <c:v>117.78</c:v>
                </c:pt>
                <c:pt idx="346">
                  <c:v>115.93300000000001</c:v>
                </c:pt>
                <c:pt idx="347">
                  <c:v>116.70099999999999</c:v>
                </c:pt>
                <c:pt idx="348">
                  <c:v>117.82</c:v>
                </c:pt>
                <c:pt idx="349">
                  <c:v>117.31</c:v>
                </c:pt>
                <c:pt idx="350">
                  <c:v>116.881</c:v>
                </c:pt>
                <c:pt idx="351">
                  <c:v>118.589</c:v>
                </c:pt>
                <c:pt idx="352">
                  <c:v>118.199</c:v>
                </c:pt>
                <c:pt idx="353">
                  <c:v>118.509</c:v>
                </c:pt>
                <c:pt idx="354">
                  <c:v>117.06100000000001</c:v>
                </c:pt>
                <c:pt idx="355">
                  <c:v>117.42</c:v>
                </c:pt>
                <c:pt idx="356">
                  <c:v>117.3</c:v>
                </c:pt>
                <c:pt idx="357">
                  <c:v>117.3</c:v>
                </c:pt>
                <c:pt idx="358">
                  <c:v>117.61</c:v>
                </c:pt>
                <c:pt idx="359">
                  <c:v>117.35</c:v>
                </c:pt>
                <c:pt idx="360">
                  <c:v>117.161</c:v>
                </c:pt>
                <c:pt idx="361">
                  <c:v>117.121</c:v>
                </c:pt>
                <c:pt idx="362">
                  <c:v>117.121</c:v>
                </c:pt>
                <c:pt idx="363">
                  <c:v>117.82</c:v>
                </c:pt>
                <c:pt idx="364">
                  <c:v>117.09099999999999</c:v>
                </c:pt>
                <c:pt idx="365">
                  <c:v>117.021</c:v>
                </c:pt>
                <c:pt idx="366">
                  <c:v>116.67100000000001</c:v>
                </c:pt>
                <c:pt idx="367">
                  <c:v>116.751</c:v>
                </c:pt>
                <c:pt idx="368">
                  <c:v>118.089</c:v>
                </c:pt>
                <c:pt idx="369">
                  <c:v>117.38</c:v>
                </c:pt>
                <c:pt idx="370">
                  <c:v>117.271</c:v>
                </c:pt>
                <c:pt idx="371">
                  <c:v>116.961</c:v>
                </c:pt>
                <c:pt idx="372">
                  <c:v>116.22199999999999</c:v>
                </c:pt>
                <c:pt idx="373">
                  <c:v>116.52200000000001</c:v>
                </c:pt>
                <c:pt idx="374">
                  <c:v>119.158</c:v>
                </c:pt>
                <c:pt idx="375">
                  <c:v>118.399</c:v>
                </c:pt>
                <c:pt idx="376">
                  <c:v>117.46</c:v>
                </c:pt>
                <c:pt idx="377">
                  <c:v>117.61</c:v>
                </c:pt>
                <c:pt idx="378">
                  <c:v>115.76300000000001</c:v>
                </c:pt>
                <c:pt idx="379">
                  <c:v>115.014</c:v>
                </c:pt>
                <c:pt idx="380">
                  <c:v>115.773</c:v>
                </c:pt>
                <c:pt idx="381">
                  <c:v>117.64</c:v>
                </c:pt>
                <c:pt idx="382">
                  <c:v>118.029</c:v>
                </c:pt>
                <c:pt idx="383">
                  <c:v>117.241</c:v>
                </c:pt>
                <c:pt idx="384">
                  <c:v>114.974</c:v>
                </c:pt>
                <c:pt idx="385">
                  <c:v>118.119</c:v>
                </c:pt>
                <c:pt idx="386">
                  <c:v>118.15900000000001</c:v>
                </c:pt>
                <c:pt idx="387">
                  <c:v>118.86799999999999</c:v>
                </c:pt>
                <c:pt idx="388">
                  <c:v>118.279</c:v>
                </c:pt>
                <c:pt idx="389">
                  <c:v>119.417</c:v>
                </c:pt>
                <c:pt idx="390">
                  <c:v>118.91800000000001</c:v>
                </c:pt>
                <c:pt idx="391">
                  <c:v>118.818</c:v>
                </c:pt>
                <c:pt idx="392">
                  <c:v>118.429</c:v>
                </c:pt>
                <c:pt idx="393">
                  <c:v>118.309</c:v>
                </c:pt>
                <c:pt idx="394">
                  <c:v>117.72</c:v>
                </c:pt>
                <c:pt idx="395">
                  <c:v>116.322</c:v>
                </c:pt>
                <c:pt idx="396">
                  <c:v>117.221</c:v>
                </c:pt>
                <c:pt idx="397">
                  <c:v>117.71</c:v>
                </c:pt>
                <c:pt idx="398">
                  <c:v>117.271</c:v>
                </c:pt>
                <c:pt idx="399">
                  <c:v>117.32</c:v>
                </c:pt>
                <c:pt idx="400">
                  <c:v>115.843</c:v>
                </c:pt>
                <c:pt idx="401">
                  <c:v>116.602</c:v>
                </c:pt>
                <c:pt idx="402">
                  <c:v>116.821</c:v>
                </c:pt>
                <c:pt idx="403">
                  <c:v>115.473</c:v>
                </c:pt>
                <c:pt idx="404">
                  <c:v>114.515</c:v>
                </c:pt>
                <c:pt idx="405">
                  <c:v>114.455</c:v>
                </c:pt>
                <c:pt idx="406">
                  <c:v>114.465</c:v>
                </c:pt>
                <c:pt idx="407">
                  <c:v>114.70399999999999</c:v>
                </c:pt>
                <c:pt idx="408">
                  <c:v>114.045</c:v>
                </c:pt>
                <c:pt idx="409">
                  <c:v>114.834</c:v>
                </c:pt>
                <c:pt idx="410">
                  <c:v>115.593</c:v>
                </c:pt>
                <c:pt idx="411">
                  <c:v>116.122</c:v>
                </c:pt>
                <c:pt idx="412">
                  <c:v>118.21899999999999</c:v>
                </c:pt>
                <c:pt idx="413">
                  <c:v>116.562</c:v>
                </c:pt>
                <c:pt idx="414">
                  <c:v>116.821</c:v>
                </c:pt>
                <c:pt idx="415">
                  <c:v>117.82</c:v>
                </c:pt>
                <c:pt idx="416">
                  <c:v>116.961</c:v>
                </c:pt>
                <c:pt idx="417">
                  <c:v>117.45</c:v>
                </c:pt>
                <c:pt idx="418">
                  <c:v>116.55200000000001</c:v>
                </c:pt>
                <c:pt idx="419">
                  <c:v>115.723</c:v>
                </c:pt>
                <c:pt idx="420">
                  <c:v>116.22199999999999</c:v>
                </c:pt>
                <c:pt idx="421">
                  <c:v>115.96299999999999</c:v>
                </c:pt>
                <c:pt idx="422">
                  <c:v>114.824</c:v>
                </c:pt>
                <c:pt idx="423">
                  <c:v>114.285</c:v>
                </c:pt>
                <c:pt idx="424">
                  <c:v>113.027</c:v>
                </c:pt>
                <c:pt idx="425">
                  <c:v>111.679</c:v>
                </c:pt>
                <c:pt idx="426">
                  <c:v>111.82899999999999</c:v>
                </c:pt>
                <c:pt idx="427">
                  <c:v>111.38</c:v>
                </c:pt>
                <c:pt idx="428">
                  <c:v>111.18</c:v>
                </c:pt>
                <c:pt idx="429">
                  <c:v>111.479</c:v>
                </c:pt>
                <c:pt idx="430">
                  <c:v>111.33</c:v>
                </c:pt>
                <c:pt idx="431">
                  <c:v>111.4</c:v>
                </c:pt>
                <c:pt idx="432">
                  <c:v>111.33</c:v>
                </c:pt>
                <c:pt idx="433">
                  <c:v>111.79900000000001</c:v>
                </c:pt>
                <c:pt idx="434">
                  <c:v>112.01900000000001</c:v>
                </c:pt>
                <c:pt idx="435">
                  <c:v>112.328</c:v>
                </c:pt>
                <c:pt idx="436">
                  <c:v>111.82899999999999</c:v>
                </c:pt>
                <c:pt idx="437">
                  <c:v>105.738</c:v>
                </c:pt>
                <c:pt idx="438">
                  <c:v>105.63800000000001</c:v>
                </c:pt>
                <c:pt idx="439">
                  <c:v>103.342</c:v>
                </c:pt>
                <c:pt idx="440">
                  <c:v>104.131</c:v>
                </c:pt>
                <c:pt idx="441">
                  <c:v>103.542</c:v>
                </c:pt>
                <c:pt idx="442">
                  <c:v>102.54300000000001</c:v>
                </c:pt>
                <c:pt idx="443">
                  <c:v>101.744</c:v>
                </c:pt>
                <c:pt idx="444">
                  <c:v>103.22199999999999</c:v>
                </c:pt>
                <c:pt idx="445">
                  <c:v>103.59099999999999</c:v>
                </c:pt>
                <c:pt idx="446">
                  <c:v>104.54</c:v>
                </c:pt>
                <c:pt idx="447">
                  <c:v>105.768</c:v>
                </c:pt>
                <c:pt idx="448">
                  <c:v>105.26900000000001</c:v>
                </c:pt>
                <c:pt idx="449">
                  <c:v>104.93899999999999</c:v>
                </c:pt>
                <c:pt idx="450">
                  <c:v>104.61</c:v>
                </c:pt>
                <c:pt idx="451">
                  <c:v>105.239</c:v>
                </c:pt>
                <c:pt idx="452">
                  <c:v>106.357</c:v>
                </c:pt>
                <c:pt idx="453">
                  <c:v>105.139</c:v>
                </c:pt>
                <c:pt idx="454">
                  <c:v>104.74</c:v>
                </c:pt>
                <c:pt idx="455">
                  <c:v>103.27200000000001</c:v>
                </c:pt>
                <c:pt idx="456">
                  <c:v>103.52200000000001</c:v>
                </c:pt>
                <c:pt idx="457">
                  <c:v>106.128</c:v>
                </c:pt>
                <c:pt idx="458">
                  <c:v>101.884</c:v>
                </c:pt>
                <c:pt idx="459">
                  <c:v>99.067999999999998</c:v>
                </c:pt>
                <c:pt idx="460">
                  <c:v>102.214</c:v>
                </c:pt>
                <c:pt idx="461">
                  <c:v>100.946</c:v>
                </c:pt>
                <c:pt idx="462">
                  <c:v>101.205</c:v>
                </c:pt>
                <c:pt idx="463">
                  <c:v>100.346</c:v>
                </c:pt>
                <c:pt idx="464">
                  <c:v>101.764</c:v>
                </c:pt>
                <c:pt idx="465">
                  <c:v>99.197999999999993</c:v>
                </c:pt>
                <c:pt idx="466">
                  <c:v>99.518000000000001</c:v>
                </c:pt>
                <c:pt idx="467">
                  <c:v>99.757000000000005</c:v>
                </c:pt>
                <c:pt idx="468">
                  <c:v>97.400999999999996</c:v>
                </c:pt>
                <c:pt idx="469">
                  <c:v>96.522000000000006</c:v>
                </c:pt>
                <c:pt idx="470">
                  <c:v>95.852999999999994</c:v>
                </c:pt>
                <c:pt idx="471">
                  <c:v>95.144000000000005</c:v>
                </c:pt>
                <c:pt idx="472">
                  <c:v>95.832999999999998</c:v>
                </c:pt>
                <c:pt idx="473">
                  <c:v>95.254000000000005</c:v>
                </c:pt>
                <c:pt idx="474">
                  <c:v>95.055000000000007</c:v>
                </c:pt>
                <c:pt idx="475">
                  <c:v>95.103999999999999</c:v>
                </c:pt>
                <c:pt idx="476">
                  <c:v>94.085999999999999</c:v>
                </c:pt>
                <c:pt idx="477">
                  <c:v>93.126999999999995</c:v>
                </c:pt>
                <c:pt idx="478">
                  <c:v>94.614999999999995</c:v>
                </c:pt>
                <c:pt idx="479">
                  <c:v>93.197000000000003</c:v>
                </c:pt>
                <c:pt idx="480">
                  <c:v>93.037999999999997</c:v>
                </c:pt>
                <c:pt idx="481">
                  <c:v>92.858000000000004</c:v>
                </c:pt>
                <c:pt idx="482">
                  <c:v>92.498000000000005</c:v>
                </c:pt>
                <c:pt idx="483">
                  <c:v>92.638000000000005</c:v>
                </c:pt>
                <c:pt idx="484">
                  <c:v>92.507999999999996</c:v>
                </c:pt>
                <c:pt idx="485">
                  <c:v>92.867999999999995</c:v>
                </c:pt>
                <c:pt idx="486">
                  <c:v>92.438999999999993</c:v>
                </c:pt>
                <c:pt idx="487">
                  <c:v>92.558000000000007</c:v>
                </c:pt>
                <c:pt idx="488">
                  <c:v>94.296000000000006</c:v>
                </c:pt>
                <c:pt idx="489">
                  <c:v>95.843000000000004</c:v>
                </c:pt>
                <c:pt idx="490">
                  <c:v>94.156000000000006</c:v>
                </c:pt>
                <c:pt idx="491">
                  <c:v>94.355999999999995</c:v>
                </c:pt>
                <c:pt idx="492">
                  <c:v>93.356999999999999</c:v>
                </c:pt>
                <c:pt idx="493">
                  <c:v>93.356999999999999</c:v>
                </c:pt>
                <c:pt idx="494">
                  <c:v>93.507000000000005</c:v>
                </c:pt>
                <c:pt idx="495">
                  <c:v>92.957999999999998</c:v>
                </c:pt>
                <c:pt idx="496">
                  <c:v>92.858000000000004</c:v>
                </c:pt>
                <c:pt idx="497">
                  <c:v>92.647999999999996</c:v>
                </c:pt>
                <c:pt idx="498">
                  <c:v>94.165999999999997</c:v>
                </c:pt>
                <c:pt idx="499">
                  <c:v>94.644999999999996</c:v>
                </c:pt>
                <c:pt idx="500">
                  <c:v>95.843000000000004</c:v>
                </c:pt>
                <c:pt idx="501">
                  <c:v>94.195999999999998</c:v>
                </c:pt>
                <c:pt idx="502">
                  <c:v>93.287000000000006</c:v>
                </c:pt>
                <c:pt idx="503">
                  <c:v>93.307000000000002</c:v>
                </c:pt>
                <c:pt idx="504">
                  <c:v>93.866</c:v>
                </c:pt>
                <c:pt idx="505">
                  <c:v>92.349000000000004</c:v>
                </c:pt>
                <c:pt idx="506">
                  <c:v>92.179000000000002</c:v>
                </c:pt>
                <c:pt idx="507">
                  <c:v>92.468000000000004</c:v>
                </c:pt>
                <c:pt idx="508">
                  <c:v>93.067999999999998</c:v>
                </c:pt>
                <c:pt idx="509">
                  <c:v>93.186999999999998</c:v>
                </c:pt>
                <c:pt idx="510">
                  <c:v>93.397000000000006</c:v>
                </c:pt>
                <c:pt idx="511">
                  <c:v>93.805999999999997</c:v>
                </c:pt>
                <c:pt idx="512">
                  <c:v>94.484999999999999</c:v>
                </c:pt>
                <c:pt idx="513">
                  <c:v>95.123999999999995</c:v>
                </c:pt>
                <c:pt idx="514">
                  <c:v>96.013000000000005</c:v>
                </c:pt>
                <c:pt idx="515">
                  <c:v>96.802000000000007</c:v>
                </c:pt>
                <c:pt idx="516">
                  <c:v>97.070999999999998</c:v>
                </c:pt>
                <c:pt idx="517">
                  <c:v>97.320999999999998</c:v>
                </c:pt>
                <c:pt idx="518">
                  <c:v>96.233000000000004</c:v>
                </c:pt>
                <c:pt idx="519">
                  <c:v>96.751999999999995</c:v>
                </c:pt>
                <c:pt idx="520">
                  <c:v>94.474999999999994</c:v>
                </c:pt>
                <c:pt idx="521">
                  <c:v>93.356999999999999</c:v>
                </c:pt>
                <c:pt idx="522">
                  <c:v>92.567999999999998</c:v>
                </c:pt>
                <c:pt idx="523">
                  <c:v>93.667000000000002</c:v>
                </c:pt>
                <c:pt idx="524">
                  <c:v>93.866</c:v>
                </c:pt>
                <c:pt idx="525">
                  <c:v>94.396000000000001</c:v>
                </c:pt>
                <c:pt idx="526">
                  <c:v>93.855999999999995</c:v>
                </c:pt>
                <c:pt idx="527">
                  <c:v>94.156000000000006</c:v>
                </c:pt>
                <c:pt idx="528">
                  <c:v>95.453999999999994</c:v>
                </c:pt>
                <c:pt idx="529">
                  <c:v>96.552000000000007</c:v>
                </c:pt>
                <c:pt idx="530">
                  <c:v>96.852000000000004</c:v>
                </c:pt>
                <c:pt idx="531">
                  <c:v>96.852000000000004</c:v>
                </c:pt>
                <c:pt idx="532">
                  <c:v>98.448999999999998</c:v>
                </c:pt>
                <c:pt idx="533">
                  <c:v>100.14700000000001</c:v>
                </c:pt>
                <c:pt idx="534">
                  <c:v>100.03700000000001</c:v>
                </c:pt>
                <c:pt idx="535">
                  <c:v>97.350999999999999</c:v>
                </c:pt>
                <c:pt idx="536">
                  <c:v>96.162999999999997</c:v>
                </c:pt>
                <c:pt idx="537">
                  <c:v>97.581000000000003</c:v>
                </c:pt>
                <c:pt idx="538">
                  <c:v>97.95</c:v>
                </c:pt>
                <c:pt idx="539">
                  <c:v>97.540999999999997</c:v>
                </c:pt>
                <c:pt idx="540">
                  <c:v>98.918999999999997</c:v>
                </c:pt>
                <c:pt idx="541">
                  <c:v>102.873</c:v>
                </c:pt>
                <c:pt idx="542">
                  <c:v>101.345</c:v>
                </c:pt>
                <c:pt idx="543">
                  <c:v>98.948999999999998</c:v>
                </c:pt>
                <c:pt idx="544">
                  <c:v>98.15</c:v>
                </c:pt>
                <c:pt idx="545">
                  <c:v>99.147999999999996</c:v>
                </c:pt>
                <c:pt idx="546">
                  <c:v>99.597999999999999</c:v>
                </c:pt>
                <c:pt idx="547">
                  <c:v>102.733</c:v>
                </c:pt>
                <c:pt idx="548">
                  <c:v>97.611000000000004</c:v>
                </c:pt>
                <c:pt idx="549">
                  <c:v>97.100999999999999</c:v>
                </c:pt>
                <c:pt idx="550">
                  <c:v>97.85</c:v>
                </c:pt>
                <c:pt idx="551">
                  <c:v>97.350999999999999</c:v>
                </c:pt>
                <c:pt idx="552">
                  <c:v>97.85</c:v>
                </c:pt>
                <c:pt idx="553">
                  <c:v>99.147999999999996</c:v>
                </c:pt>
                <c:pt idx="554">
                  <c:v>100.297</c:v>
                </c:pt>
                <c:pt idx="555">
                  <c:v>101.095</c:v>
                </c:pt>
                <c:pt idx="556">
                  <c:v>100.047</c:v>
                </c:pt>
                <c:pt idx="557">
                  <c:v>101.33499999999999</c:v>
                </c:pt>
                <c:pt idx="558">
                  <c:v>100.346</c:v>
                </c:pt>
                <c:pt idx="559">
                  <c:v>102.843</c:v>
                </c:pt>
                <c:pt idx="560">
                  <c:v>105.15900000000001</c:v>
                </c:pt>
                <c:pt idx="561">
                  <c:v>104.65</c:v>
                </c:pt>
                <c:pt idx="562">
                  <c:v>102.593</c:v>
                </c:pt>
                <c:pt idx="563">
                  <c:v>101.55500000000001</c:v>
                </c:pt>
                <c:pt idx="564">
                  <c:v>100.646</c:v>
                </c:pt>
                <c:pt idx="565">
                  <c:v>100.786</c:v>
                </c:pt>
                <c:pt idx="566">
                  <c:v>101.235</c:v>
                </c:pt>
                <c:pt idx="567">
                  <c:v>101.78400000000001</c:v>
                </c:pt>
                <c:pt idx="568">
                  <c:v>103.542</c:v>
                </c:pt>
                <c:pt idx="569">
                  <c:v>101.934</c:v>
                </c:pt>
                <c:pt idx="570">
                  <c:v>101.84399999999999</c:v>
                </c:pt>
                <c:pt idx="571">
                  <c:v>101.84399999999999</c:v>
                </c:pt>
                <c:pt idx="572">
                  <c:v>103.482</c:v>
                </c:pt>
                <c:pt idx="573">
                  <c:v>103.512</c:v>
                </c:pt>
                <c:pt idx="574">
                  <c:v>103.78100000000001</c:v>
                </c:pt>
                <c:pt idx="575">
                  <c:v>104.67</c:v>
                </c:pt>
                <c:pt idx="576">
                  <c:v>105.858</c:v>
                </c:pt>
                <c:pt idx="577">
                  <c:v>105.548</c:v>
                </c:pt>
                <c:pt idx="578">
                  <c:v>106.13800000000001</c:v>
                </c:pt>
                <c:pt idx="579">
                  <c:v>106.827</c:v>
                </c:pt>
                <c:pt idx="580">
                  <c:v>107.83499999999999</c:v>
                </c:pt>
                <c:pt idx="581">
                  <c:v>108.02500000000001</c:v>
                </c:pt>
                <c:pt idx="582">
                  <c:v>110.631</c:v>
                </c:pt>
                <c:pt idx="583">
                  <c:v>111.09</c:v>
                </c:pt>
                <c:pt idx="584">
                  <c:v>110.20099999999999</c:v>
                </c:pt>
                <c:pt idx="585">
                  <c:v>109.982</c:v>
                </c:pt>
                <c:pt idx="586">
                  <c:v>111.599</c:v>
                </c:pt>
                <c:pt idx="587">
                  <c:v>112.827</c:v>
                </c:pt>
                <c:pt idx="588">
                  <c:v>113.327</c:v>
                </c:pt>
                <c:pt idx="589">
                  <c:v>113.357</c:v>
                </c:pt>
                <c:pt idx="590">
                  <c:v>113.82599999999999</c:v>
                </c:pt>
                <c:pt idx="591">
                  <c:v>114.205</c:v>
                </c:pt>
                <c:pt idx="592">
                  <c:v>113.676</c:v>
                </c:pt>
                <c:pt idx="593">
                  <c:v>114.884</c:v>
                </c:pt>
                <c:pt idx="594">
                  <c:v>115.523</c:v>
                </c:pt>
                <c:pt idx="595">
                  <c:v>117.69</c:v>
                </c:pt>
                <c:pt idx="596">
                  <c:v>115.264</c:v>
                </c:pt>
                <c:pt idx="597">
                  <c:v>115.274</c:v>
                </c:pt>
                <c:pt idx="598">
                  <c:v>113.85599999999999</c:v>
                </c:pt>
                <c:pt idx="599">
                  <c:v>113.367</c:v>
                </c:pt>
                <c:pt idx="600">
                  <c:v>113.426</c:v>
                </c:pt>
                <c:pt idx="601">
                  <c:v>113.03700000000001</c:v>
                </c:pt>
                <c:pt idx="602">
                  <c:v>115.82299999999999</c:v>
                </c:pt>
                <c:pt idx="603">
                  <c:v>111.28</c:v>
                </c:pt>
                <c:pt idx="604">
                  <c:v>112.548</c:v>
                </c:pt>
                <c:pt idx="605">
                  <c:v>111.899</c:v>
                </c:pt>
                <c:pt idx="606">
                  <c:v>111.33</c:v>
                </c:pt>
                <c:pt idx="607">
                  <c:v>112.258</c:v>
                </c:pt>
                <c:pt idx="608">
                  <c:v>111.27</c:v>
                </c:pt>
                <c:pt idx="609">
                  <c:v>110.83</c:v>
                </c:pt>
                <c:pt idx="610">
                  <c:v>111.35</c:v>
                </c:pt>
                <c:pt idx="611">
                  <c:v>111.12</c:v>
                </c:pt>
                <c:pt idx="612">
                  <c:v>111.569</c:v>
                </c:pt>
                <c:pt idx="613">
                  <c:v>113.027</c:v>
                </c:pt>
                <c:pt idx="614">
                  <c:v>111.959</c:v>
                </c:pt>
                <c:pt idx="615">
                  <c:v>111.29</c:v>
                </c:pt>
                <c:pt idx="616">
                  <c:v>110.501</c:v>
                </c:pt>
                <c:pt idx="617">
                  <c:v>112.827</c:v>
                </c:pt>
                <c:pt idx="618">
                  <c:v>111.559</c:v>
                </c:pt>
                <c:pt idx="619">
                  <c:v>111.43899999999999</c:v>
                </c:pt>
                <c:pt idx="620">
                  <c:v>110.39100000000001</c:v>
                </c:pt>
                <c:pt idx="621">
                  <c:v>113.526</c:v>
                </c:pt>
                <c:pt idx="622">
                  <c:v>112.598</c:v>
                </c:pt>
                <c:pt idx="623">
                  <c:v>113.267</c:v>
                </c:pt>
                <c:pt idx="624">
                  <c:v>109.732</c:v>
                </c:pt>
                <c:pt idx="625">
                  <c:v>108.324</c:v>
                </c:pt>
                <c:pt idx="626">
                  <c:v>107.336</c:v>
                </c:pt>
                <c:pt idx="627">
                  <c:v>106.667</c:v>
                </c:pt>
                <c:pt idx="628">
                  <c:v>107.336</c:v>
                </c:pt>
                <c:pt idx="629">
                  <c:v>107.336</c:v>
                </c:pt>
                <c:pt idx="630">
                  <c:v>106.148</c:v>
                </c:pt>
                <c:pt idx="631">
                  <c:v>106.93600000000001</c:v>
                </c:pt>
                <c:pt idx="632">
                  <c:v>105.66800000000001</c:v>
                </c:pt>
                <c:pt idx="633">
                  <c:v>105.858</c:v>
                </c:pt>
                <c:pt idx="634">
                  <c:v>105.848</c:v>
                </c:pt>
                <c:pt idx="635">
                  <c:v>105.389</c:v>
                </c:pt>
                <c:pt idx="636">
                  <c:v>105.77800000000001</c:v>
                </c:pt>
                <c:pt idx="637">
                  <c:v>106.02800000000001</c:v>
                </c:pt>
                <c:pt idx="638">
                  <c:v>103.072</c:v>
                </c:pt>
                <c:pt idx="639">
                  <c:v>104.93899999999999</c:v>
                </c:pt>
                <c:pt idx="640">
                  <c:v>103.59099999999999</c:v>
                </c:pt>
                <c:pt idx="641">
                  <c:v>101.345</c:v>
                </c:pt>
                <c:pt idx="642">
                  <c:v>101.02500000000001</c:v>
                </c:pt>
                <c:pt idx="643">
                  <c:v>100.846</c:v>
                </c:pt>
                <c:pt idx="644">
                  <c:v>101.145</c:v>
                </c:pt>
                <c:pt idx="645">
                  <c:v>99.826999999999998</c:v>
                </c:pt>
                <c:pt idx="646">
                  <c:v>99.826999999999998</c:v>
                </c:pt>
                <c:pt idx="647">
                  <c:v>98.3</c:v>
                </c:pt>
                <c:pt idx="648">
                  <c:v>99.337999999999994</c:v>
                </c:pt>
                <c:pt idx="649">
                  <c:v>99.418000000000006</c:v>
                </c:pt>
                <c:pt idx="650">
                  <c:v>98.578999999999994</c:v>
                </c:pt>
                <c:pt idx="651">
                  <c:v>97.85</c:v>
                </c:pt>
                <c:pt idx="652">
                  <c:v>97.311000000000007</c:v>
                </c:pt>
                <c:pt idx="653">
                  <c:v>96.671999999999997</c:v>
                </c:pt>
                <c:pt idx="654">
                  <c:v>96.902000000000001</c:v>
                </c:pt>
                <c:pt idx="655">
                  <c:v>97.161000000000001</c:v>
                </c:pt>
                <c:pt idx="656">
                  <c:v>97.691000000000003</c:v>
                </c:pt>
                <c:pt idx="657">
                  <c:v>96.751999999999995</c:v>
                </c:pt>
                <c:pt idx="658">
                  <c:v>97.72</c:v>
                </c:pt>
                <c:pt idx="659">
                  <c:v>97.8</c:v>
                </c:pt>
                <c:pt idx="660">
                  <c:v>98.608999999999995</c:v>
                </c:pt>
                <c:pt idx="661">
                  <c:v>97.83</c:v>
                </c:pt>
                <c:pt idx="662">
                  <c:v>98.04</c:v>
                </c:pt>
                <c:pt idx="663">
                  <c:v>98.388999999999996</c:v>
                </c:pt>
                <c:pt idx="664">
                  <c:v>97.570999999999998</c:v>
                </c:pt>
                <c:pt idx="665">
                  <c:v>99.647999999999996</c:v>
                </c:pt>
                <c:pt idx="666">
                  <c:v>101.58499999999999</c:v>
                </c:pt>
                <c:pt idx="667">
                  <c:v>98.32</c:v>
                </c:pt>
                <c:pt idx="668">
                  <c:v>98.13</c:v>
                </c:pt>
                <c:pt idx="669">
                  <c:v>98.08</c:v>
                </c:pt>
                <c:pt idx="670">
                  <c:v>97.421000000000006</c:v>
                </c:pt>
                <c:pt idx="671">
                  <c:v>97.95</c:v>
                </c:pt>
                <c:pt idx="672">
                  <c:v>99.447999999999993</c:v>
                </c:pt>
                <c:pt idx="673">
                  <c:v>99.397999999999996</c:v>
                </c:pt>
                <c:pt idx="674">
                  <c:v>99.298000000000002</c:v>
                </c:pt>
                <c:pt idx="675">
                  <c:v>99.447999999999993</c:v>
                </c:pt>
                <c:pt idx="676">
                  <c:v>99.358000000000004</c:v>
                </c:pt>
                <c:pt idx="677">
                  <c:v>99.218000000000004</c:v>
                </c:pt>
                <c:pt idx="678">
                  <c:v>98.349000000000004</c:v>
                </c:pt>
                <c:pt idx="679">
                  <c:v>99.218000000000004</c:v>
                </c:pt>
                <c:pt idx="680">
                  <c:v>99.347999999999999</c:v>
                </c:pt>
                <c:pt idx="681">
                  <c:v>99.347999999999999</c:v>
                </c:pt>
                <c:pt idx="682">
                  <c:v>100.786</c:v>
                </c:pt>
                <c:pt idx="683">
                  <c:v>100.09699999999999</c:v>
                </c:pt>
                <c:pt idx="684">
                  <c:v>98.679000000000002</c:v>
                </c:pt>
                <c:pt idx="685">
                  <c:v>99.238</c:v>
                </c:pt>
                <c:pt idx="686">
                  <c:v>99.927000000000007</c:v>
                </c:pt>
                <c:pt idx="687">
                  <c:v>99.846999999999994</c:v>
                </c:pt>
                <c:pt idx="688">
                  <c:v>102.044</c:v>
                </c:pt>
                <c:pt idx="689">
                  <c:v>100.566</c:v>
                </c:pt>
                <c:pt idx="690">
                  <c:v>100.586</c:v>
                </c:pt>
                <c:pt idx="691">
                  <c:v>100.586</c:v>
                </c:pt>
                <c:pt idx="692">
                  <c:v>99.906999999999996</c:v>
                </c:pt>
                <c:pt idx="693">
                  <c:v>99.787000000000006</c:v>
                </c:pt>
                <c:pt idx="694">
                  <c:v>99.856999999999999</c:v>
                </c:pt>
                <c:pt idx="695">
                  <c:v>99.846999999999994</c:v>
                </c:pt>
                <c:pt idx="696">
                  <c:v>98.739000000000004</c:v>
                </c:pt>
                <c:pt idx="697">
                  <c:v>97.531000000000006</c:v>
                </c:pt>
                <c:pt idx="698">
                  <c:v>98.16</c:v>
                </c:pt>
                <c:pt idx="699">
                  <c:v>98.15</c:v>
                </c:pt>
                <c:pt idx="700">
                  <c:v>98.08</c:v>
                </c:pt>
                <c:pt idx="701">
                  <c:v>97.441000000000003</c:v>
                </c:pt>
                <c:pt idx="702">
                  <c:v>97.620999999999995</c:v>
                </c:pt>
                <c:pt idx="703">
                  <c:v>97.150999999999996</c:v>
                </c:pt>
                <c:pt idx="704">
                  <c:v>96.591999999999999</c:v>
                </c:pt>
                <c:pt idx="705">
                  <c:v>96.971999999999994</c:v>
                </c:pt>
                <c:pt idx="706">
                  <c:v>97.77</c:v>
                </c:pt>
                <c:pt idx="707">
                  <c:v>98.399000000000001</c:v>
                </c:pt>
                <c:pt idx="708">
                  <c:v>98.668999999999997</c:v>
                </c:pt>
                <c:pt idx="709">
                  <c:v>98.838999999999999</c:v>
                </c:pt>
                <c:pt idx="710">
                  <c:v>99.558000000000007</c:v>
                </c:pt>
                <c:pt idx="711">
                  <c:v>99.846999999999994</c:v>
                </c:pt>
                <c:pt idx="712">
                  <c:v>99.298000000000002</c:v>
                </c:pt>
                <c:pt idx="713">
                  <c:v>99.238</c:v>
                </c:pt>
                <c:pt idx="714">
                  <c:v>98.899000000000001</c:v>
                </c:pt>
                <c:pt idx="715">
                  <c:v>99.257999999999996</c:v>
                </c:pt>
                <c:pt idx="716">
                  <c:v>99.846999999999994</c:v>
                </c:pt>
                <c:pt idx="717">
                  <c:v>99.846999999999994</c:v>
                </c:pt>
                <c:pt idx="718">
                  <c:v>99.846999999999994</c:v>
                </c:pt>
                <c:pt idx="719">
                  <c:v>98.578999999999994</c:v>
                </c:pt>
                <c:pt idx="720">
                  <c:v>99.087999999999994</c:v>
                </c:pt>
                <c:pt idx="721">
                  <c:v>98.968999999999994</c:v>
                </c:pt>
                <c:pt idx="722">
                  <c:v>98.899000000000001</c:v>
                </c:pt>
                <c:pt idx="723">
                  <c:v>98.799000000000007</c:v>
                </c:pt>
                <c:pt idx="724">
                  <c:v>99.328000000000003</c:v>
                </c:pt>
                <c:pt idx="725">
                  <c:v>98.849000000000004</c:v>
                </c:pt>
                <c:pt idx="726">
                  <c:v>99.188000000000002</c:v>
                </c:pt>
                <c:pt idx="727">
                  <c:v>99.846999999999994</c:v>
                </c:pt>
                <c:pt idx="728">
                  <c:v>100.386</c:v>
                </c:pt>
                <c:pt idx="729">
                  <c:v>100.017</c:v>
                </c:pt>
                <c:pt idx="730">
                  <c:v>100.876</c:v>
                </c:pt>
                <c:pt idx="731">
                  <c:v>100.54600000000001</c:v>
                </c:pt>
                <c:pt idx="732">
                  <c:v>98.688999999999993</c:v>
                </c:pt>
                <c:pt idx="733">
                  <c:v>99.248000000000005</c:v>
                </c:pt>
                <c:pt idx="734">
                  <c:v>97.95</c:v>
                </c:pt>
                <c:pt idx="735">
                  <c:v>98.25</c:v>
                </c:pt>
                <c:pt idx="736">
                  <c:v>99.248000000000005</c:v>
                </c:pt>
                <c:pt idx="737">
                  <c:v>98.688999999999993</c:v>
                </c:pt>
                <c:pt idx="738">
                  <c:v>97.86</c:v>
                </c:pt>
                <c:pt idx="739">
                  <c:v>98.409000000000006</c:v>
                </c:pt>
                <c:pt idx="740">
                  <c:v>98.11</c:v>
                </c:pt>
                <c:pt idx="741">
                  <c:v>97.161000000000001</c:v>
                </c:pt>
                <c:pt idx="742">
                  <c:v>98.14</c:v>
                </c:pt>
                <c:pt idx="743">
                  <c:v>97.281000000000006</c:v>
                </c:pt>
                <c:pt idx="744">
                  <c:v>97.350999999999999</c:v>
                </c:pt>
                <c:pt idx="745">
                  <c:v>97.311000000000007</c:v>
                </c:pt>
                <c:pt idx="746">
                  <c:v>97.661000000000001</c:v>
                </c:pt>
                <c:pt idx="747">
                  <c:v>98.849000000000004</c:v>
                </c:pt>
                <c:pt idx="748">
                  <c:v>99.628</c:v>
                </c:pt>
                <c:pt idx="749">
                  <c:v>98.519000000000005</c:v>
                </c:pt>
                <c:pt idx="750">
                  <c:v>97.85</c:v>
                </c:pt>
                <c:pt idx="751">
                  <c:v>98.629000000000005</c:v>
                </c:pt>
                <c:pt idx="752">
                  <c:v>96.852000000000004</c:v>
                </c:pt>
                <c:pt idx="753">
                  <c:v>98.918999999999997</c:v>
                </c:pt>
                <c:pt idx="754">
                  <c:v>98.909000000000006</c:v>
                </c:pt>
                <c:pt idx="755">
                  <c:v>99.947000000000003</c:v>
                </c:pt>
                <c:pt idx="756">
                  <c:v>101.395</c:v>
                </c:pt>
                <c:pt idx="757">
                  <c:v>101.774</c:v>
                </c:pt>
                <c:pt idx="758">
                  <c:v>102.06399999999999</c:v>
                </c:pt>
                <c:pt idx="759">
                  <c:v>101.634</c:v>
                </c:pt>
                <c:pt idx="760">
                  <c:v>101.874</c:v>
                </c:pt>
                <c:pt idx="761">
                  <c:v>100.846</c:v>
                </c:pt>
                <c:pt idx="762">
                  <c:v>99.578000000000003</c:v>
                </c:pt>
                <c:pt idx="763">
                  <c:v>100.366</c:v>
                </c:pt>
                <c:pt idx="764">
                  <c:v>99.667000000000002</c:v>
                </c:pt>
                <c:pt idx="765">
                  <c:v>99.647999999999996</c:v>
                </c:pt>
                <c:pt idx="766">
                  <c:v>99.716999999999999</c:v>
                </c:pt>
                <c:pt idx="767">
                  <c:v>99.037999999999997</c:v>
                </c:pt>
                <c:pt idx="768">
                  <c:v>99.197999999999993</c:v>
                </c:pt>
                <c:pt idx="769">
                  <c:v>99.408000000000001</c:v>
                </c:pt>
                <c:pt idx="770">
                  <c:v>99.628</c:v>
                </c:pt>
                <c:pt idx="771">
                  <c:v>101.52500000000001</c:v>
                </c:pt>
                <c:pt idx="772">
                  <c:v>102.443</c:v>
                </c:pt>
                <c:pt idx="773">
                  <c:v>101.764</c:v>
                </c:pt>
                <c:pt idx="774">
                  <c:v>102.643</c:v>
                </c:pt>
                <c:pt idx="775">
                  <c:v>102.54300000000001</c:v>
                </c:pt>
                <c:pt idx="776">
                  <c:v>101.215</c:v>
                </c:pt>
                <c:pt idx="777">
                  <c:v>101.944</c:v>
                </c:pt>
                <c:pt idx="778">
                  <c:v>102.813</c:v>
                </c:pt>
                <c:pt idx="779">
                  <c:v>103.44199999999999</c:v>
                </c:pt>
                <c:pt idx="780">
                  <c:v>102.343</c:v>
                </c:pt>
                <c:pt idx="781">
                  <c:v>101.70399999999999</c:v>
                </c:pt>
                <c:pt idx="782">
                  <c:v>100.666</c:v>
                </c:pt>
                <c:pt idx="783">
                  <c:v>101.485</c:v>
                </c:pt>
                <c:pt idx="784">
                  <c:v>100.866</c:v>
                </c:pt>
                <c:pt idx="785">
                  <c:v>103.64100000000001</c:v>
                </c:pt>
                <c:pt idx="786">
                  <c:v>101.84399999999999</c:v>
                </c:pt>
                <c:pt idx="787">
                  <c:v>100.297</c:v>
                </c:pt>
                <c:pt idx="788">
                  <c:v>101.634</c:v>
                </c:pt>
                <c:pt idx="789">
                  <c:v>103.342</c:v>
                </c:pt>
                <c:pt idx="790">
                  <c:v>105.598</c:v>
                </c:pt>
                <c:pt idx="791">
                  <c:v>102.932</c:v>
                </c:pt>
                <c:pt idx="792">
                  <c:v>101.964</c:v>
                </c:pt>
                <c:pt idx="793">
                  <c:v>102.343</c:v>
                </c:pt>
                <c:pt idx="794">
                  <c:v>99.816999999999993</c:v>
                </c:pt>
                <c:pt idx="795">
                  <c:v>99.816999999999993</c:v>
                </c:pt>
                <c:pt idx="796">
                  <c:v>99.747</c:v>
                </c:pt>
                <c:pt idx="797">
                  <c:v>99.697000000000003</c:v>
                </c:pt>
                <c:pt idx="798">
                  <c:v>98.08</c:v>
                </c:pt>
                <c:pt idx="799">
                  <c:v>97.85</c:v>
                </c:pt>
                <c:pt idx="800">
                  <c:v>96.462000000000003</c:v>
                </c:pt>
                <c:pt idx="801">
                  <c:v>99.727000000000004</c:v>
                </c:pt>
                <c:pt idx="802">
                  <c:v>97.78</c:v>
                </c:pt>
                <c:pt idx="803">
                  <c:v>96.971999999999994</c:v>
                </c:pt>
                <c:pt idx="804">
                  <c:v>97.7</c:v>
                </c:pt>
                <c:pt idx="805">
                  <c:v>95.254000000000005</c:v>
                </c:pt>
                <c:pt idx="806">
                  <c:v>97.85</c:v>
                </c:pt>
                <c:pt idx="807">
                  <c:v>94.855000000000004</c:v>
                </c:pt>
                <c:pt idx="808">
                  <c:v>92.918000000000006</c:v>
                </c:pt>
                <c:pt idx="809">
                  <c:v>91.888999999999996</c:v>
                </c:pt>
                <c:pt idx="810">
                  <c:v>90.840999999999994</c:v>
                </c:pt>
                <c:pt idx="811">
                  <c:v>89.783000000000001</c:v>
                </c:pt>
                <c:pt idx="812">
                  <c:v>86.796999999999997</c:v>
                </c:pt>
                <c:pt idx="813">
                  <c:v>85.888999999999996</c:v>
                </c:pt>
                <c:pt idx="814">
                  <c:v>85.289000000000001</c:v>
                </c:pt>
                <c:pt idx="815">
                  <c:v>85.278999999999996</c:v>
                </c:pt>
                <c:pt idx="816">
                  <c:v>85.709000000000003</c:v>
                </c:pt>
                <c:pt idx="817">
                  <c:v>87.516000000000005</c:v>
                </c:pt>
                <c:pt idx="818">
                  <c:v>88.364999999999995</c:v>
                </c:pt>
                <c:pt idx="819">
                  <c:v>87.766000000000005</c:v>
                </c:pt>
                <c:pt idx="820">
                  <c:v>89.004000000000005</c:v>
                </c:pt>
                <c:pt idx="821">
                  <c:v>90.272000000000006</c:v>
                </c:pt>
                <c:pt idx="822">
                  <c:v>90.960999999999999</c:v>
                </c:pt>
                <c:pt idx="823">
                  <c:v>92.159000000000006</c:v>
                </c:pt>
                <c:pt idx="824">
                  <c:v>94.424999999999997</c:v>
                </c:pt>
                <c:pt idx="825">
                  <c:v>94.424999999999997</c:v>
                </c:pt>
                <c:pt idx="826">
                  <c:v>95.444000000000003</c:v>
                </c:pt>
                <c:pt idx="827">
                  <c:v>96.363</c:v>
                </c:pt>
                <c:pt idx="828">
                  <c:v>97.350999999999999</c:v>
                </c:pt>
                <c:pt idx="829">
                  <c:v>98.14</c:v>
                </c:pt>
                <c:pt idx="830">
                  <c:v>96.852000000000004</c:v>
                </c:pt>
                <c:pt idx="831">
                  <c:v>97.361000000000004</c:v>
                </c:pt>
                <c:pt idx="832">
                  <c:v>97.85</c:v>
                </c:pt>
                <c:pt idx="833">
                  <c:v>96.751999999999995</c:v>
                </c:pt>
                <c:pt idx="834">
                  <c:v>97.85</c:v>
                </c:pt>
                <c:pt idx="835">
                  <c:v>97.72</c:v>
                </c:pt>
                <c:pt idx="836">
                  <c:v>98</c:v>
                </c:pt>
                <c:pt idx="837">
                  <c:v>99.347999999999999</c:v>
                </c:pt>
                <c:pt idx="838">
                  <c:v>99.867000000000004</c:v>
                </c:pt>
                <c:pt idx="839">
                  <c:v>100.756</c:v>
                </c:pt>
                <c:pt idx="840">
                  <c:v>100.816</c:v>
                </c:pt>
                <c:pt idx="841">
                  <c:v>101.175</c:v>
                </c:pt>
                <c:pt idx="842">
                  <c:v>100.846</c:v>
                </c:pt>
                <c:pt idx="843">
                  <c:v>100.636</c:v>
                </c:pt>
                <c:pt idx="844">
                  <c:v>101.05500000000001</c:v>
                </c:pt>
                <c:pt idx="845">
                  <c:v>100.836</c:v>
                </c:pt>
                <c:pt idx="846">
                  <c:v>100.836</c:v>
                </c:pt>
                <c:pt idx="847">
                  <c:v>100.277</c:v>
                </c:pt>
                <c:pt idx="848">
                  <c:v>99.846999999999994</c:v>
                </c:pt>
                <c:pt idx="849">
                  <c:v>100.596</c:v>
                </c:pt>
                <c:pt idx="850">
                  <c:v>99.028000000000006</c:v>
                </c:pt>
                <c:pt idx="851">
                  <c:v>100.167</c:v>
                </c:pt>
                <c:pt idx="852">
                  <c:v>101.325</c:v>
                </c:pt>
                <c:pt idx="853">
                  <c:v>101.36499999999999</c:v>
                </c:pt>
                <c:pt idx="854">
                  <c:v>101.47499999999999</c:v>
                </c:pt>
                <c:pt idx="855">
                  <c:v>101.964</c:v>
                </c:pt>
                <c:pt idx="856">
                  <c:v>101.754</c:v>
                </c:pt>
                <c:pt idx="857">
                  <c:v>101.834</c:v>
                </c:pt>
                <c:pt idx="858">
                  <c:v>102.004</c:v>
                </c:pt>
                <c:pt idx="859">
                  <c:v>101.944</c:v>
                </c:pt>
                <c:pt idx="860">
                  <c:v>101.84399999999999</c:v>
                </c:pt>
                <c:pt idx="861">
                  <c:v>102.992</c:v>
                </c:pt>
                <c:pt idx="862">
                  <c:v>101.515</c:v>
                </c:pt>
                <c:pt idx="863">
                  <c:v>101.744</c:v>
                </c:pt>
                <c:pt idx="864">
                  <c:v>101.84399999999999</c:v>
                </c:pt>
                <c:pt idx="865">
                  <c:v>101.874</c:v>
                </c:pt>
                <c:pt idx="866">
                  <c:v>102.184</c:v>
                </c:pt>
                <c:pt idx="867">
                  <c:v>101.44499999999999</c:v>
                </c:pt>
                <c:pt idx="868">
                  <c:v>101.345</c:v>
                </c:pt>
                <c:pt idx="869">
                  <c:v>100.995</c:v>
                </c:pt>
                <c:pt idx="870">
                  <c:v>101.694</c:v>
                </c:pt>
                <c:pt idx="871">
                  <c:v>102.044</c:v>
                </c:pt>
                <c:pt idx="872">
                  <c:v>102.044</c:v>
                </c:pt>
                <c:pt idx="873">
                  <c:v>101.47499999999999</c:v>
                </c:pt>
                <c:pt idx="874">
                  <c:v>100.027</c:v>
                </c:pt>
                <c:pt idx="875">
                  <c:v>100.217</c:v>
                </c:pt>
                <c:pt idx="876">
                  <c:v>99.677000000000007</c:v>
                </c:pt>
                <c:pt idx="877">
                  <c:v>100.167</c:v>
                </c:pt>
                <c:pt idx="878">
                  <c:v>100.14700000000001</c:v>
                </c:pt>
                <c:pt idx="879">
                  <c:v>100.596</c:v>
                </c:pt>
                <c:pt idx="880">
                  <c:v>101.015</c:v>
                </c:pt>
                <c:pt idx="881">
                  <c:v>100.646</c:v>
                </c:pt>
                <c:pt idx="882">
                  <c:v>100.816</c:v>
                </c:pt>
                <c:pt idx="883">
                  <c:v>100.456</c:v>
                </c:pt>
                <c:pt idx="884">
                  <c:v>100.556</c:v>
                </c:pt>
                <c:pt idx="885">
                  <c:v>101.245</c:v>
                </c:pt>
                <c:pt idx="886">
                  <c:v>101.295</c:v>
                </c:pt>
                <c:pt idx="887">
                  <c:v>101.934</c:v>
                </c:pt>
                <c:pt idx="888">
                  <c:v>102.833</c:v>
                </c:pt>
                <c:pt idx="889">
                  <c:v>103.352</c:v>
                </c:pt>
                <c:pt idx="890">
                  <c:v>101.934</c:v>
                </c:pt>
                <c:pt idx="891">
                  <c:v>102.054</c:v>
                </c:pt>
                <c:pt idx="892">
                  <c:v>101.255</c:v>
                </c:pt>
                <c:pt idx="893">
                  <c:v>102.553</c:v>
                </c:pt>
                <c:pt idx="894">
                  <c:v>103.89100000000001</c:v>
                </c:pt>
                <c:pt idx="895">
                  <c:v>104.84</c:v>
                </c:pt>
                <c:pt idx="896">
                  <c:v>104.82</c:v>
                </c:pt>
                <c:pt idx="897">
                  <c:v>104.31</c:v>
                </c:pt>
                <c:pt idx="898">
                  <c:v>104.09099999999999</c:v>
                </c:pt>
                <c:pt idx="899">
                  <c:v>105.15900000000001</c:v>
                </c:pt>
                <c:pt idx="900">
                  <c:v>105.229</c:v>
                </c:pt>
                <c:pt idx="901">
                  <c:v>104.999</c:v>
                </c:pt>
                <c:pt idx="902">
                  <c:v>105.04900000000001</c:v>
                </c:pt>
                <c:pt idx="903">
                  <c:v>104.84</c:v>
                </c:pt>
                <c:pt idx="904">
                  <c:v>106.337</c:v>
                </c:pt>
                <c:pt idx="905">
                  <c:v>106.48699999999999</c:v>
                </c:pt>
                <c:pt idx="906">
                  <c:v>106.337</c:v>
                </c:pt>
                <c:pt idx="907">
                  <c:v>105.04900000000001</c:v>
                </c:pt>
                <c:pt idx="908">
                  <c:v>105.938</c:v>
                </c:pt>
                <c:pt idx="909">
                  <c:v>105.83799999999999</c:v>
                </c:pt>
                <c:pt idx="910">
                  <c:v>103.721</c:v>
                </c:pt>
                <c:pt idx="911">
                  <c:v>101.884</c:v>
                </c:pt>
                <c:pt idx="912">
                  <c:v>102.76300000000001</c:v>
                </c:pt>
                <c:pt idx="913">
                  <c:v>102.863</c:v>
                </c:pt>
                <c:pt idx="914">
                  <c:v>103.44199999999999</c:v>
                </c:pt>
                <c:pt idx="915">
                  <c:v>103.761</c:v>
                </c:pt>
                <c:pt idx="916">
                  <c:v>105.748</c:v>
                </c:pt>
                <c:pt idx="917">
                  <c:v>105.339</c:v>
                </c:pt>
                <c:pt idx="918">
                  <c:v>104.39</c:v>
                </c:pt>
                <c:pt idx="919">
                  <c:v>105.738</c:v>
                </c:pt>
                <c:pt idx="920">
                  <c:v>108.833</c:v>
                </c:pt>
                <c:pt idx="921">
                  <c:v>106.587</c:v>
                </c:pt>
                <c:pt idx="922">
                  <c:v>108.82299999999999</c:v>
                </c:pt>
                <c:pt idx="923">
                  <c:v>110.86</c:v>
                </c:pt>
                <c:pt idx="924">
                  <c:v>111.16</c:v>
                </c:pt>
                <c:pt idx="925">
                  <c:v>111.629</c:v>
                </c:pt>
                <c:pt idx="926">
                  <c:v>112.178</c:v>
                </c:pt>
                <c:pt idx="927">
                  <c:v>111.899</c:v>
                </c:pt>
                <c:pt idx="928">
                  <c:v>114.125</c:v>
                </c:pt>
                <c:pt idx="929">
                  <c:v>114.19499999999999</c:v>
                </c:pt>
                <c:pt idx="930">
                  <c:v>114.61499999999999</c:v>
                </c:pt>
                <c:pt idx="931">
                  <c:v>111.819</c:v>
                </c:pt>
                <c:pt idx="932">
                  <c:v>110.131</c:v>
                </c:pt>
                <c:pt idx="933">
                  <c:v>105.798</c:v>
                </c:pt>
                <c:pt idx="934">
                  <c:v>105.738</c:v>
                </c:pt>
                <c:pt idx="935">
                  <c:v>105.129</c:v>
                </c:pt>
                <c:pt idx="936">
                  <c:v>104.06100000000001</c:v>
                </c:pt>
                <c:pt idx="937">
                  <c:v>105.289</c:v>
                </c:pt>
                <c:pt idx="938">
                  <c:v>104.73</c:v>
                </c:pt>
                <c:pt idx="939">
                  <c:v>104.14100000000001</c:v>
                </c:pt>
                <c:pt idx="940">
                  <c:v>104.25</c:v>
                </c:pt>
                <c:pt idx="941">
                  <c:v>106.837</c:v>
                </c:pt>
                <c:pt idx="942">
                  <c:v>107.286</c:v>
                </c:pt>
                <c:pt idx="943">
                  <c:v>107.316</c:v>
                </c:pt>
                <c:pt idx="944">
                  <c:v>107.77500000000001</c:v>
                </c:pt>
                <c:pt idx="945">
                  <c:v>107.386</c:v>
                </c:pt>
                <c:pt idx="946">
                  <c:v>108.833</c:v>
                </c:pt>
                <c:pt idx="947">
                  <c:v>107.136</c:v>
                </c:pt>
                <c:pt idx="948">
                  <c:v>108.873</c:v>
                </c:pt>
                <c:pt idx="949">
                  <c:v>107.83499999999999</c:v>
                </c:pt>
                <c:pt idx="950">
                  <c:v>107.396</c:v>
                </c:pt>
                <c:pt idx="951">
                  <c:v>108.82299999999999</c:v>
                </c:pt>
                <c:pt idx="952">
                  <c:v>108.82299999999999</c:v>
                </c:pt>
                <c:pt idx="953">
                  <c:v>110.541</c:v>
                </c:pt>
                <c:pt idx="954">
                  <c:v>111.419</c:v>
                </c:pt>
                <c:pt idx="955">
                  <c:v>110.151</c:v>
                </c:pt>
                <c:pt idx="956">
                  <c:v>109.63200000000001</c:v>
                </c:pt>
                <c:pt idx="957">
                  <c:v>111.24</c:v>
                </c:pt>
                <c:pt idx="958">
                  <c:v>111.669</c:v>
                </c:pt>
                <c:pt idx="959">
                  <c:v>110.601</c:v>
                </c:pt>
                <c:pt idx="960">
                  <c:v>109.47199999999999</c:v>
                </c:pt>
                <c:pt idx="961">
                  <c:v>109.193</c:v>
                </c:pt>
                <c:pt idx="962">
                  <c:v>108.833</c:v>
                </c:pt>
                <c:pt idx="963">
                  <c:v>107.72499999999999</c:v>
                </c:pt>
                <c:pt idx="964">
                  <c:v>106.637</c:v>
                </c:pt>
                <c:pt idx="965">
                  <c:v>106.956</c:v>
                </c:pt>
                <c:pt idx="966">
                  <c:v>106.986</c:v>
                </c:pt>
                <c:pt idx="967">
                  <c:v>109.033</c:v>
                </c:pt>
                <c:pt idx="968">
                  <c:v>108.953</c:v>
                </c:pt>
                <c:pt idx="969">
                  <c:v>109.273</c:v>
                </c:pt>
                <c:pt idx="970">
                  <c:v>109.672</c:v>
                </c:pt>
                <c:pt idx="971">
                  <c:v>109.792</c:v>
                </c:pt>
                <c:pt idx="972">
                  <c:v>109.492</c:v>
                </c:pt>
                <c:pt idx="973">
                  <c:v>110.59099999999999</c:v>
                </c:pt>
                <c:pt idx="974">
                  <c:v>110.73099999999999</c:v>
                </c:pt>
                <c:pt idx="975">
                  <c:v>110.121</c:v>
                </c:pt>
                <c:pt idx="976">
                  <c:v>109.63200000000001</c:v>
                </c:pt>
                <c:pt idx="977">
                  <c:v>111.04</c:v>
                </c:pt>
                <c:pt idx="978">
                  <c:v>113.82599999999999</c:v>
                </c:pt>
                <c:pt idx="979">
                  <c:v>111.57899999999999</c:v>
                </c:pt>
                <c:pt idx="980">
                  <c:v>109.622</c:v>
                </c:pt>
                <c:pt idx="981">
                  <c:v>110.012</c:v>
                </c:pt>
                <c:pt idx="982">
                  <c:v>111.34</c:v>
                </c:pt>
                <c:pt idx="983">
                  <c:v>113.376</c:v>
                </c:pt>
                <c:pt idx="984">
                  <c:v>113.82599999999999</c:v>
                </c:pt>
                <c:pt idx="985">
                  <c:v>113.416</c:v>
                </c:pt>
                <c:pt idx="986">
                  <c:v>113.82599999999999</c:v>
                </c:pt>
                <c:pt idx="987">
                  <c:v>112.128</c:v>
                </c:pt>
                <c:pt idx="988">
                  <c:v>112.328</c:v>
                </c:pt>
                <c:pt idx="989">
                  <c:v>114.325</c:v>
                </c:pt>
                <c:pt idx="990">
                  <c:v>115.833</c:v>
                </c:pt>
                <c:pt idx="991">
                  <c:v>116.961</c:v>
                </c:pt>
                <c:pt idx="992">
                  <c:v>117.021</c:v>
                </c:pt>
                <c:pt idx="993">
                  <c:v>117.021</c:v>
                </c:pt>
                <c:pt idx="994">
                  <c:v>117.221</c:v>
                </c:pt>
                <c:pt idx="995">
                  <c:v>117.82</c:v>
                </c:pt>
                <c:pt idx="996">
                  <c:v>114.145</c:v>
                </c:pt>
                <c:pt idx="997">
                  <c:v>113.227</c:v>
                </c:pt>
                <c:pt idx="998">
                  <c:v>114.325</c:v>
                </c:pt>
                <c:pt idx="999">
                  <c:v>115.753</c:v>
                </c:pt>
                <c:pt idx="1000">
                  <c:v>116.27200000000001</c:v>
                </c:pt>
                <c:pt idx="1001">
                  <c:v>117.82</c:v>
                </c:pt>
                <c:pt idx="1002">
                  <c:v>117.57</c:v>
                </c:pt>
                <c:pt idx="1003">
                  <c:v>117.59</c:v>
                </c:pt>
                <c:pt idx="1004">
                  <c:v>117.989</c:v>
                </c:pt>
                <c:pt idx="1005">
                  <c:v>118.599</c:v>
                </c:pt>
                <c:pt idx="1006">
                  <c:v>118.319</c:v>
                </c:pt>
                <c:pt idx="1007">
                  <c:v>117.91</c:v>
                </c:pt>
                <c:pt idx="1008">
                  <c:v>118.119</c:v>
                </c:pt>
                <c:pt idx="1009">
                  <c:v>118.01900000000001</c:v>
                </c:pt>
                <c:pt idx="1010">
                  <c:v>118.119</c:v>
                </c:pt>
                <c:pt idx="1011">
                  <c:v>117.43</c:v>
                </c:pt>
                <c:pt idx="1012">
                  <c:v>118.169</c:v>
                </c:pt>
                <c:pt idx="1013">
                  <c:v>117.82</c:v>
                </c:pt>
                <c:pt idx="1014">
                  <c:v>117.54</c:v>
                </c:pt>
                <c:pt idx="1015">
                  <c:v>116.871</c:v>
                </c:pt>
                <c:pt idx="1016">
                  <c:v>116.242</c:v>
                </c:pt>
                <c:pt idx="1017">
                  <c:v>115.82299999999999</c:v>
                </c:pt>
                <c:pt idx="1018">
                  <c:v>115.413</c:v>
                </c:pt>
                <c:pt idx="1019">
                  <c:v>117.34</c:v>
                </c:pt>
                <c:pt idx="1020">
                  <c:v>116.172</c:v>
                </c:pt>
                <c:pt idx="1021">
                  <c:v>116.122</c:v>
                </c:pt>
                <c:pt idx="1022">
                  <c:v>115.803</c:v>
                </c:pt>
                <c:pt idx="1023">
                  <c:v>116.27200000000001</c:v>
                </c:pt>
                <c:pt idx="1024">
                  <c:v>116.032</c:v>
                </c:pt>
                <c:pt idx="1025">
                  <c:v>117.42</c:v>
                </c:pt>
                <c:pt idx="1026">
                  <c:v>116.322</c:v>
                </c:pt>
                <c:pt idx="1027">
                  <c:v>117.82</c:v>
                </c:pt>
                <c:pt idx="1028">
                  <c:v>117.81</c:v>
                </c:pt>
                <c:pt idx="1029">
                  <c:v>117.8</c:v>
                </c:pt>
                <c:pt idx="1030">
                  <c:v>115.82299999999999</c:v>
                </c:pt>
                <c:pt idx="1031">
                  <c:v>117.32</c:v>
                </c:pt>
                <c:pt idx="1032">
                  <c:v>119.178</c:v>
                </c:pt>
                <c:pt idx="1033">
                  <c:v>119.218</c:v>
                </c:pt>
                <c:pt idx="1034">
                  <c:v>117.251</c:v>
                </c:pt>
                <c:pt idx="1035">
                  <c:v>119.367</c:v>
                </c:pt>
                <c:pt idx="1036">
                  <c:v>119.208</c:v>
                </c:pt>
                <c:pt idx="1037">
                  <c:v>119.218</c:v>
                </c:pt>
                <c:pt idx="1038">
                  <c:v>119.687</c:v>
                </c:pt>
                <c:pt idx="1039">
                  <c:v>118.86799999999999</c:v>
                </c:pt>
                <c:pt idx="1040">
                  <c:v>119.078</c:v>
                </c:pt>
                <c:pt idx="1041">
                  <c:v>119.218</c:v>
                </c:pt>
                <c:pt idx="1042">
                  <c:v>115.74299999999999</c:v>
                </c:pt>
                <c:pt idx="1043">
                  <c:v>115.753</c:v>
                </c:pt>
                <c:pt idx="1044">
                  <c:v>115.503</c:v>
                </c:pt>
                <c:pt idx="1045">
                  <c:v>114.325</c:v>
                </c:pt>
                <c:pt idx="1046">
                  <c:v>114.724</c:v>
                </c:pt>
                <c:pt idx="1047">
                  <c:v>114.295</c:v>
                </c:pt>
                <c:pt idx="1048">
                  <c:v>113.227</c:v>
                </c:pt>
                <c:pt idx="1049">
                  <c:v>112.797</c:v>
                </c:pt>
                <c:pt idx="1050">
                  <c:v>109.742</c:v>
                </c:pt>
                <c:pt idx="1051">
                  <c:v>113.17700000000001</c:v>
                </c:pt>
                <c:pt idx="1052">
                  <c:v>113.227</c:v>
                </c:pt>
                <c:pt idx="1053">
                  <c:v>112.358</c:v>
                </c:pt>
                <c:pt idx="1054">
                  <c:v>115.254</c:v>
                </c:pt>
                <c:pt idx="1055">
                  <c:v>116.81100000000001</c:v>
                </c:pt>
                <c:pt idx="1056">
                  <c:v>115.54300000000001</c:v>
                </c:pt>
                <c:pt idx="1057">
                  <c:v>116.821</c:v>
                </c:pt>
                <c:pt idx="1058">
                  <c:v>116.622</c:v>
                </c:pt>
                <c:pt idx="1059">
                  <c:v>116.422</c:v>
                </c:pt>
                <c:pt idx="1060">
                  <c:v>114.824</c:v>
                </c:pt>
                <c:pt idx="1061">
                  <c:v>115.82299999999999</c:v>
                </c:pt>
                <c:pt idx="1062">
                  <c:v>117.181</c:v>
                </c:pt>
                <c:pt idx="1063">
                  <c:v>117.84</c:v>
                </c:pt>
                <c:pt idx="1064">
                  <c:v>118.119</c:v>
                </c:pt>
                <c:pt idx="1065">
                  <c:v>118.319</c:v>
                </c:pt>
                <c:pt idx="1066">
                  <c:v>118.069</c:v>
                </c:pt>
                <c:pt idx="1067">
                  <c:v>117.87</c:v>
                </c:pt>
                <c:pt idx="1068">
                  <c:v>118.97799999999999</c:v>
                </c:pt>
                <c:pt idx="1069">
                  <c:v>119.767</c:v>
                </c:pt>
                <c:pt idx="1070">
                  <c:v>120.316</c:v>
                </c:pt>
                <c:pt idx="1071">
                  <c:v>120.785</c:v>
                </c:pt>
                <c:pt idx="1072">
                  <c:v>120.995</c:v>
                </c:pt>
                <c:pt idx="1073">
                  <c:v>120.705</c:v>
                </c:pt>
                <c:pt idx="1074">
                  <c:v>119.78700000000001</c:v>
                </c:pt>
                <c:pt idx="1075">
                  <c:v>119.687</c:v>
                </c:pt>
                <c:pt idx="1076">
                  <c:v>117.92</c:v>
                </c:pt>
                <c:pt idx="1077">
                  <c:v>117.62</c:v>
                </c:pt>
                <c:pt idx="1078">
                  <c:v>119.16800000000001</c:v>
                </c:pt>
                <c:pt idx="1079">
                  <c:v>120.04600000000001</c:v>
                </c:pt>
                <c:pt idx="1080">
                  <c:v>120.01600000000001</c:v>
                </c:pt>
                <c:pt idx="1081">
                  <c:v>121.045</c:v>
                </c:pt>
                <c:pt idx="1082">
                  <c:v>121.764</c:v>
                </c:pt>
                <c:pt idx="1083">
                  <c:v>122.642</c:v>
                </c:pt>
                <c:pt idx="1084">
                  <c:v>123.791</c:v>
                </c:pt>
                <c:pt idx="1085">
                  <c:v>124.04</c:v>
                </c:pt>
                <c:pt idx="1086">
                  <c:v>122.313</c:v>
                </c:pt>
                <c:pt idx="1087">
                  <c:v>122.083</c:v>
                </c:pt>
                <c:pt idx="1088">
                  <c:v>120.86499999999999</c:v>
                </c:pt>
                <c:pt idx="1089">
                  <c:v>121.065</c:v>
                </c:pt>
                <c:pt idx="1090">
                  <c:v>121.215</c:v>
                </c:pt>
                <c:pt idx="1091">
                  <c:v>122.04300000000001</c:v>
                </c:pt>
                <c:pt idx="1092">
                  <c:v>124.35</c:v>
                </c:pt>
                <c:pt idx="1093">
                  <c:v>124.699</c:v>
                </c:pt>
                <c:pt idx="1094">
                  <c:v>124.11</c:v>
                </c:pt>
                <c:pt idx="1095">
                  <c:v>123.691</c:v>
                </c:pt>
                <c:pt idx="1096">
                  <c:v>123.801</c:v>
                </c:pt>
                <c:pt idx="1097">
                  <c:v>125.298</c:v>
                </c:pt>
                <c:pt idx="1098">
                  <c:v>122.21299999999999</c:v>
                </c:pt>
                <c:pt idx="1099">
                  <c:v>123.042</c:v>
                </c:pt>
                <c:pt idx="1100">
                  <c:v>122.812</c:v>
                </c:pt>
                <c:pt idx="1101">
                  <c:v>122.812</c:v>
                </c:pt>
                <c:pt idx="1102">
                  <c:v>123.102</c:v>
                </c:pt>
                <c:pt idx="1103">
                  <c:v>122.962</c:v>
                </c:pt>
                <c:pt idx="1104">
                  <c:v>123.211</c:v>
                </c:pt>
                <c:pt idx="1105">
                  <c:v>123.28100000000001</c:v>
                </c:pt>
                <c:pt idx="1106">
                  <c:v>122.01300000000001</c:v>
                </c:pt>
                <c:pt idx="1107">
                  <c:v>122.51300000000001</c:v>
                </c:pt>
                <c:pt idx="1108">
                  <c:v>121.824</c:v>
                </c:pt>
                <c:pt idx="1109">
                  <c:v>122.80200000000001</c:v>
                </c:pt>
                <c:pt idx="1110">
                  <c:v>124.04</c:v>
                </c:pt>
                <c:pt idx="1111">
                  <c:v>120.46599999999999</c:v>
                </c:pt>
                <c:pt idx="1112">
                  <c:v>120.526</c:v>
                </c:pt>
                <c:pt idx="1113">
                  <c:v>120.825</c:v>
                </c:pt>
                <c:pt idx="1114">
                  <c:v>121.714</c:v>
                </c:pt>
                <c:pt idx="1115">
                  <c:v>120.316</c:v>
                </c:pt>
                <c:pt idx="1116">
                  <c:v>120.496</c:v>
                </c:pt>
                <c:pt idx="1117">
                  <c:v>119.81699999999999</c:v>
                </c:pt>
                <c:pt idx="1118">
                  <c:v>121.514</c:v>
                </c:pt>
                <c:pt idx="1119">
                  <c:v>122.602</c:v>
                </c:pt>
                <c:pt idx="1120">
                  <c:v>122.822</c:v>
                </c:pt>
                <c:pt idx="1121">
                  <c:v>123.31100000000001</c:v>
                </c:pt>
                <c:pt idx="1122">
                  <c:v>125.119</c:v>
                </c:pt>
                <c:pt idx="1123">
                  <c:v>126.806</c:v>
                </c:pt>
                <c:pt idx="1124">
                  <c:v>126.017</c:v>
                </c:pt>
                <c:pt idx="1125">
                  <c:v>125.438</c:v>
                </c:pt>
                <c:pt idx="1126">
                  <c:v>124.41</c:v>
                </c:pt>
                <c:pt idx="1127">
                  <c:v>123.81100000000001</c:v>
                </c:pt>
                <c:pt idx="1128">
                  <c:v>123.08199999999999</c:v>
                </c:pt>
                <c:pt idx="1129">
                  <c:v>121.614</c:v>
                </c:pt>
                <c:pt idx="1130">
                  <c:v>124.12</c:v>
                </c:pt>
                <c:pt idx="1131">
                  <c:v>124.31</c:v>
                </c:pt>
                <c:pt idx="1132">
                  <c:v>123.86</c:v>
                </c:pt>
                <c:pt idx="1133">
                  <c:v>120.316</c:v>
                </c:pt>
                <c:pt idx="1134">
                  <c:v>125.89700000000001</c:v>
                </c:pt>
                <c:pt idx="1135">
                  <c:v>132.517</c:v>
                </c:pt>
                <c:pt idx="1136">
                  <c:v>133.79499999999999</c:v>
                </c:pt>
                <c:pt idx="1137">
                  <c:v>133.596</c:v>
                </c:pt>
                <c:pt idx="1138">
                  <c:v>128.054</c:v>
                </c:pt>
                <c:pt idx="1139">
                  <c:v>127.175</c:v>
                </c:pt>
                <c:pt idx="1140">
                  <c:v>128.81299999999999</c:v>
                </c:pt>
                <c:pt idx="1141">
                  <c:v>133.79499999999999</c:v>
                </c:pt>
                <c:pt idx="1142">
                  <c:v>133.79499999999999</c:v>
                </c:pt>
                <c:pt idx="1143">
                  <c:v>131.10900000000001</c:v>
                </c:pt>
                <c:pt idx="1144">
                  <c:v>134.79400000000001</c:v>
                </c:pt>
                <c:pt idx="1145">
                  <c:v>131.59899999999999</c:v>
                </c:pt>
                <c:pt idx="1146">
                  <c:v>131.10900000000001</c:v>
                </c:pt>
                <c:pt idx="1147">
                  <c:v>135.19300000000001</c:v>
                </c:pt>
                <c:pt idx="1148">
                  <c:v>130.79</c:v>
                </c:pt>
                <c:pt idx="1149">
                  <c:v>126.806</c:v>
                </c:pt>
                <c:pt idx="1150">
                  <c:v>128.613</c:v>
                </c:pt>
                <c:pt idx="1151">
                  <c:v>128.60300000000001</c:v>
                </c:pt>
                <c:pt idx="1152">
                  <c:v>128.803</c:v>
                </c:pt>
                <c:pt idx="1153">
                  <c:v>126.646</c:v>
                </c:pt>
                <c:pt idx="1154">
                  <c:v>126.00700000000001</c:v>
                </c:pt>
                <c:pt idx="1155">
                  <c:v>125.61799999999999</c:v>
                </c:pt>
                <c:pt idx="1156">
                  <c:v>125.95699999999999</c:v>
                </c:pt>
                <c:pt idx="1157">
                  <c:v>126.117</c:v>
                </c:pt>
                <c:pt idx="1158">
                  <c:v>124.809</c:v>
                </c:pt>
                <c:pt idx="1159">
                  <c:v>124.509</c:v>
                </c:pt>
                <c:pt idx="1160">
                  <c:v>123.91</c:v>
                </c:pt>
                <c:pt idx="1161">
                  <c:v>124.819</c:v>
                </c:pt>
                <c:pt idx="1162">
                  <c:v>125.508</c:v>
                </c:pt>
                <c:pt idx="1163">
                  <c:v>125.498</c:v>
                </c:pt>
                <c:pt idx="1164">
                  <c:v>123.072</c:v>
                </c:pt>
                <c:pt idx="1165">
                  <c:v>122.473</c:v>
                </c:pt>
                <c:pt idx="1166">
                  <c:v>121.56399999999999</c:v>
                </c:pt>
                <c:pt idx="1167">
                  <c:v>121.16500000000001</c:v>
                </c:pt>
                <c:pt idx="1168">
                  <c:v>121.70399999999999</c:v>
                </c:pt>
                <c:pt idx="1169">
                  <c:v>121.514</c:v>
                </c:pt>
                <c:pt idx="1170">
                  <c:v>120.526</c:v>
                </c:pt>
                <c:pt idx="1171">
                  <c:v>123.81100000000001</c:v>
                </c:pt>
                <c:pt idx="1172">
                  <c:v>123.81100000000001</c:v>
                </c:pt>
                <c:pt idx="1173">
                  <c:v>122.872</c:v>
                </c:pt>
                <c:pt idx="1174">
                  <c:v>123.31100000000001</c:v>
                </c:pt>
                <c:pt idx="1175">
                  <c:v>121.364</c:v>
                </c:pt>
                <c:pt idx="1176">
                  <c:v>123.28100000000001</c:v>
                </c:pt>
                <c:pt idx="1177">
                  <c:v>122.133</c:v>
                </c:pt>
                <c:pt idx="1178">
                  <c:v>122.24299999999999</c:v>
                </c:pt>
                <c:pt idx="1179">
                  <c:v>124.749</c:v>
                </c:pt>
                <c:pt idx="1180">
                  <c:v>120.77500000000001</c:v>
                </c:pt>
                <c:pt idx="1181">
                  <c:v>117.32</c:v>
                </c:pt>
                <c:pt idx="1182">
                  <c:v>119.81699999999999</c:v>
                </c:pt>
                <c:pt idx="1183">
                  <c:v>120.86499999999999</c:v>
                </c:pt>
                <c:pt idx="1184">
                  <c:v>120.80500000000001</c:v>
                </c:pt>
                <c:pt idx="1185">
                  <c:v>124.559</c:v>
                </c:pt>
                <c:pt idx="1186">
                  <c:v>119.907</c:v>
                </c:pt>
                <c:pt idx="1187">
                  <c:v>119.837</c:v>
                </c:pt>
                <c:pt idx="1188">
                  <c:v>121.31399999999999</c:v>
                </c:pt>
                <c:pt idx="1189">
                  <c:v>118.80800000000001</c:v>
                </c:pt>
                <c:pt idx="1190">
                  <c:v>118.559</c:v>
                </c:pt>
                <c:pt idx="1191">
                  <c:v>118.828</c:v>
                </c:pt>
                <c:pt idx="1192">
                  <c:v>118.908</c:v>
                </c:pt>
                <c:pt idx="1193">
                  <c:v>121.31399999999999</c:v>
                </c:pt>
                <c:pt idx="1194">
                  <c:v>121.804</c:v>
                </c:pt>
                <c:pt idx="1195">
                  <c:v>119.81699999999999</c:v>
                </c:pt>
                <c:pt idx="1196">
                  <c:v>117.071</c:v>
                </c:pt>
                <c:pt idx="1197">
                  <c:v>119.81699999999999</c:v>
                </c:pt>
                <c:pt idx="1198">
                  <c:v>118.61799999999999</c:v>
                </c:pt>
                <c:pt idx="1199">
                  <c:v>117.82</c:v>
                </c:pt>
                <c:pt idx="1200">
                  <c:v>119.81699999999999</c:v>
                </c:pt>
                <c:pt idx="1201">
                  <c:v>116.52200000000001</c:v>
                </c:pt>
                <c:pt idx="1202">
                  <c:v>115.074</c:v>
                </c:pt>
                <c:pt idx="1203">
                  <c:v>115.31399999999999</c:v>
                </c:pt>
                <c:pt idx="1204">
                  <c:v>113.43600000000001</c:v>
                </c:pt>
                <c:pt idx="1205">
                  <c:v>118.818</c:v>
                </c:pt>
                <c:pt idx="1206">
                  <c:v>120.755</c:v>
                </c:pt>
                <c:pt idx="1207">
                  <c:v>118.818</c:v>
                </c:pt>
                <c:pt idx="1208">
                  <c:v>117.51</c:v>
                </c:pt>
                <c:pt idx="1209">
                  <c:v>111.819</c:v>
                </c:pt>
                <c:pt idx="1210">
                  <c:v>112.628</c:v>
                </c:pt>
                <c:pt idx="1211">
                  <c:v>110.78</c:v>
                </c:pt>
                <c:pt idx="1212">
                  <c:v>108.324</c:v>
                </c:pt>
                <c:pt idx="1213">
                  <c:v>107.196</c:v>
                </c:pt>
                <c:pt idx="1214">
                  <c:v>109.333</c:v>
                </c:pt>
                <c:pt idx="1215">
                  <c:v>107.705</c:v>
                </c:pt>
                <c:pt idx="1216">
                  <c:v>107.605</c:v>
                </c:pt>
                <c:pt idx="1217">
                  <c:v>107.336</c:v>
                </c:pt>
                <c:pt idx="1218">
                  <c:v>106.837</c:v>
                </c:pt>
                <c:pt idx="1219">
                  <c:v>102.14400000000001</c:v>
                </c:pt>
                <c:pt idx="1220">
                  <c:v>101.255</c:v>
                </c:pt>
                <c:pt idx="1221">
                  <c:v>98.849000000000004</c:v>
                </c:pt>
                <c:pt idx="1222">
                  <c:v>98.849000000000004</c:v>
                </c:pt>
                <c:pt idx="1223">
                  <c:v>98.838999999999999</c:v>
                </c:pt>
                <c:pt idx="1224">
                  <c:v>97.361000000000004</c:v>
                </c:pt>
                <c:pt idx="1225">
                  <c:v>101.834</c:v>
                </c:pt>
                <c:pt idx="1226">
                  <c:v>101.345</c:v>
                </c:pt>
                <c:pt idx="1227">
                  <c:v>102.803</c:v>
                </c:pt>
                <c:pt idx="1228">
                  <c:v>99.846999999999994</c:v>
                </c:pt>
                <c:pt idx="1229">
                  <c:v>95.414000000000001</c:v>
                </c:pt>
                <c:pt idx="1230">
                  <c:v>87.465999999999994</c:v>
                </c:pt>
                <c:pt idx="1231">
                  <c:v>84.88</c:v>
                </c:pt>
                <c:pt idx="1232">
                  <c:v>86.028000000000006</c:v>
                </c:pt>
                <c:pt idx="1233">
                  <c:v>82.343999999999994</c:v>
                </c:pt>
                <c:pt idx="1234">
                  <c:v>82.573999999999998</c:v>
                </c:pt>
                <c:pt idx="1235">
                  <c:v>99.488</c:v>
                </c:pt>
                <c:pt idx="1236">
                  <c:v>105.339</c:v>
                </c:pt>
                <c:pt idx="1237">
                  <c:v>108.833</c:v>
                </c:pt>
                <c:pt idx="1238">
                  <c:v>108.833</c:v>
                </c:pt>
                <c:pt idx="1239">
                  <c:v>117.93</c:v>
                </c:pt>
                <c:pt idx="1240">
                  <c:v>124.779</c:v>
                </c:pt>
                <c:pt idx="1241">
                  <c:v>120.815</c:v>
                </c:pt>
                <c:pt idx="1242">
                  <c:v>128.703</c:v>
                </c:pt>
                <c:pt idx="1243">
                  <c:v>128.46299999999999</c:v>
                </c:pt>
                <c:pt idx="1244">
                  <c:v>127.804</c:v>
                </c:pt>
                <c:pt idx="1245">
                  <c:v>126.307</c:v>
                </c:pt>
                <c:pt idx="1246">
                  <c:v>124.709</c:v>
                </c:pt>
                <c:pt idx="1247">
                  <c:v>123.711</c:v>
                </c:pt>
                <c:pt idx="1248">
                  <c:v>123.88</c:v>
                </c:pt>
                <c:pt idx="1249">
                  <c:v>125.009</c:v>
                </c:pt>
                <c:pt idx="1250">
                  <c:v>127.794</c:v>
                </c:pt>
                <c:pt idx="1251">
                  <c:v>127.30500000000001</c:v>
                </c:pt>
                <c:pt idx="1252">
                  <c:v>123.81100000000001</c:v>
                </c:pt>
                <c:pt idx="1253">
                  <c:v>128.054</c:v>
                </c:pt>
                <c:pt idx="1254">
                  <c:v>129.602</c:v>
                </c:pt>
                <c:pt idx="1255">
                  <c:v>131.249</c:v>
                </c:pt>
                <c:pt idx="1256">
                  <c:v>130.69999999999999</c:v>
                </c:pt>
                <c:pt idx="1257">
                  <c:v>128.803</c:v>
                </c:pt>
                <c:pt idx="1258">
                  <c:v>128.803</c:v>
                </c:pt>
                <c:pt idx="1259">
                  <c:v>125.867</c:v>
                </c:pt>
                <c:pt idx="1260">
                  <c:v>130.03100000000001</c:v>
                </c:pt>
                <c:pt idx="1261">
                  <c:v>129.50200000000001</c:v>
                </c:pt>
                <c:pt idx="1262">
                  <c:v>126.307</c:v>
                </c:pt>
                <c:pt idx="1263">
                  <c:v>126.157</c:v>
                </c:pt>
                <c:pt idx="1264">
                  <c:v>129.30199999999999</c:v>
                </c:pt>
                <c:pt idx="1265">
                  <c:v>134.75399999999999</c:v>
                </c:pt>
                <c:pt idx="1266">
                  <c:v>133.446</c:v>
                </c:pt>
                <c:pt idx="1267">
                  <c:v>133.10599999999999</c:v>
                </c:pt>
                <c:pt idx="1268">
                  <c:v>135.28299999999999</c:v>
                </c:pt>
                <c:pt idx="1269">
                  <c:v>136.691</c:v>
                </c:pt>
                <c:pt idx="1270">
                  <c:v>136.691</c:v>
                </c:pt>
                <c:pt idx="1271">
                  <c:v>137.75899999999999</c:v>
                </c:pt>
                <c:pt idx="1272">
                  <c:v>136.02199999999999</c:v>
                </c:pt>
                <c:pt idx="1273">
                  <c:v>135.792</c:v>
                </c:pt>
                <c:pt idx="1274">
                  <c:v>137.809</c:v>
                </c:pt>
                <c:pt idx="1275">
                  <c:v>136.55099999999999</c:v>
                </c:pt>
                <c:pt idx="1276">
                  <c:v>138.78800000000001</c:v>
                </c:pt>
                <c:pt idx="1277">
                  <c:v>137.589</c:v>
                </c:pt>
                <c:pt idx="1278">
                  <c:v>138.119</c:v>
                </c:pt>
                <c:pt idx="1279">
                  <c:v>140.785</c:v>
                </c:pt>
                <c:pt idx="1280">
                  <c:v>142.49199999999999</c:v>
                </c:pt>
                <c:pt idx="1281">
                  <c:v>137.35</c:v>
                </c:pt>
                <c:pt idx="1282">
                  <c:v>140.535</c:v>
                </c:pt>
                <c:pt idx="1283">
                  <c:v>142.77199999999999</c:v>
                </c:pt>
                <c:pt idx="1284">
                  <c:v>137.71899999999999</c:v>
                </c:pt>
                <c:pt idx="1285">
                  <c:v>138.18899999999999</c:v>
                </c:pt>
                <c:pt idx="1286">
                  <c:v>136.571</c:v>
                </c:pt>
                <c:pt idx="1287">
                  <c:v>133.89500000000001</c:v>
                </c:pt>
                <c:pt idx="1288">
                  <c:v>129.81100000000001</c:v>
                </c:pt>
                <c:pt idx="1289">
                  <c:v>126.706</c:v>
                </c:pt>
                <c:pt idx="1290">
                  <c:v>125.508</c:v>
                </c:pt>
                <c:pt idx="1291">
                  <c:v>123.801</c:v>
                </c:pt>
                <c:pt idx="1292">
                  <c:v>124.809</c:v>
                </c:pt>
                <c:pt idx="1293">
                  <c:v>127.30500000000001</c:v>
                </c:pt>
                <c:pt idx="1294">
                  <c:v>123.91</c:v>
                </c:pt>
                <c:pt idx="1295">
                  <c:v>124.26</c:v>
                </c:pt>
                <c:pt idx="1296">
                  <c:v>122.413</c:v>
                </c:pt>
                <c:pt idx="1297">
                  <c:v>123.461</c:v>
                </c:pt>
                <c:pt idx="1298">
                  <c:v>123.711</c:v>
                </c:pt>
                <c:pt idx="1299">
                  <c:v>124.559</c:v>
                </c:pt>
                <c:pt idx="1300">
                  <c:v>124.54900000000001</c:v>
                </c:pt>
                <c:pt idx="1301">
                  <c:v>124.809</c:v>
                </c:pt>
                <c:pt idx="1302">
                  <c:v>123.81100000000001</c:v>
                </c:pt>
                <c:pt idx="1303">
                  <c:v>123.78100000000001</c:v>
                </c:pt>
                <c:pt idx="1304">
                  <c:v>123.95</c:v>
                </c:pt>
                <c:pt idx="1305">
                  <c:v>119.81699999999999</c:v>
                </c:pt>
                <c:pt idx="1306">
                  <c:v>117.82</c:v>
                </c:pt>
                <c:pt idx="1307">
                  <c:v>118.818</c:v>
                </c:pt>
                <c:pt idx="1308">
                  <c:v>117.82</c:v>
                </c:pt>
                <c:pt idx="1309">
                  <c:v>116.81100000000001</c:v>
                </c:pt>
                <c:pt idx="1310">
                  <c:v>115.85299999999999</c:v>
                </c:pt>
                <c:pt idx="1311">
                  <c:v>117.76</c:v>
                </c:pt>
                <c:pt idx="1312">
                  <c:v>115.503</c:v>
                </c:pt>
                <c:pt idx="1313">
                  <c:v>114.245</c:v>
                </c:pt>
                <c:pt idx="1314">
                  <c:v>114.675</c:v>
                </c:pt>
                <c:pt idx="1315">
                  <c:v>114.824</c:v>
                </c:pt>
                <c:pt idx="1316">
                  <c:v>114.794</c:v>
                </c:pt>
                <c:pt idx="1317">
                  <c:v>114.81399999999999</c:v>
                </c:pt>
                <c:pt idx="1318">
                  <c:v>114.824</c:v>
                </c:pt>
                <c:pt idx="1319">
                  <c:v>115.663</c:v>
                </c:pt>
                <c:pt idx="1320">
                  <c:v>114.824</c:v>
                </c:pt>
                <c:pt idx="1321">
                  <c:v>115.983</c:v>
                </c:pt>
                <c:pt idx="1322">
                  <c:v>115.154</c:v>
                </c:pt>
                <c:pt idx="1323">
                  <c:v>112.328</c:v>
                </c:pt>
                <c:pt idx="1324">
                  <c:v>110.83</c:v>
                </c:pt>
                <c:pt idx="1325">
                  <c:v>111.23</c:v>
                </c:pt>
                <c:pt idx="1326">
                  <c:v>111.03</c:v>
                </c:pt>
                <c:pt idx="1327">
                  <c:v>109.393</c:v>
                </c:pt>
                <c:pt idx="1328">
                  <c:v>110.83</c:v>
                </c:pt>
                <c:pt idx="1329">
                  <c:v>109.682</c:v>
                </c:pt>
                <c:pt idx="1330">
                  <c:v>108.833</c:v>
                </c:pt>
                <c:pt idx="1331">
                  <c:v>110.331</c:v>
                </c:pt>
                <c:pt idx="1332">
                  <c:v>109.812</c:v>
                </c:pt>
                <c:pt idx="1333">
                  <c:v>108.833</c:v>
                </c:pt>
                <c:pt idx="1334">
                  <c:v>108.833</c:v>
                </c:pt>
                <c:pt idx="1335">
                  <c:v>108.23399999999999</c:v>
                </c:pt>
                <c:pt idx="1336">
                  <c:v>109.333</c:v>
                </c:pt>
                <c:pt idx="1337">
                  <c:v>109.233</c:v>
                </c:pt>
                <c:pt idx="1338">
                  <c:v>109.383</c:v>
                </c:pt>
                <c:pt idx="1339">
                  <c:v>109.63200000000001</c:v>
                </c:pt>
                <c:pt idx="1340">
                  <c:v>109.83199999999999</c:v>
                </c:pt>
                <c:pt idx="1341">
                  <c:v>109.453</c:v>
                </c:pt>
                <c:pt idx="1342">
                  <c:v>109.77200000000001</c:v>
                </c:pt>
                <c:pt idx="1343">
                  <c:v>110.221</c:v>
                </c:pt>
                <c:pt idx="1344">
                  <c:v>110.691</c:v>
                </c:pt>
                <c:pt idx="1345">
                  <c:v>110.83</c:v>
                </c:pt>
                <c:pt idx="1346">
                  <c:v>111.33</c:v>
                </c:pt>
                <c:pt idx="1347">
                  <c:v>110.88</c:v>
                </c:pt>
                <c:pt idx="1348">
                  <c:v>111.879</c:v>
                </c:pt>
                <c:pt idx="1349">
                  <c:v>111.03</c:v>
                </c:pt>
                <c:pt idx="1350">
                  <c:v>110.93</c:v>
                </c:pt>
                <c:pt idx="1351">
                  <c:v>111.879</c:v>
                </c:pt>
                <c:pt idx="1352">
                  <c:v>112.328</c:v>
                </c:pt>
                <c:pt idx="1353">
                  <c:v>111.82899999999999</c:v>
                </c:pt>
                <c:pt idx="1354">
                  <c:v>112.578</c:v>
                </c:pt>
                <c:pt idx="1355">
                  <c:v>112.727</c:v>
                </c:pt>
                <c:pt idx="1356">
                  <c:v>112.81699999999999</c:v>
                </c:pt>
                <c:pt idx="1357">
                  <c:v>112.538</c:v>
                </c:pt>
                <c:pt idx="1358">
                  <c:v>112.69799999999999</c:v>
                </c:pt>
                <c:pt idx="1359">
                  <c:v>112.977</c:v>
                </c:pt>
                <c:pt idx="1360">
                  <c:v>113.187</c:v>
                </c:pt>
                <c:pt idx="1361">
                  <c:v>114.22499999999999</c:v>
                </c:pt>
                <c:pt idx="1362">
                  <c:v>113.227</c:v>
                </c:pt>
                <c:pt idx="1363">
                  <c:v>113.327</c:v>
                </c:pt>
                <c:pt idx="1364">
                  <c:v>119.31699999999999</c:v>
                </c:pt>
                <c:pt idx="1365">
                  <c:v>119.218</c:v>
                </c:pt>
                <c:pt idx="1366">
                  <c:v>119.178</c:v>
                </c:pt>
                <c:pt idx="1367">
                  <c:v>119.81699999999999</c:v>
                </c:pt>
                <c:pt idx="1368">
                  <c:v>119.81699999999999</c:v>
                </c:pt>
                <c:pt idx="1369">
                  <c:v>118.818</c:v>
                </c:pt>
                <c:pt idx="1370">
                  <c:v>117.65</c:v>
                </c:pt>
                <c:pt idx="1371">
                  <c:v>117.82</c:v>
                </c:pt>
                <c:pt idx="1372">
                  <c:v>116.821</c:v>
                </c:pt>
                <c:pt idx="1373">
                  <c:v>114.824</c:v>
                </c:pt>
                <c:pt idx="1374">
                  <c:v>114.824</c:v>
                </c:pt>
                <c:pt idx="1375">
                  <c:v>115.803</c:v>
                </c:pt>
                <c:pt idx="1376">
                  <c:v>114.22499999999999</c:v>
                </c:pt>
                <c:pt idx="1377">
                  <c:v>110.371</c:v>
                </c:pt>
                <c:pt idx="1378">
                  <c:v>134.79400000000001</c:v>
                </c:pt>
                <c:pt idx="1379">
                  <c:v>113.806</c:v>
                </c:pt>
                <c:pt idx="1380">
                  <c:v>113.82599999999999</c:v>
                </c:pt>
                <c:pt idx="1381">
                  <c:v>113.82599999999999</c:v>
                </c:pt>
                <c:pt idx="1382">
                  <c:v>113.776</c:v>
                </c:pt>
                <c:pt idx="1383">
                  <c:v>111.489</c:v>
                </c:pt>
                <c:pt idx="1384">
                  <c:v>109.83199999999999</c:v>
                </c:pt>
                <c:pt idx="1385">
                  <c:v>113.227</c:v>
                </c:pt>
                <c:pt idx="1386">
                  <c:v>111.839</c:v>
                </c:pt>
                <c:pt idx="1387">
                  <c:v>113.57599999999999</c:v>
                </c:pt>
                <c:pt idx="1388">
                  <c:v>115.523</c:v>
                </c:pt>
                <c:pt idx="1389">
                  <c:v>117.32</c:v>
                </c:pt>
                <c:pt idx="1390">
                  <c:v>114.824</c:v>
                </c:pt>
                <c:pt idx="1391">
                  <c:v>117.72</c:v>
                </c:pt>
                <c:pt idx="1392">
                  <c:v>117.72</c:v>
                </c:pt>
                <c:pt idx="1393">
                  <c:v>117.62</c:v>
                </c:pt>
                <c:pt idx="1394">
                  <c:v>117.72</c:v>
                </c:pt>
                <c:pt idx="1395">
                  <c:v>117.81</c:v>
                </c:pt>
                <c:pt idx="1396">
                  <c:v>116.821</c:v>
                </c:pt>
                <c:pt idx="1397">
                  <c:v>118.80800000000001</c:v>
                </c:pt>
                <c:pt idx="1398">
                  <c:v>113.816</c:v>
                </c:pt>
                <c:pt idx="1399">
                  <c:v>109.83199999999999</c:v>
                </c:pt>
                <c:pt idx="1400">
                  <c:v>109.63200000000001</c:v>
                </c:pt>
                <c:pt idx="1401">
                  <c:v>109.69199999999999</c:v>
                </c:pt>
                <c:pt idx="1402">
                  <c:v>109.682</c:v>
                </c:pt>
                <c:pt idx="1403">
                  <c:v>109.83199999999999</c:v>
                </c:pt>
                <c:pt idx="1404">
                  <c:v>109.83199999999999</c:v>
                </c:pt>
                <c:pt idx="1405">
                  <c:v>109.83199999999999</c:v>
                </c:pt>
                <c:pt idx="1406">
                  <c:v>110.73099999999999</c:v>
                </c:pt>
                <c:pt idx="1407">
                  <c:v>111.13</c:v>
                </c:pt>
                <c:pt idx="1408">
                  <c:v>111.13</c:v>
                </c:pt>
                <c:pt idx="1409">
                  <c:v>109.63200000000001</c:v>
                </c:pt>
                <c:pt idx="1410">
                  <c:v>109.83199999999999</c:v>
                </c:pt>
                <c:pt idx="1411">
                  <c:v>111.629</c:v>
                </c:pt>
                <c:pt idx="1412">
                  <c:v>111.809</c:v>
                </c:pt>
                <c:pt idx="1413">
                  <c:v>112.63800000000001</c:v>
                </c:pt>
                <c:pt idx="1414">
                  <c:v>110.83</c:v>
                </c:pt>
                <c:pt idx="1415">
                  <c:v>110.83</c:v>
                </c:pt>
                <c:pt idx="1416">
                  <c:v>110.83</c:v>
                </c:pt>
                <c:pt idx="1417">
                  <c:v>110.83</c:v>
                </c:pt>
                <c:pt idx="1418">
                  <c:v>110.83</c:v>
                </c:pt>
                <c:pt idx="1419">
                  <c:v>110.631</c:v>
                </c:pt>
                <c:pt idx="1420">
                  <c:v>110.83</c:v>
                </c:pt>
                <c:pt idx="1421">
                  <c:v>109.88200000000001</c:v>
                </c:pt>
                <c:pt idx="1422">
                  <c:v>109.842</c:v>
                </c:pt>
                <c:pt idx="1423">
                  <c:v>110.83</c:v>
                </c:pt>
                <c:pt idx="1424">
                  <c:v>109.83199999999999</c:v>
                </c:pt>
                <c:pt idx="1425">
                  <c:v>110.83</c:v>
                </c:pt>
                <c:pt idx="1426">
                  <c:v>110.331</c:v>
                </c:pt>
                <c:pt idx="1427">
                  <c:v>110.441</c:v>
                </c:pt>
                <c:pt idx="1428">
                  <c:v>110.83</c:v>
                </c:pt>
                <c:pt idx="1429">
                  <c:v>110.83</c:v>
                </c:pt>
                <c:pt idx="1430">
                  <c:v>110.82</c:v>
                </c:pt>
                <c:pt idx="1431">
                  <c:v>109.033</c:v>
                </c:pt>
                <c:pt idx="1432">
                  <c:v>108.833</c:v>
                </c:pt>
                <c:pt idx="1433">
                  <c:v>110.83</c:v>
                </c:pt>
                <c:pt idx="1434">
                  <c:v>110.83</c:v>
                </c:pt>
                <c:pt idx="1435">
                  <c:v>110.83</c:v>
                </c:pt>
                <c:pt idx="1436">
                  <c:v>110.93</c:v>
                </c:pt>
                <c:pt idx="1437">
                  <c:v>111.82899999999999</c:v>
                </c:pt>
                <c:pt idx="1438">
                  <c:v>111.82899999999999</c:v>
                </c:pt>
                <c:pt idx="1439">
                  <c:v>111.82899999999999</c:v>
                </c:pt>
                <c:pt idx="1440">
                  <c:v>111.82899999999999</c:v>
                </c:pt>
                <c:pt idx="1441">
                  <c:v>111.82899999999999</c:v>
                </c:pt>
                <c:pt idx="1442">
                  <c:v>112.767</c:v>
                </c:pt>
                <c:pt idx="1443">
                  <c:v>111.82899999999999</c:v>
                </c:pt>
                <c:pt idx="1444">
                  <c:v>111.82899999999999</c:v>
                </c:pt>
                <c:pt idx="1445">
                  <c:v>111.82899999999999</c:v>
                </c:pt>
                <c:pt idx="1446">
                  <c:v>113.17700000000001</c:v>
                </c:pt>
                <c:pt idx="1447">
                  <c:v>112.827</c:v>
                </c:pt>
                <c:pt idx="1448">
                  <c:v>111.03</c:v>
                </c:pt>
                <c:pt idx="1449">
                  <c:v>111.82899999999999</c:v>
                </c:pt>
                <c:pt idx="1450">
                  <c:v>113.327</c:v>
                </c:pt>
                <c:pt idx="1451">
                  <c:v>113.51600000000001</c:v>
                </c:pt>
                <c:pt idx="1452">
                  <c:v>108.90300000000001</c:v>
                </c:pt>
                <c:pt idx="1453">
                  <c:v>108.584</c:v>
                </c:pt>
                <c:pt idx="1454">
                  <c:v>105.43899999999999</c:v>
                </c:pt>
                <c:pt idx="1455">
                  <c:v>113.82599999999999</c:v>
                </c:pt>
                <c:pt idx="1456">
                  <c:v>113.82599999999999</c:v>
                </c:pt>
                <c:pt idx="1457">
                  <c:v>113.327</c:v>
                </c:pt>
                <c:pt idx="1458">
                  <c:v>113.806</c:v>
                </c:pt>
                <c:pt idx="1459">
                  <c:v>112.628</c:v>
                </c:pt>
                <c:pt idx="1460">
                  <c:v>111.82899999999999</c:v>
                </c:pt>
                <c:pt idx="1461">
                  <c:v>110.93</c:v>
                </c:pt>
                <c:pt idx="1462">
                  <c:v>109.712</c:v>
                </c:pt>
                <c:pt idx="1463">
                  <c:v>107.18600000000001</c:v>
                </c:pt>
                <c:pt idx="1464">
                  <c:v>107.176</c:v>
                </c:pt>
                <c:pt idx="1465">
                  <c:v>107.176</c:v>
                </c:pt>
                <c:pt idx="1466">
                  <c:v>107.206</c:v>
                </c:pt>
                <c:pt idx="1467">
                  <c:v>107.206</c:v>
                </c:pt>
                <c:pt idx="1468">
                  <c:v>107.206</c:v>
                </c:pt>
                <c:pt idx="1469">
                  <c:v>106.837</c:v>
                </c:pt>
                <c:pt idx="1470">
                  <c:v>106.837</c:v>
                </c:pt>
                <c:pt idx="1471">
                  <c:v>106.837</c:v>
                </c:pt>
                <c:pt idx="1472">
                  <c:v>107.236</c:v>
                </c:pt>
                <c:pt idx="1473">
                  <c:v>107.236</c:v>
                </c:pt>
                <c:pt idx="1474">
                  <c:v>106.93600000000001</c:v>
                </c:pt>
                <c:pt idx="1475">
                  <c:v>108.833</c:v>
                </c:pt>
                <c:pt idx="1476">
                  <c:v>107.735</c:v>
                </c:pt>
                <c:pt idx="1477">
                  <c:v>105.83799999999999</c:v>
                </c:pt>
                <c:pt idx="1478">
                  <c:v>106.837</c:v>
                </c:pt>
                <c:pt idx="1479">
                  <c:v>106.837</c:v>
                </c:pt>
                <c:pt idx="1480">
                  <c:v>107.83499999999999</c:v>
                </c:pt>
                <c:pt idx="1481">
                  <c:v>107.83499999999999</c:v>
                </c:pt>
                <c:pt idx="1482">
                  <c:v>108.78400000000001</c:v>
                </c:pt>
                <c:pt idx="1483">
                  <c:v>105.858</c:v>
                </c:pt>
                <c:pt idx="1484">
                  <c:v>104.84</c:v>
                </c:pt>
                <c:pt idx="1485">
                  <c:v>105.83799999999999</c:v>
                </c:pt>
                <c:pt idx="1486">
                  <c:v>104.34</c:v>
                </c:pt>
                <c:pt idx="1487">
                  <c:v>104.34</c:v>
                </c:pt>
                <c:pt idx="1488">
                  <c:v>102.74299999999999</c:v>
                </c:pt>
                <c:pt idx="1489">
                  <c:v>102.343</c:v>
                </c:pt>
                <c:pt idx="1490">
                  <c:v>100.876</c:v>
                </c:pt>
                <c:pt idx="1491">
                  <c:v>108.833</c:v>
                </c:pt>
                <c:pt idx="1492">
                  <c:v>108.833</c:v>
                </c:pt>
                <c:pt idx="1493">
                  <c:v>108.833</c:v>
                </c:pt>
                <c:pt idx="1494">
                  <c:v>109.83199999999999</c:v>
                </c:pt>
                <c:pt idx="1495">
                  <c:v>106.827</c:v>
                </c:pt>
                <c:pt idx="1496">
                  <c:v>106.827</c:v>
                </c:pt>
                <c:pt idx="1497">
                  <c:v>104.39</c:v>
                </c:pt>
                <c:pt idx="1498">
                  <c:v>104.39</c:v>
                </c:pt>
                <c:pt idx="1499">
                  <c:v>105.429</c:v>
                </c:pt>
                <c:pt idx="1500">
                  <c:v>105.83799999999999</c:v>
                </c:pt>
                <c:pt idx="1501">
                  <c:v>106.837</c:v>
                </c:pt>
                <c:pt idx="1502">
                  <c:v>107.735</c:v>
                </c:pt>
                <c:pt idx="1503">
                  <c:v>107.735</c:v>
                </c:pt>
                <c:pt idx="1504">
                  <c:v>105.83799999999999</c:v>
                </c:pt>
                <c:pt idx="1505">
                  <c:v>105.83799999999999</c:v>
                </c:pt>
                <c:pt idx="1506">
                  <c:v>105.828</c:v>
                </c:pt>
                <c:pt idx="1507">
                  <c:v>104.84</c:v>
                </c:pt>
                <c:pt idx="1508">
                  <c:v>107.83499999999999</c:v>
                </c:pt>
                <c:pt idx="1509">
                  <c:v>104.84</c:v>
                </c:pt>
                <c:pt idx="1510">
                  <c:v>104.84</c:v>
                </c:pt>
                <c:pt idx="1511">
                  <c:v>103.352</c:v>
                </c:pt>
                <c:pt idx="1512">
                  <c:v>103.352</c:v>
                </c:pt>
                <c:pt idx="1513">
                  <c:v>104.84</c:v>
                </c:pt>
                <c:pt idx="1514">
                  <c:v>104.84</c:v>
                </c:pt>
                <c:pt idx="1515">
                  <c:v>104.84</c:v>
                </c:pt>
                <c:pt idx="1516">
                  <c:v>104.84</c:v>
                </c:pt>
                <c:pt idx="1517">
                  <c:v>104.84</c:v>
                </c:pt>
                <c:pt idx="1518">
                  <c:v>104.84</c:v>
                </c:pt>
                <c:pt idx="1519">
                  <c:v>104.84</c:v>
                </c:pt>
                <c:pt idx="1520">
                  <c:v>104.84</c:v>
                </c:pt>
                <c:pt idx="1521">
                  <c:v>104.84</c:v>
                </c:pt>
                <c:pt idx="1522">
                  <c:v>107.83499999999999</c:v>
                </c:pt>
                <c:pt idx="1523">
                  <c:v>107.83499999999999</c:v>
                </c:pt>
                <c:pt idx="1524">
                  <c:v>107.83499999999999</c:v>
                </c:pt>
                <c:pt idx="1525">
                  <c:v>107.83499999999999</c:v>
                </c:pt>
                <c:pt idx="1526">
                  <c:v>107.83499999999999</c:v>
                </c:pt>
                <c:pt idx="1527">
                  <c:v>101.345</c:v>
                </c:pt>
                <c:pt idx="1528">
                  <c:v>105.83799999999999</c:v>
                </c:pt>
                <c:pt idx="1529">
                  <c:v>103.84099999999999</c:v>
                </c:pt>
                <c:pt idx="1530">
                  <c:v>103.84099999999999</c:v>
                </c:pt>
                <c:pt idx="1531">
                  <c:v>100.846</c:v>
                </c:pt>
                <c:pt idx="1532">
                  <c:v>100.846</c:v>
                </c:pt>
                <c:pt idx="1533">
                  <c:v>104.84</c:v>
                </c:pt>
                <c:pt idx="1534">
                  <c:v>104.84</c:v>
                </c:pt>
                <c:pt idx="1535">
                  <c:v>104.84</c:v>
                </c:pt>
                <c:pt idx="1536">
                  <c:v>104.84</c:v>
                </c:pt>
                <c:pt idx="1537">
                  <c:v>104.84</c:v>
                </c:pt>
                <c:pt idx="1538">
                  <c:v>104.84</c:v>
                </c:pt>
                <c:pt idx="1539">
                  <c:v>104.84</c:v>
                </c:pt>
                <c:pt idx="1540">
                  <c:v>104.84</c:v>
                </c:pt>
                <c:pt idx="1541">
                  <c:v>104.84</c:v>
                </c:pt>
                <c:pt idx="1542">
                  <c:v>100.876</c:v>
                </c:pt>
                <c:pt idx="1543">
                  <c:v>100.09699999999999</c:v>
                </c:pt>
                <c:pt idx="1544">
                  <c:v>99.917000000000002</c:v>
                </c:pt>
                <c:pt idx="1545">
                  <c:v>100.866</c:v>
                </c:pt>
                <c:pt idx="1546">
                  <c:v>100.876</c:v>
                </c:pt>
                <c:pt idx="1547">
                  <c:v>100.866</c:v>
                </c:pt>
                <c:pt idx="1548">
                  <c:v>100.846</c:v>
                </c:pt>
                <c:pt idx="1549">
                  <c:v>100.846</c:v>
                </c:pt>
                <c:pt idx="1550">
                  <c:v>101.834</c:v>
                </c:pt>
                <c:pt idx="1551">
                  <c:v>103.84099999999999</c:v>
                </c:pt>
                <c:pt idx="1552">
                  <c:v>103.84099999999999</c:v>
                </c:pt>
                <c:pt idx="1553">
                  <c:v>103.84099999999999</c:v>
                </c:pt>
                <c:pt idx="1554">
                  <c:v>101.84399999999999</c:v>
                </c:pt>
                <c:pt idx="1555">
                  <c:v>105.828</c:v>
                </c:pt>
                <c:pt idx="1556">
                  <c:v>105.828</c:v>
                </c:pt>
                <c:pt idx="1557">
                  <c:v>116.70099999999999</c:v>
                </c:pt>
                <c:pt idx="1558">
                  <c:v>116.70099999999999</c:v>
                </c:pt>
                <c:pt idx="1559">
                  <c:v>116.70099999999999</c:v>
                </c:pt>
                <c:pt idx="1560">
                  <c:v>116.70099999999999</c:v>
                </c:pt>
                <c:pt idx="1561">
                  <c:v>109.812</c:v>
                </c:pt>
                <c:pt idx="1562">
                  <c:v>104.84</c:v>
                </c:pt>
                <c:pt idx="1563">
                  <c:v>99.846999999999994</c:v>
                </c:pt>
                <c:pt idx="1564">
                  <c:v>100</c:v>
                </c:pt>
              </c:numCache>
            </c:numRef>
          </c:val>
          <c:smooth val="0"/>
          <c:extLst>
            <c:ext xmlns:c16="http://schemas.microsoft.com/office/drawing/2014/chart" uri="{C3380CC4-5D6E-409C-BE32-E72D297353CC}">
              <c16:uniqueId val="{00000001-1892-4977-8758-6544B666B31B}"/>
            </c:ext>
          </c:extLst>
        </c:ser>
        <c:dLbls>
          <c:showLegendKey val="0"/>
          <c:showVal val="0"/>
          <c:showCatName val="0"/>
          <c:showSerName val="0"/>
          <c:showPercent val="0"/>
          <c:showBubbleSize val="0"/>
        </c:dLbls>
        <c:marker val="1"/>
        <c:smooth val="0"/>
        <c:axId val="470141952"/>
        <c:axId val="470144672"/>
      </c:lineChart>
      <c:dateAx>
        <c:axId val="470141952"/>
        <c:scaling>
          <c:orientation val="minMax"/>
        </c:scaling>
        <c:delete val="0"/>
        <c:axPos val="b"/>
        <c:numFmt formatCode="[$-416]mmm\-yy;@" sourceLinked="0"/>
        <c:majorTickMark val="none"/>
        <c:minorTickMark val="none"/>
        <c:tickLblPos val="nextTo"/>
        <c:spPr>
          <a:noFill/>
          <a:ln w="9525" cap="flat" cmpd="sng" algn="ctr">
            <a:solidFill>
              <a:srgbClr val="D1D3D4"/>
            </a:solidFill>
            <a:round/>
          </a:ln>
          <a:effectLst/>
        </c:spPr>
        <c:txPr>
          <a:bodyPr rot="-5400000" spcFirstLastPara="1" vertOverflow="ellipsis"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470144672"/>
        <c:crosses val="autoZero"/>
        <c:auto val="1"/>
        <c:lblOffset val="100"/>
        <c:baseTimeUnit val="days"/>
        <c:majorUnit val="1"/>
        <c:majorTimeUnit val="months"/>
      </c:dateAx>
      <c:valAx>
        <c:axId val="470144672"/>
        <c:scaling>
          <c:orientation val="minMax"/>
          <c:max val="160"/>
        </c:scaling>
        <c:delete val="0"/>
        <c:axPos val="l"/>
        <c:numFmt formatCode="0.00" sourceLinked="0"/>
        <c:majorTickMark val="none"/>
        <c:minorTickMark val="none"/>
        <c:tickLblPos val="nextTo"/>
        <c:spPr>
          <a:noFill/>
          <a:ln>
            <a:solidFill>
              <a:srgbClr val="D1D3D4"/>
            </a:solidFill>
          </a:ln>
          <a:effectLst/>
        </c:spPr>
        <c:txPr>
          <a:bodyPr rot="-60000000" spcFirstLastPara="1" vertOverflow="ellipsis" vert="horz"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470141952"/>
        <c:crosses val="autoZero"/>
        <c:crossBetween val="between"/>
      </c:valAx>
      <c:valAx>
        <c:axId val="470147392"/>
        <c:scaling>
          <c:orientation val="minMax"/>
        </c:scaling>
        <c:delete val="0"/>
        <c:axPos val="r"/>
        <c:numFmt formatCode="#,##0" sourceLinked="0"/>
        <c:majorTickMark val="none"/>
        <c:minorTickMark val="none"/>
        <c:tickLblPos val="nextTo"/>
        <c:spPr>
          <a:noFill/>
          <a:ln>
            <a:solidFill>
              <a:srgbClr val="D1D3D4"/>
            </a:solidFill>
          </a:ln>
          <a:effectLst/>
        </c:spPr>
        <c:txPr>
          <a:bodyPr rot="-60000000" spcFirstLastPara="1" vertOverflow="ellipsis" vert="horz"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470148480"/>
        <c:crosses val="max"/>
        <c:crossBetween val="between"/>
        <c:dispUnits>
          <c:builtInUnit val="thousands"/>
        </c:dispUnits>
      </c:valAx>
      <c:dateAx>
        <c:axId val="470148480"/>
        <c:scaling>
          <c:orientation val="minMax"/>
        </c:scaling>
        <c:delete val="1"/>
        <c:axPos val="b"/>
        <c:numFmt formatCode="[$-416]d\-mmm\-yy;@" sourceLinked="1"/>
        <c:majorTickMark val="out"/>
        <c:minorTickMark val="none"/>
        <c:tickLblPos val="nextTo"/>
        <c:crossAx val="470147392"/>
        <c:crosses val="autoZero"/>
        <c:auto val="1"/>
        <c:lblOffset val="100"/>
        <c:baseTimeUnit val="days"/>
      </c:dateAx>
      <c:spPr>
        <a:noFill/>
        <a:ln>
          <a:noFill/>
        </a:ln>
        <a:effectLst/>
      </c:spPr>
    </c:plotArea>
    <c:legend>
      <c:legendPos val="b"/>
      <c:layout>
        <c:manualLayout>
          <c:xMode val="edge"/>
          <c:yMode val="edge"/>
          <c:x val="0"/>
          <c:y val="0.93676952451342699"/>
          <c:w val="1"/>
          <c:h val="6.0431756590293186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Performance!$AJ$1</c:f>
              <c:strCache>
                <c:ptCount val="1"/>
                <c:pt idx="0">
                  <c:v>R$/cota</c:v>
                </c:pt>
              </c:strCache>
            </c:strRef>
          </c:tx>
          <c:spPr>
            <a:solidFill>
              <a:srgbClr val="0D0D38"/>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Performance!$AI$3:$AI$77</c:f>
              <c:numCache>
                <c:formatCode>[$-416]d\-mmm;@</c:formatCode>
                <c:ptCount val="75"/>
                <c:pt idx="0">
                  <c:v>43462</c:v>
                </c:pt>
                <c:pt idx="1">
                  <c:v>43496</c:v>
                </c:pt>
                <c:pt idx="2">
                  <c:v>43524</c:v>
                </c:pt>
                <c:pt idx="3">
                  <c:v>43553</c:v>
                </c:pt>
                <c:pt idx="4">
                  <c:v>43585</c:v>
                </c:pt>
                <c:pt idx="5">
                  <c:v>43616</c:v>
                </c:pt>
                <c:pt idx="6">
                  <c:v>43644</c:v>
                </c:pt>
                <c:pt idx="7">
                  <c:v>43677</c:v>
                </c:pt>
                <c:pt idx="8">
                  <c:v>43707</c:v>
                </c:pt>
                <c:pt idx="9">
                  <c:v>43738</c:v>
                </c:pt>
                <c:pt idx="10">
                  <c:v>43769</c:v>
                </c:pt>
                <c:pt idx="11">
                  <c:v>43798</c:v>
                </c:pt>
                <c:pt idx="12">
                  <c:v>43829</c:v>
                </c:pt>
                <c:pt idx="13">
                  <c:v>43861</c:v>
                </c:pt>
                <c:pt idx="14">
                  <c:v>43889</c:v>
                </c:pt>
                <c:pt idx="15">
                  <c:v>43921</c:v>
                </c:pt>
                <c:pt idx="16">
                  <c:v>43951</c:v>
                </c:pt>
                <c:pt idx="17">
                  <c:v>43980</c:v>
                </c:pt>
                <c:pt idx="18">
                  <c:v>44012</c:v>
                </c:pt>
                <c:pt idx="19">
                  <c:v>44043</c:v>
                </c:pt>
                <c:pt idx="20">
                  <c:v>44074</c:v>
                </c:pt>
                <c:pt idx="21">
                  <c:v>44104</c:v>
                </c:pt>
                <c:pt idx="22">
                  <c:v>44134</c:v>
                </c:pt>
                <c:pt idx="23">
                  <c:v>44165</c:v>
                </c:pt>
                <c:pt idx="24">
                  <c:v>44195</c:v>
                </c:pt>
                <c:pt idx="25">
                  <c:v>44225</c:v>
                </c:pt>
                <c:pt idx="26">
                  <c:v>44253</c:v>
                </c:pt>
                <c:pt idx="27">
                  <c:v>44286</c:v>
                </c:pt>
                <c:pt idx="28">
                  <c:v>44316</c:v>
                </c:pt>
                <c:pt idx="29">
                  <c:v>44347</c:v>
                </c:pt>
                <c:pt idx="30">
                  <c:v>44377</c:v>
                </c:pt>
                <c:pt idx="31">
                  <c:v>44407</c:v>
                </c:pt>
                <c:pt idx="32">
                  <c:v>44439</c:v>
                </c:pt>
                <c:pt idx="33">
                  <c:v>44469</c:v>
                </c:pt>
                <c:pt idx="34">
                  <c:v>44498</c:v>
                </c:pt>
                <c:pt idx="35">
                  <c:v>44530</c:v>
                </c:pt>
                <c:pt idx="36">
                  <c:v>44560</c:v>
                </c:pt>
                <c:pt idx="37">
                  <c:v>44592</c:v>
                </c:pt>
                <c:pt idx="38">
                  <c:v>44617</c:v>
                </c:pt>
                <c:pt idx="39">
                  <c:v>44651</c:v>
                </c:pt>
                <c:pt idx="40">
                  <c:v>44680</c:v>
                </c:pt>
                <c:pt idx="41">
                  <c:v>44712</c:v>
                </c:pt>
                <c:pt idx="42">
                  <c:v>44742</c:v>
                </c:pt>
                <c:pt idx="43">
                  <c:v>44771</c:v>
                </c:pt>
                <c:pt idx="44">
                  <c:v>44804</c:v>
                </c:pt>
                <c:pt idx="45">
                  <c:v>44834</c:v>
                </c:pt>
                <c:pt idx="46">
                  <c:v>44865</c:v>
                </c:pt>
                <c:pt idx="47">
                  <c:v>44895</c:v>
                </c:pt>
                <c:pt idx="48">
                  <c:v>44924</c:v>
                </c:pt>
                <c:pt idx="49">
                  <c:v>44957</c:v>
                </c:pt>
                <c:pt idx="50">
                  <c:v>44985</c:v>
                </c:pt>
                <c:pt idx="51">
                  <c:v>45016</c:v>
                </c:pt>
                <c:pt idx="52">
                  <c:v>45044</c:v>
                </c:pt>
                <c:pt idx="53">
                  <c:v>45077</c:v>
                </c:pt>
                <c:pt idx="54">
                  <c:v>45107</c:v>
                </c:pt>
                <c:pt idx="55">
                  <c:v>45138</c:v>
                </c:pt>
                <c:pt idx="56">
                  <c:v>45169</c:v>
                </c:pt>
                <c:pt idx="57">
                  <c:v>45198</c:v>
                </c:pt>
                <c:pt idx="58">
                  <c:v>45230</c:v>
                </c:pt>
                <c:pt idx="59">
                  <c:v>45260</c:v>
                </c:pt>
                <c:pt idx="60">
                  <c:v>45288</c:v>
                </c:pt>
                <c:pt idx="61">
                  <c:v>45322</c:v>
                </c:pt>
                <c:pt idx="62">
                  <c:v>45351</c:v>
                </c:pt>
                <c:pt idx="63">
                  <c:v>45379</c:v>
                </c:pt>
                <c:pt idx="64">
                  <c:v>45412</c:v>
                </c:pt>
                <c:pt idx="65">
                  <c:v>45443</c:v>
                </c:pt>
                <c:pt idx="66">
                  <c:v>45471</c:v>
                </c:pt>
                <c:pt idx="67">
                  <c:v>45504</c:v>
                </c:pt>
                <c:pt idx="68">
                  <c:v>45534</c:v>
                </c:pt>
                <c:pt idx="69">
                  <c:v>45565</c:v>
                </c:pt>
                <c:pt idx="70">
                  <c:v>45596</c:v>
                </c:pt>
                <c:pt idx="71">
                  <c:v>45625</c:v>
                </c:pt>
                <c:pt idx="72">
                  <c:v>45656</c:v>
                </c:pt>
                <c:pt idx="73">
                  <c:v>45688</c:v>
                </c:pt>
                <c:pt idx="74">
                  <c:v>45716</c:v>
                </c:pt>
              </c:numCache>
            </c:numRef>
          </c:cat>
          <c:val>
            <c:numRef>
              <c:f>Performance!$AJ$3:$AJ$77</c:f>
              <c:numCache>
                <c:formatCode>#,##0.00</c:formatCode>
                <c:ptCount val="75"/>
                <c:pt idx="0">
                  <c:v>0.25</c:v>
                </c:pt>
                <c:pt idx="1">
                  <c:v>0.52</c:v>
                </c:pt>
                <c:pt idx="2">
                  <c:v>0.32629999999999998</c:v>
                </c:pt>
                <c:pt idx="3">
                  <c:v>1.02</c:v>
                </c:pt>
                <c:pt idx="4">
                  <c:v>0.71</c:v>
                </c:pt>
                <c:pt idx="5">
                  <c:v>0.71</c:v>
                </c:pt>
                <c:pt idx="6">
                  <c:v>0.71</c:v>
                </c:pt>
                <c:pt idx="7">
                  <c:v>0.80289699999999997</c:v>
                </c:pt>
                <c:pt idx="8">
                  <c:v>0.71</c:v>
                </c:pt>
                <c:pt idx="9">
                  <c:v>0.28000000000000003</c:v>
                </c:pt>
                <c:pt idx="10">
                  <c:v>0.51</c:v>
                </c:pt>
                <c:pt idx="11">
                  <c:v>0.56999999999999995</c:v>
                </c:pt>
                <c:pt idx="12">
                  <c:v>0.63</c:v>
                </c:pt>
                <c:pt idx="13">
                  <c:v>0.69</c:v>
                </c:pt>
                <c:pt idx="14">
                  <c:v>0.64</c:v>
                </c:pt>
                <c:pt idx="15">
                  <c:v>0.6</c:v>
                </c:pt>
                <c:pt idx="16">
                  <c:v>0.6</c:v>
                </c:pt>
                <c:pt idx="17">
                  <c:v>0.6</c:v>
                </c:pt>
                <c:pt idx="18">
                  <c:v>0.67</c:v>
                </c:pt>
                <c:pt idx="19">
                  <c:v>0.68669999999999998</c:v>
                </c:pt>
                <c:pt idx="20">
                  <c:v>0.67</c:v>
                </c:pt>
                <c:pt idx="21">
                  <c:v>0.66</c:v>
                </c:pt>
                <c:pt idx="22">
                  <c:v>0.31</c:v>
                </c:pt>
                <c:pt idx="23">
                  <c:v>0.36</c:v>
                </c:pt>
                <c:pt idx="24">
                  <c:v>0.47</c:v>
                </c:pt>
                <c:pt idx="25">
                  <c:v>0.52008192099999995</c:v>
                </c:pt>
                <c:pt idx="26">
                  <c:v>0.47</c:v>
                </c:pt>
                <c:pt idx="27">
                  <c:v>0.52</c:v>
                </c:pt>
                <c:pt idx="28">
                  <c:v>0.56000000000000005</c:v>
                </c:pt>
                <c:pt idx="29">
                  <c:v>0.56000000000000005</c:v>
                </c:pt>
                <c:pt idx="30">
                  <c:v>0.57999999999999996</c:v>
                </c:pt>
                <c:pt idx="31">
                  <c:v>0.62201880099999995</c:v>
                </c:pt>
                <c:pt idx="32">
                  <c:v>0.63</c:v>
                </c:pt>
                <c:pt idx="33">
                  <c:v>0.65</c:v>
                </c:pt>
                <c:pt idx="34">
                  <c:v>0.67</c:v>
                </c:pt>
                <c:pt idx="35">
                  <c:v>0.7</c:v>
                </c:pt>
                <c:pt idx="36">
                  <c:v>0.71</c:v>
                </c:pt>
                <c:pt idx="37">
                  <c:v>0.714836625</c:v>
                </c:pt>
                <c:pt idx="38">
                  <c:v>0.71</c:v>
                </c:pt>
                <c:pt idx="39">
                  <c:v>0.72</c:v>
                </c:pt>
                <c:pt idx="40">
                  <c:v>0.74</c:v>
                </c:pt>
                <c:pt idx="41">
                  <c:v>0.74</c:v>
                </c:pt>
                <c:pt idx="42">
                  <c:v>0.74</c:v>
                </c:pt>
                <c:pt idx="43">
                  <c:v>0.74</c:v>
                </c:pt>
                <c:pt idx="44">
                  <c:v>0.75</c:v>
                </c:pt>
                <c:pt idx="45">
                  <c:v>0.75</c:v>
                </c:pt>
                <c:pt idx="46">
                  <c:v>0.75</c:v>
                </c:pt>
                <c:pt idx="47">
                  <c:v>0.75</c:v>
                </c:pt>
                <c:pt idx="48">
                  <c:v>0.75</c:v>
                </c:pt>
                <c:pt idx="49">
                  <c:v>0.75</c:v>
                </c:pt>
                <c:pt idx="50">
                  <c:v>0.72</c:v>
                </c:pt>
                <c:pt idx="51">
                  <c:v>0.75</c:v>
                </c:pt>
                <c:pt idx="52">
                  <c:v>0.76</c:v>
                </c:pt>
                <c:pt idx="53">
                  <c:v>0.76</c:v>
                </c:pt>
                <c:pt idx="54">
                  <c:v>0.78</c:v>
                </c:pt>
                <c:pt idx="55">
                  <c:v>0.79</c:v>
                </c:pt>
                <c:pt idx="56">
                  <c:v>0.79</c:v>
                </c:pt>
                <c:pt idx="57">
                  <c:v>0.79</c:v>
                </c:pt>
                <c:pt idx="58">
                  <c:v>0.87</c:v>
                </c:pt>
                <c:pt idx="59">
                  <c:v>0.9</c:v>
                </c:pt>
                <c:pt idx="60">
                  <c:v>0.9</c:v>
                </c:pt>
                <c:pt idx="61">
                  <c:v>1.05</c:v>
                </c:pt>
                <c:pt idx="62">
                  <c:v>0.9</c:v>
                </c:pt>
                <c:pt idx="63">
                  <c:v>0.9</c:v>
                </c:pt>
                <c:pt idx="64">
                  <c:v>0.9</c:v>
                </c:pt>
                <c:pt idx="65">
                  <c:v>0.9</c:v>
                </c:pt>
                <c:pt idx="66">
                  <c:v>0.9</c:v>
                </c:pt>
                <c:pt idx="67">
                  <c:v>0.9</c:v>
                </c:pt>
                <c:pt idx="68">
                  <c:v>0.9</c:v>
                </c:pt>
                <c:pt idx="69">
                  <c:v>0.83</c:v>
                </c:pt>
                <c:pt idx="70">
                  <c:v>0.83</c:v>
                </c:pt>
                <c:pt idx="71">
                  <c:v>0.83</c:v>
                </c:pt>
                <c:pt idx="72">
                  <c:v>0.83</c:v>
                </c:pt>
                <c:pt idx="73">
                  <c:v>0.83</c:v>
                </c:pt>
                <c:pt idx="74">
                  <c:v>0.83</c:v>
                </c:pt>
              </c:numCache>
            </c:numRef>
          </c:val>
          <c:extLst>
            <c:ext xmlns:c16="http://schemas.microsoft.com/office/drawing/2014/chart" uri="{C3380CC4-5D6E-409C-BE32-E72D297353CC}">
              <c16:uniqueId val="{00000000-A05A-4C4E-A11B-8858E7578101}"/>
            </c:ext>
          </c:extLst>
        </c:ser>
        <c:dLbls>
          <c:showLegendKey val="0"/>
          <c:showVal val="0"/>
          <c:showCatName val="0"/>
          <c:showSerName val="0"/>
          <c:showPercent val="0"/>
          <c:showBubbleSize val="0"/>
        </c:dLbls>
        <c:gapWidth val="50"/>
        <c:axId val="1115568623"/>
        <c:axId val="482932559"/>
      </c:barChart>
      <c:dateAx>
        <c:axId val="1115568623"/>
        <c:scaling>
          <c:orientation val="minMax"/>
        </c:scaling>
        <c:delete val="0"/>
        <c:axPos val="b"/>
        <c:numFmt formatCode="[$-416]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482932559"/>
        <c:crosses val="autoZero"/>
        <c:auto val="1"/>
        <c:lblOffset val="100"/>
        <c:baseTimeUnit val="months"/>
      </c:dateAx>
      <c:valAx>
        <c:axId val="482932559"/>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1115568623"/>
        <c:crosses val="autoZero"/>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1804057251395569E-3"/>
          <c:y val="4.6856175355462951E-2"/>
          <c:w val="0.98450806533882695"/>
          <c:h val="0.66830355825191923"/>
        </c:manualLayout>
      </c:layout>
      <c:barChart>
        <c:barDir val="col"/>
        <c:grouping val="clustered"/>
        <c:varyColors val="0"/>
        <c:ser>
          <c:idx val="1"/>
          <c:order val="1"/>
          <c:tx>
            <c:strRef>
              <c:f>Performance!$AL$1</c:f>
              <c:strCache>
                <c:ptCount val="1"/>
                <c:pt idx="0">
                  <c:v>Dividend Yield anualizado (sobre a cota patrimonial)</c:v>
                </c:pt>
              </c:strCache>
            </c:strRef>
          </c:tx>
          <c:spPr>
            <a:solidFill>
              <a:srgbClr val="0D0D38"/>
            </a:solidFill>
            <a:ln>
              <a:noFill/>
            </a:ln>
            <a:effectLst/>
          </c:spPr>
          <c:invertIfNegative val="0"/>
          <c:dLbls>
            <c:dLbl>
              <c:idx val="62"/>
              <c:layout>
                <c:manualLayout>
                  <c:x val="2.0971193031984995E-4"/>
                  <c:y val="0.2953167564889296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ABF-49F4-8A52-CA64F858367F}"/>
                </c:ext>
              </c:extLst>
            </c:dLbl>
            <c:spPr>
              <a:solidFill>
                <a:srgbClr val="0D0D38"/>
              </a:solidFill>
              <a:ln>
                <a:noFill/>
              </a:ln>
              <a:effectLst/>
            </c:spPr>
            <c:txPr>
              <a:bodyPr rot="0" spcFirstLastPara="1" vertOverflow="ellipsis" vert="horz" wrap="square" anchor="ctr" anchorCtr="1"/>
              <a:lstStyle/>
              <a:p>
                <a:pPr>
                  <a:defRPr sz="9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Performance!$AI$3:$AI$77</c:f>
              <c:numCache>
                <c:formatCode>[$-416]d\-mmm;@</c:formatCode>
                <c:ptCount val="75"/>
                <c:pt idx="0">
                  <c:v>43462</c:v>
                </c:pt>
                <c:pt idx="1">
                  <c:v>43496</c:v>
                </c:pt>
                <c:pt idx="2">
                  <c:v>43524</c:v>
                </c:pt>
                <c:pt idx="3">
                  <c:v>43553</c:v>
                </c:pt>
                <c:pt idx="4">
                  <c:v>43585</c:v>
                </c:pt>
                <c:pt idx="5">
                  <c:v>43616</c:v>
                </c:pt>
                <c:pt idx="6">
                  <c:v>43644</c:v>
                </c:pt>
                <c:pt idx="7">
                  <c:v>43677</c:v>
                </c:pt>
                <c:pt idx="8">
                  <c:v>43707</c:v>
                </c:pt>
                <c:pt idx="9">
                  <c:v>43738</c:v>
                </c:pt>
                <c:pt idx="10">
                  <c:v>43769</c:v>
                </c:pt>
                <c:pt idx="11">
                  <c:v>43798</c:v>
                </c:pt>
                <c:pt idx="12">
                  <c:v>43829</c:v>
                </c:pt>
                <c:pt idx="13">
                  <c:v>43861</c:v>
                </c:pt>
                <c:pt idx="14">
                  <c:v>43889</c:v>
                </c:pt>
                <c:pt idx="15">
                  <c:v>43921</c:v>
                </c:pt>
                <c:pt idx="16">
                  <c:v>43951</c:v>
                </c:pt>
                <c:pt idx="17">
                  <c:v>43980</c:v>
                </c:pt>
                <c:pt idx="18">
                  <c:v>44012</c:v>
                </c:pt>
                <c:pt idx="19">
                  <c:v>44043</c:v>
                </c:pt>
                <c:pt idx="20">
                  <c:v>44074</c:v>
                </c:pt>
                <c:pt idx="21">
                  <c:v>44104</c:v>
                </c:pt>
                <c:pt idx="22">
                  <c:v>44134</c:v>
                </c:pt>
                <c:pt idx="23">
                  <c:v>44165</c:v>
                </c:pt>
                <c:pt idx="24">
                  <c:v>44195</c:v>
                </c:pt>
                <c:pt idx="25">
                  <c:v>44225</c:v>
                </c:pt>
                <c:pt idx="26">
                  <c:v>44253</c:v>
                </c:pt>
                <c:pt idx="27">
                  <c:v>44286</c:v>
                </c:pt>
                <c:pt idx="28">
                  <c:v>44316</c:v>
                </c:pt>
                <c:pt idx="29">
                  <c:v>44347</c:v>
                </c:pt>
                <c:pt idx="30">
                  <c:v>44377</c:v>
                </c:pt>
                <c:pt idx="31">
                  <c:v>44407</c:v>
                </c:pt>
                <c:pt idx="32">
                  <c:v>44439</c:v>
                </c:pt>
                <c:pt idx="33">
                  <c:v>44469</c:v>
                </c:pt>
                <c:pt idx="34">
                  <c:v>44498</c:v>
                </c:pt>
                <c:pt idx="35">
                  <c:v>44530</c:v>
                </c:pt>
                <c:pt idx="36">
                  <c:v>44560</c:v>
                </c:pt>
                <c:pt idx="37">
                  <c:v>44592</c:v>
                </c:pt>
                <c:pt idx="38">
                  <c:v>44617</c:v>
                </c:pt>
                <c:pt idx="39">
                  <c:v>44651</c:v>
                </c:pt>
                <c:pt idx="40">
                  <c:v>44680</c:v>
                </c:pt>
                <c:pt idx="41">
                  <c:v>44712</c:v>
                </c:pt>
                <c:pt idx="42">
                  <c:v>44742</c:v>
                </c:pt>
                <c:pt idx="43">
                  <c:v>44771</c:v>
                </c:pt>
                <c:pt idx="44">
                  <c:v>44804</c:v>
                </c:pt>
                <c:pt idx="45">
                  <c:v>44834</c:v>
                </c:pt>
                <c:pt idx="46">
                  <c:v>44865</c:v>
                </c:pt>
                <c:pt idx="47">
                  <c:v>44895</c:v>
                </c:pt>
                <c:pt idx="48">
                  <c:v>44924</c:v>
                </c:pt>
                <c:pt idx="49">
                  <c:v>44957</c:v>
                </c:pt>
                <c:pt idx="50">
                  <c:v>44985</c:v>
                </c:pt>
                <c:pt idx="51">
                  <c:v>45016</c:v>
                </c:pt>
                <c:pt idx="52">
                  <c:v>45044</c:v>
                </c:pt>
                <c:pt idx="53">
                  <c:v>45077</c:v>
                </c:pt>
                <c:pt idx="54">
                  <c:v>45107</c:v>
                </c:pt>
                <c:pt idx="55">
                  <c:v>45138</c:v>
                </c:pt>
                <c:pt idx="56">
                  <c:v>45169</c:v>
                </c:pt>
                <c:pt idx="57">
                  <c:v>45198</c:v>
                </c:pt>
                <c:pt idx="58">
                  <c:v>45230</c:v>
                </c:pt>
                <c:pt idx="59">
                  <c:v>45260</c:v>
                </c:pt>
                <c:pt idx="60">
                  <c:v>45288</c:v>
                </c:pt>
                <c:pt idx="61">
                  <c:v>45322</c:v>
                </c:pt>
                <c:pt idx="62">
                  <c:v>45351</c:v>
                </c:pt>
                <c:pt idx="63">
                  <c:v>45379</c:v>
                </c:pt>
                <c:pt idx="64">
                  <c:v>45412</c:v>
                </c:pt>
                <c:pt idx="65">
                  <c:v>45443</c:v>
                </c:pt>
                <c:pt idx="66">
                  <c:v>45471</c:v>
                </c:pt>
                <c:pt idx="67">
                  <c:v>45504</c:v>
                </c:pt>
                <c:pt idx="68">
                  <c:v>45534</c:v>
                </c:pt>
                <c:pt idx="69">
                  <c:v>45565</c:v>
                </c:pt>
                <c:pt idx="70">
                  <c:v>45596</c:v>
                </c:pt>
                <c:pt idx="71">
                  <c:v>45625</c:v>
                </c:pt>
                <c:pt idx="72">
                  <c:v>45656</c:v>
                </c:pt>
                <c:pt idx="73">
                  <c:v>45688</c:v>
                </c:pt>
                <c:pt idx="74">
                  <c:v>45716</c:v>
                </c:pt>
              </c:numCache>
            </c:numRef>
          </c:cat>
          <c:val>
            <c:numRef>
              <c:f>Performance!$AL$3:$AL$77</c:f>
              <c:numCache>
                <c:formatCode>0.0%</c:formatCode>
                <c:ptCount val="75"/>
                <c:pt idx="0">
                  <c:v>3.0700440710267368E-2</c:v>
                </c:pt>
                <c:pt idx="1">
                  <c:v>6.385831194265898E-2</c:v>
                </c:pt>
                <c:pt idx="2">
                  <c:v>4.0029441703247765E-2</c:v>
                </c:pt>
                <c:pt idx="3">
                  <c:v>0.12546147104133781</c:v>
                </c:pt>
                <c:pt idx="4">
                  <c:v>8.7568458914853514E-2</c:v>
                </c:pt>
                <c:pt idx="5">
                  <c:v>8.7333055042706109E-2</c:v>
                </c:pt>
                <c:pt idx="6">
                  <c:v>8.2955673625266388E-2</c:v>
                </c:pt>
                <c:pt idx="7">
                  <c:v>9.3605849391220977E-2</c:v>
                </c:pt>
                <c:pt idx="8">
                  <c:v>8.2777736999556206E-2</c:v>
                </c:pt>
                <c:pt idx="9">
                  <c:v>3.2645478989967308E-2</c:v>
                </c:pt>
                <c:pt idx="10">
                  <c:v>5.952306759821771E-2</c:v>
                </c:pt>
                <c:pt idx="11">
                  <c:v>6.6525273682606842E-2</c:v>
                </c:pt>
                <c:pt idx="12">
                  <c:v>7.3502864536582044E-2</c:v>
                </c:pt>
                <c:pt idx="13">
                  <c:v>8.0525548552798101E-2</c:v>
                </c:pt>
                <c:pt idx="14">
                  <c:v>7.4692150416155137E-2</c:v>
                </c:pt>
                <c:pt idx="15">
                  <c:v>7.0009540866312392E-2</c:v>
                </c:pt>
                <c:pt idx="16">
                  <c:v>7.0075658501074112E-2</c:v>
                </c:pt>
                <c:pt idx="17">
                  <c:v>7.0003211327491988E-2</c:v>
                </c:pt>
                <c:pt idx="18">
                  <c:v>7.4184666188536474E-2</c:v>
                </c:pt>
                <c:pt idx="19">
                  <c:v>7.6064578455061552E-2</c:v>
                </c:pt>
                <c:pt idx="20">
                  <c:v>7.4244263186341114E-2</c:v>
                </c:pt>
                <c:pt idx="21">
                  <c:v>7.176715414318427E-2</c:v>
                </c:pt>
                <c:pt idx="22">
                  <c:v>3.3710703659632302E-2</c:v>
                </c:pt>
                <c:pt idx="23">
                  <c:v>3.9148224333417907E-2</c:v>
                </c:pt>
                <c:pt idx="24">
                  <c:v>5.112346821971981E-2</c:v>
                </c:pt>
                <c:pt idx="25">
                  <c:v>5.6570195054149564E-2</c:v>
                </c:pt>
                <c:pt idx="26">
                  <c:v>5.1212607797290789E-2</c:v>
                </c:pt>
                <c:pt idx="27">
                  <c:v>5.6573022952012345E-2</c:v>
                </c:pt>
                <c:pt idx="28">
                  <c:v>6.0922163682570515E-2</c:v>
                </c:pt>
                <c:pt idx="29">
                  <c:v>6.0918661592489903E-2</c:v>
                </c:pt>
                <c:pt idx="30">
                  <c:v>6.066862342929643E-2</c:v>
                </c:pt>
                <c:pt idx="31">
                  <c:v>6.5065111216171506E-2</c:v>
                </c:pt>
                <c:pt idx="32">
                  <c:v>6.5900956800760926E-2</c:v>
                </c:pt>
                <c:pt idx="33">
                  <c:v>6.7994918054528453E-2</c:v>
                </c:pt>
                <c:pt idx="34">
                  <c:v>7.0079488891295505E-2</c:v>
                </c:pt>
                <c:pt idx="35">
                  <c:v>7.3154670480067518E-2</c:v>
                </c:pt>
                <c:pt idx="36">
                  <c:v>7.4207892159922337E-2</c:v>
                </c:pt>
                <c:pt idx="37">
                  <c:v>7.7293183969346202E-2</c:v>
                </c:pt>
                <c:pt idx="38">
                  <c:v>7.4220680217474425E-2</c:v>
                </c:pt>
                <c:pt idx="39">
                  <c:v>7.5334764782438404E-2</c:v>
                </c:pt>
                <c:pt idx="40">
                  <c:v>7.742942584523077E-2</c:v>
                </c:pt>
                <c:pt idx="41">
                  <c:v>7.743328106590501E-2</c:v>
                </c:pt>
                <c:pt idx="42">
                  <c:v>7.6939894257652408E-2</c:v>
                </c:pt>
                <c:pt idx="43">
                  <c:v>7.6867821717393217E-2</c:v>
                </c:pt>
                <c:pt idx="44">
                  <c:v>7.7897305640410447E-2</c:v>
                </c:pt>
                <c:pt idx="45">
                  <c:v>7.7928923750251997E-2</c:v>
                </c:pt>
                <c:pt idx="46">
                  <c:v>7.789418563252605E-2</c:v>
                </c:pt>
                <c:pt idx="47">
                  <c:v>7.7917485306829945E-2</c:v>
                </c:pt>
                <c:pt idx="48">
                  <c:v>7.7923123207315328E-2</c:v>
                </c:pt>
                <c:pt idx="49">
                  <c:v>7.792894842550227E-2</c:v>
                </c:pt>
                <c:pt idx="50">
                  <c:v>7.4759650624016877E-2</c:v>
                </c:pt>
                <c:pt idx="51">
                  <c:v>7.792207792207792E-2</c:v>
                </c:pt>
                <c:pt idx="52">
                  <c:v>7.8875719326907442E-2</c:v>
                </c:pt>
                <c:pt idx="53">
                  <c:v>7.8937725489103064E-2</c:v>
                </c:pt>
                <c:pt idx="54">
                  <c:v>8.0834621871054724E-2</c:v>
                </c:pt>
                <c:pt idx="55">
                  <c:v>8.1865421742518263E-2</c:v>
                </c:pt>
                <c:pt idx="56">
                  <c:v>8.1878921098752055E-2</c:v>
                </c:pt>
                <c:pt idx="57">
                  <c:v>8.1818597700611062E-2</c:v>
                </c:pt>
                <c:pt idx="58">
                  <c:v>8.8966751900362934E-2</c:v>
                </c:pt>
                <c:pt idx="59">
                  <c:v>9.2105744602550055E-2</c:v>
                </c:pt>
                <c:pt idx="60">
                  <c:v>9.3554578599933699E-2</c:v>
                </c:pt>
                <c:pt idx="61">
                  <c:v>0.10747750573128305</c:v>
                </c:pt>
                <c:pt idx="62">
                  <c:v>9.2401716192542879E-2</c:v>
                </c:pt>
                <c:pt idx="63">
                  <c:v>9.2621033221243584E-2</c:v>
                </c:pt>
                <c:pt idx="64">
                  <c:v>9.2604584981619928E-2</c:v>
                </c:pt>
                <c:pt idx="65">
                  <c:v>9.2768247009544696E-2</c:v>
                </c:pt>
                <c:pt idx="66">
                  <c:v>8.736302108541609E-2</c:v>
                </c:pt>
                <c:pt idx="67">
                  <c:v>8.6604934532996308E-2</c:v>
                </c:pt>
                <c:pt idx="68">
                  <c:v>8.6661010689820059E-2</c:v>
                </c:pt>
                <c:pt idx="69">
                  <c:v>7.9937881297350077E-2</c:v>
                </c:pt>
                <c:pt idx="70">
                  <c:v>7.9984697949368785E-2</c:v>
                </c:pt>
                <c:pt idx="71">
                  <c:v>8.0029007689945336E-2</c:v>
                </c:pt>
                <c:pt idx="72">
                  <c:v>8.077749994899347E-2</c:v>
                </c:pt>
                <c:pt idx="73">
                  <c:v>7.9760162355032138E-2</c:v>
                </c:pt>
                <c:pt idx="74">
                  <c:v>7.9810982366153693E-2</c:v>
                </c:pt>
              </c:numCache>
            </c:numRef>
          </c:val>
          <c:extLst>
            <c:ext xmlns:c16="http://schemas.microsoft.com/office/drawing/2014/chart" uri="{C3380CC4-5D6E-409C-BE32-E72D297353CC}">
              <c16:uniqueId val="{00000001-FB65-4133-9471-F1BBAE59E088}"/>
            </c:ext>
          </c:extLst>
        </c:ser>
        <c:dLbls>
          <c:showLegendKey val="0"/>
          <c:showVal val="1"/>
          <c:showCatName val="0"/>
          <c:showSerName val="0"/>
          <c:showPercent val="0"/>
          <c:showBubbleSize val="0"/>
        </c:dLbls>
        <c:gapWidth val="20"/>
        <c:overlap val="13"/>
        <c:axId val="1115568623"/>
        <c:axId val="482932559"/>
      </c:barChart>
      <c:lineChart>
        <c:grouping val="standard"/>
        <c:varyColors val="0"/>
        <c:ser>
          <c:idx val="0"/>
          <c:order val="0"/>
          <c:tx>
            <c:strRef>
              <c:f>Performance!$AK$1</c:f>
              <c:strCache>
                <c:ptCount val="1"/>
                <c:pt idx="0">
                  <c:v>Dividend Yield anualizado (sobre a cota de fechamento)</c:v>
                </c:pt>
              </c:strCache>
            </c:strRef>
          </c:tx>
          <c:spPr>
            <a:ln w="19050" cap="rnd">
              <a:solidFill>
                <a:srgbClr val="F99D1C"/>
              </a:solidFill>
              <a:round/>
            </a:ln>
            <a:effectLst/>
          </c:spPr>
          <c:marker>
            <c:symbol val="none"/>
          </c:marker>
          <c:dLbls>
            <c:spPr>
              <a:solidFill>
                <a:schemeClr val="bg1"/>
              </a:solidFill>
              <a:ln>
                <a:solidFill>
                  <a:srgbClr val="FF6B06"/>
                </a:solidFill>
              </a:ln>
              <a:effectLst/>
            </c:spPr>
            <c:txPr>
              <a:bodyPr rot="0" spcFirstLastPara="1" vertOverflow="ellipsis" vert="horz" wrap="square" anchor="ctr" anchorCtr="1"/>
              <a:lstStyle/>
              <a:p>
                <a:pPr>
                  <a:defRPr sz="900" b="1" i="0" u="none" strike="noStrike" kern="1200" baseline="0">
                    <a:solidFill>
                      <a:srgbClr val="FF6B06"/>
                    </a:solidFill>
                    <a:latin typeface="Inter" panose="02000503000000020004" pitchFamily="2" charset="0"/>
                    <a:ea typeface="Inter" panose="02000503000000020004" pitchFamily="2" charset="0"/>
                    <a:cs typeface="Inter" panose="02000503000000020004" pitchFamily="2"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Performance!$AI$3:$AI$77</c:f>
              <c:numCache>
                <c:formatCode>[$-416]d\-mmm;@</c:formatCode>
                <c:ptCount val="75"/>
                <c:pt idx="0">
                  <c:v>43462</c:v>
                </c:pt>
                <c:pt idx="1">
                  <c:v>43496</c:v>
                </c:pt>
                <c:pt idx="2">
                  <c:v>43524</c:v>
                </c:pt>
                <c:pt idx="3">
                  <c:v>43553</c:v>
                </c:pt>
                <c:pt idx="4">
                  <c:v>43585</c:v>
                </c:pt>
                <c:pt idx="5">
                  <c:v>43616</c:v>
                </c:pt>
                <c:pt idx="6">
                  <c:v>43644</c:v>
                </c:pt>
                <c:pt idx="7">
                  <c:v>43677</c:v>
                </c:pt>
                <c:pt idx="8">
                  <c:v>43707</c:v>
                </c:pt>
                <c:pt idx="9">
                  <c:v>43738</c:v>
                </c:pt>
                <c:pt idx="10">
                  <c:v>43769</c:v>
                </c:pt>
                <c:pt idx="11">
                  <c:v>43798</c:v>
                </c:pt>
                <c:pt idx="12">
                  <c:v>43829</c:v>
                </c:pt>
                <c:pt idx="13">
                  <c:v>43861</c:v>
                </c:pt>
                <c:pt idx="14">
                  <c:v>43889</c:v>
                </c:pt>
                <c:pt idx="15">
                  <c:v>43921</c:v>
                </c:pt>
                <c:pt idx="16">
                  <c:v>43951</c:v>
                </c:pt>
                <c:pt idx="17">
                  <c:v>43980</c:v>
                </c:pt>
                <c:pt idx="18">
                  <c:v>44012</c:v>
                </c:pt>
                <c:pt idx="19">
                  <c:v>44043</c:v>
                </c:pt>
                <c:pt idx="20">
                  <c:v>44074</c:v>
                </c:pt>
                <c:pt idx="21">
                  <c:v>44104</c:v>
                </c:pt>
                <c:pt idx="22">
                  <c:v>44134</c:v>
                </c:pt>
                <c:pt idx="23">
                  <c:v>44165</c:v>
                </c:pt>
                <c:pt idx="24">
                  <c:v>44195</c:v>
                </c:pt>
                <c:pt idx="25">
                  <c:v>44225</c:v>
                </c:pt>
                <c:pt idx="26">
                  <c:v>44253</c:v>
                </c:pt>
                <c:pt idx="27">
                  <c:v>44286</c:v>
                </c:pt>
                <c:pt idx="28">
                  <c:v>44316</c:v>
                </c:pt>
                <c:pt idx="29">
                  <c:v>44347</c:v>
                </c:pt>
                <c:pt idx="30">
                  <c:v>44377</c:v>
                </c:pt>
                <c:pt idx="31">
                  <c:v>44407</c:v>
                </c:pt>
                <c:pt idx="32">
                  <c:v>44439</c:v>
                </c:pt>
                <c:pt idx="33">
                  <c:v>44469</c:v>
                </c:pt>
                <c:pt idx="34">
                  <c:v>44498</c:v>
                </c:pt>
                <c:pt idx="35">
                  <c:v>44530</c:v>
                </c:pt>
                <c:pt idx="36">
                  <c:v>44560</c:v>
                </c:pt>
                <c:pt idx="37">
                  <c:v>44592</c:v>
                </c:pt>
                <c:pt idx="38">
                  <c:v>44617</c:v>
                </c:pt>
                <c:pt idx="39">
                  <c:v>44651</c:v>
                </c:pt>
                <c:pt idx="40">
                  <c:v>44680</c:v>
                </c:pt>
                <c:pt idx="41">
                  <c:v>44712</c:v>
                </c:pt>
                <c:pt idx="42">
                  <c:v>44742</c:v>
                </c:pt>
                <c:pt idx="43">
                  <c:v>44771</c:v>
                </c:pt>
                <c:pt idx="44">
                  <c:v>44804</c:v>
                </c:pt>
                <c:pt idx="45">
                  <c:v>44834</c:v>
                </c:pt>
                <c:pt idx="46">
                  <c:v>44865</c:v>
                </c:pt>
                <c:pt idx="47">
                  <c:v>44895</c:v>
                </c:pt>
                <c:pt idx="48">
                  <c:v>44924</c:v>
                </c:pt>
                <c:pt idx="49">
                  <c:v>44957</c:v>
                </c:pt>
                <c:pt idx="50">
                  <c:v>44985</c:v>
                </c:pt>
                <c:pt idx="51">
                  <c:v>45016</c:v>
                </c:pt>
                <c:pt idx="52">
                  <c:v>45044</c:v>
                </c:pt>
                <c:pt idx="53">
                  <c:v>45077</c:v>
                </c:pt>
                <c:pt idx="54">
                  <c:v>45107</c:v>
                </c:pt>
                <c:pt idx="55">
                  <c:v>45138</c:v>
                </c:pt>
                <c:pt idx="56">
                  <c:v>45169</c:v>
                </c:pt>
                <c:pt idx="57">
                  <c:v>45198</c:v>
                </c:pt>
                <c:pt idx="58">
                  <c:v>45230</c:v>
                </c:pt>
                <c:pt idx="59">
                  <c:v>45260</c:v>
                </c:pt>
                <c:pt idx="60">
                  <c:v>45288</c:v>
                </c:pt>
                <c:pt idx="61">
                  <c:v>45322</c:v>
                </c:pt>
                <c:pt idx="62">
                  <c:v>45351</c:v>
                </c:pt>
                <c:pt idx="63">
                  <c:v>45379</c:v>
                </c:pt>
                <c:pt idx="64">
                  <c:v>45412</c:v>
                </c:pt>
                <c:pt idx="65">
                  <c:v>45443</c:v>
                </c:pt>
                <c:pt idx="66">
                  <c:v>45471</c:v>
                </c:pt>
                <c:pt idx="67">
                  <c:v>45504</c:v>
                </c:pt>
                <c:pt idx="68">
                  <c:v>45534</c:v>
                </c:pt>
                <c:pt idx="69">
                  <c:v>45565</c:v>
                </c:pt>
                <c:pt idx="70">
                  <c:v>45596</c:v>
                </c:pt>
                <c:pt idx="71">
                  <c:v>45625</c:v>
                </c:pt>
                <c:pt idx="72">
                  <c:v>45656</c:v>
                </c:pt>
                <c:pt idx="73">
                  <c:v>45688</c:v>
                </c:pt>
                <c:pt idx="74">
                  <c:v>45716</c:v>
                </c:pt>
              </c:numCache>
            </c:numRef>
          </c:cat>
          <c:val>
            <c:numRef>
              <c:f>Performance!$AK$3:$AK$77</c:f>
              <c:numCache>
                <c:formatCode>0.0%</c:formatCode>
                <c:ptCount val="75"/>
                <c:pt idx="0">
                  <c:v>2.8615032430370085E-2</c:v>
                </c:pt>
                <c:pt idx="1">
                  <c:v>5.9519267455169785E-2</c:v>
                </c:pt>
                <c:pt idx="2">
                  <c:v>3.6653654974865904E-2</c:v>
                </c:pt>
                <c:pt idx="3">
                  <c:v>0.11361210377314708</c:v>
                </c:pt>
                <c:pt idx="4">
                  <c:v>7.4851088503505345E-2</c:v>
                </c:pt>
                <c:pt idx="5">
                  <c:v>7.6874492465938818E-2</c:v>
                </c:pt>
                <c:pt idx="6">
                  <c:v>7.6874492465938818E-2</c:v>
                </c:pt>
                <c:pt idx="7">
                  <c:v>8.1844750254842003E-2</c:v>
                </c:pt>
                <c:pt idx="8">
                  <c:v>7.1706307125183055E-2</c:v>
                </c:pt>
                <c:pt idx="9">
                  <c:v>3.0032445767302175E-2</c:v>
                </c:pt>
                <c:pt idx="10">
                  <c:v>5.5021127393688751E-2</c:v>
                </c:pt>
                <c:pt idx="11">
                  <c:v>5.805465965031404E-2</c:v>
                </c:pt>
                <c:pt idx="12">
                  <c:v>5.6462153179730384E-2</c:v>
                </c:pt>
                <c:pt idx="13">
                  <c:v>6.1445300325036735E-2</c:v>
                </c:pt>
                <c:pt idx="14">
                  <c:v>6.208017072046948E-2</c:v>
                </c:pt>
                <c:pt idx="15">
                  <c:v>7.070330145138165E-2</c:v>
                </c:pt>
                <c:pt idx="16">
                  <c:v>6.0596879260718071E-2</c:v>
                </c:pt>
                <c:pt idx="17">
                  <c:v>5.7803932273059348E-2</c:v>
                </c:pt>
                <c:pt idx="18">
                  <c:v>6.5327613104524188E-2</c:v>
                </c:pt>
                <c:pt idx="19">
                  <c:v>6.1589745506184838E-2</c:v>
                </c:pt>
                <c:pt idx="20">
                  <c:v>6.5460585237172506E-2</c:v>
                </c:pt>
                <c:pt idx="21">
                  <c:v>6.4368264495050467E-2</c:v>
                </c:pt>
                <c:pt idx="22">
                  <c:v>3.121643394199785E-2</c:v>
                </c:pt>
                <c:pt idx="23">
                  <c:v>3.7042753511344347E-2</c:v>
                </c:pt>
                <c:pt idx="24">
                  <c:v>4.7122912262818853E-2</c:v>
                </c:pt>
                <c:pt idx="25">
                  <c:v>5.31871744673598E-2</c:v>
                </c:pt>
                <c:pt idx="26">
                  <c:v>4.7869631641487012E-2</c:v>
                </c:pt>
                <c:pt idx="27">
                  <c:v>5.4820515523694067E-2</c:v>
                </c:pt>
                <c:pt idx="28">
                  <c:v>6.0177847030062064E-2</c:v>
                </c:pt>
                <c:pt idx="29">
                  <c:v>6.3824331126708392E-2</c:v>
                </c:pt>
                <c:pt idx="30">
                  <c:v>6.5816847599954598E-2</c:v>
                </c:pt>
                <c:pt idx="31">
                  <c:v>7.1196352651659675E-2</c:v>
                </c:pt>
                <c:pt idx="32">
                  <c:v>7.4501108647450118E-2</c:v>
                </c:pt>
                <c:pt idx="33">
                  <c:v>7.6980014803849001E-2</c:v>
                </c:pt>
                <c:pt idx="34">
                  <c:v>8.2166581502299454E-2</c:v>
                </c:pt>
                <c:pt idx="35">
                  <c:v>9.6777538394184112E-2</c:v>
                </c:pt>
                <c:pt idx="36">
                  <c:v>8.2773092915711333E-2</c:v>
                </c:pt>
                <c:pt idx="37">
                  <c:v>8.6100689565182464E-2</c:v>
                </c:pt>
                <c:pt idx="38">
                  <c:v>8.6384329152683278E-2</c:v>
                </c:pt>
                <c:pt idx="39">
                  <c:v>8.6385314496535595E-2</c:v>
                </c:pt>
                <c:pt idx="40">
                  <c:v>8.9194238534321679E-2</c:v>
                </c:pt>
                <c:pt idx="41">
                  <c:v>8.7021284935909993E-2</c:v>
                </c:pt>
                <c:pt idx="42">
                  <c:v>9.0317331163547593E-2</c:v>
                </c:pt>
                <c:pt idx="43">
                  <c:v>8.8953890230098059E-2</c:v>
                </c:pt>
                <c:pt idx="44">
                  <c:v>7.9458271164593391E-2</c:v>
                </c:pt>
                <c:pt idx="45">
                  <c:v>7.7704773663262047E-2</c:v>
                </c:pt>
                <c:pt idx="46">
                  <c:v>8.13515199175638E-2</c:v>
                </c:pt>
                <c:pt idx="47">
                  <c:v>8.7725283401401649E-2</c:v>
                </c:pt>
                <c:pt idx="48">
                  <c:v>8.7486512495990196E-2</c:v>
                </c:pt>
                <c:pt idx="49">
                  <c:v>9.3021332892343309E-2</c:v>
                </c:pt>
                <c:pt idx="50">
                  <c:v>9.1723640069642037E-2</c:v>
                </c:pt>
                <c:pt idx="51">
                  <c:v>9.5122337895682502E-2</c:v>
                </c:pt>
                <c:pt idx="52">
                  <c:v>8.9224568063083348E-2</c:v>
                </c:pt>
                <c:pt idx="53">
                  <c:v>8.6332569719229826E-2</c:v>
                </c:pt>
                <c:pt idx="54">
                  <c:v>7.9693486590038304E-2</c:v>
                </c:pt>
                <c:pt idx="55">
                  <c:v>8.0872881139045047E-2</c:v>
                </c:pt>
                <c:pt idx="56">
                  <c:v>8.1358026810387743E-2</c:v>
                </c:pt>
                <c:pt idx="57">
                  <c:v>7.9993924512062373E-2</c:v>
                </c:pt>
                <c:pt idx="58">
                  <c:v>8.9146194635858281E-2</c:v>
                </c:pt>
                <c:pt idx="59">
                  <c:v>9.5265818095212895E-2</c:v>
                </c:pt>
                <c:pt idx="60">
                  <c:v>9.1766505225592668E-2</c:v>
                </c:pt>
                <c:pt idx="61">
                  <c:v>0.10610705022400378</c:v>
                </c:pt>
                <c:pt idx="62">
                  <c:v>9.178210249001445E-2</c:v>
                </c:pt>
                <c:pt idx="63">
                  <c:v>9.0604026845637592E-2</c:v>
                </c:pt>
                <c:pt idx="64">
                  <c:v>9.3240093240093247E-2</c:v>
                </c:pt>
                <c:pt idx="65">
                  <c:v>9.3023255813953501E-2</c:v>
                </c:pt>
                <c:pt idx="66">
                  <c:v>9.6756853610464072E-2</c:v>
                </c:pt>
                <c:pt idx="67">
                  <c:v>9.3676814988290405E-2</c:v>
                </c:pt>
                <c:pt idx="68">
                  <c:v>9.6782865848194288E-2</c:v>
                </c:pt>
                <c:pt idx="69">
                  <c:v>9.2051756007393709E-2</c:v>
                </c:pt>
                <c:pt idx="70">
                  <c:v>9.6699029126213587E-2</c:v>
                </c:pt>
                <c:pt idx="71">
                  <c:v>0.10212242386957858</c:v>
                </c:pt>
                <c:pt idx="72">
                  <c:v>0.10256410256410256</c:v>
                </c:pt>
                <c:pt idx="73">
                  <c:v>0.10853220006538083</c:v>
                </c:pt>
                <c:pt idx="74">
                  <c:v>0.10219577262466653</c:v>
                </c:pt>
              </c:numCache>
            </c:numRef>
          </c:val>
          <c:smooth val="0"/>
          <c:extLst>
            <c:ext xmlns:c16="http://schemas.microsoft.com/office/drawing/2014/chart" uri="{C3380CC4-5D6E-409C-BE32-E72D297353CC}">
              <c16:uniqueId val="{00000000-FB65-4133-9471-F1BBAE59E088}"/>
            </c:ext>
          </c:extLst>
        </c:ser>
        <c:dLbls>
          <c:showLegendKey val="0"/>
          <c:showVal val="1"/>
          <c:showCatName val="0"/>
          <c:showSerName val="0"/>
          <c:showPercent val="0"/>
          <c:showBubbleSize val="0"/>
        </c:dLbls>
        <c:marker val="1"/>
        <c:smooth val="0"/>
        <c:axId val="1115568623"/>
        <c:axId val="482932559"/>
      </c:lineChart>
      <c:dateAx>
        <c:axId val="1115568623"/>
        <c:scaling>
          <c:orientation val="minMax"/>
        </c:scaling>
        <c:delete val="0"/>
        <c:axPos val="b"/>
        <c:numFmt formatCode="[$-416]mmm\-yy;@" sourceLinked="0"/>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482932559"/>
        <c:crosses val="autoZero"/>
        <c:auto val="1"/>
        <c:lblOffset val="100"/>
        <c:baseTimeUnit val="months"/>
      </c:dateAx>
      <c:valAx>
        <c:axId val="482932559"/>
        <c:scaling>
          <c:orientation val="minMax"/>
        </c:scaling>
        <c:delete val="1"/>
        <c:axPos val="l"/>
        <c:numFmt formatCode="0.0%" sourceLinked="1"/>
        <c:majorTickMark val="none"/>
        <c:minorTickMark val="none"/>
        <c:tickLblPos val="nextTo"/>
        <c:crossAx val="1115568623"/>
        <c:crosses val="autoZero"/>
        <c:crossBetween val="between"/>
      </c:valAx>
      <c:spPr>
        <a:noFill/>
        <a:ln>
          <a:noFill/>
        </a:ln>
        <a:effectLst/>
      </c:spPr>
    </c:plotArea>
    <c:legend>
      <c:legendPos val="b"/>
      <c:layout>
        <c:manualLayout>
          <c:xMode val="edge"/>
          <c:yMode val="edge"/>
          <c:x val="0"/>
          <c:y val="0.90871221149066006"/>
          <c:w val="1"/>
          <c:h val="9.1287702953985028E-2"/>
        </c:manualLayout>
      </c:layout>
      <c:overlay val="0"/>
      <c:spPr>
        <a:noFill/>
        <a:ln>
          <a:noFill/>
        </a:ln>
        <a:effectLst/>
      </c:spPr>
      <c:txPr>
        <a:bodyPr rot="0" spcFirstLastPara="1" vertOverflow="ellipsis" vert="horz"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454026426727914E-3"/>
          <c:y val="4.8923010869873544E-2"/>
          <c:w val="0.99321145771015562"/>
          <c:h val="0.77136818553418529"/>
        </c:manualLayout>
      </c:layout>
      <c:lineChart>
        <c:grouping val="standard"/>
        <c:varyColors val="0"/>
        <c:ser>
          <c:idx val="0"/>
          <c:order val="0"/>
          <c:tx>
            <c:strRef>
              <c:f>'Cotistas - Shareholders'!$B$6</c:f>
              <c:strCache>
                <c:ptCount val="1"/>
                <c:pt idx="0">
                  <c:v>Total</c:v>
                </c:pt>
              </c:strCache>
            </c:strRef>
          </c:tx>
          <c:spPr>
            <a:ln w="28575" cap="rnd">
              <a:solidFill>
                <a:srgbClr val="0D0D38"/>
              </a:solidFill>
              <a:round/>
            </a:ln>
            <a:effectLst/>
          </c:spPr>
          <c:marker>
            <c:symbol val="none"/>
          </c:marker>
          <c:dLbls>
            <c:spPr>
              <a:solidFill>
                <a:schemeClr val="bg1"/>
              </a:solidFill>
              <a:ln>
                <a:solidFill>
                  <a:srgbClr val="0D0D38"/>
                </a:solidFill>
              </a:ln>
              <a:effectLst/>
            </c:spPr>
            <c:txPr>
              <a:bodyPr rot="0" spcFirstLastPara="1" vertOverflow="ellipsis" vert="horz" wrap="square" anchor="ctr" anchorCtr="0"/>
              <a:lstStyle/>
              <a:p>
                <a:pPr algn="ctr">
                  <a:defRPr sz="1000" b="0" i="0" u="none" strike="noStrike" kern="1200" baseline="0">
                    <a:solidFill>
                      <a:srgbClr val="0D0D38"/>
                    </a:solidFill>
                    <a:latin typeface="Inter" panose="02000503000000020004" pitchFamily="2" charset="0"/>
                    <a:ea typeface="Inter" panose="02000503000000020004" pitchFamily="2" charset="0"/>
                    <a:cs typeface="Inter" panose="02000503000000020004" pitchFamily="2"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'Cotistas - Shareholders'!$C$5:$CA$5</c:f>
              <c:numCache>
                <c:formatCode>[$-416]mmm\-yy;@</c:formatCode>
                <c:ptCount val="77"/>
                <c:pt idx="0">
                  <c:v>43434</c:v>
                </c:pt>
                <c:pt idx="1">
                  <c:v>43465</c:v>
                </c:pt>
                <c:pt idx="2">
                  <c:v>43496</c:v>
                </c:pt>
                <c:pt idx="3">
                  <c:v>43524</c:v>
                </c:pt>
                <c:pt idx="4">
                  <c:v>43555</c:v>
                </c:pt>
                <c:pt idx="5">
                  <c:v>43585</c:v>
                </c:pt>
                <c:pt idx="6">
                  <c:v>43616</c:v>
                </c:pt>
                <c:pt idx="7">
                  <c:v>43646</c:v>
                </c:pt>
                <c:pt idx="8">
                  <c:v>43677</c:v>
                </c:pt>
                <c:pt idx="9">
                  <c:v>43708</c:v>
                </c:pt>
                <c:pt idx="10">
                  <c:v>43738</c:v>
                </c:pt>
                <c:pt idx="11">
                  <c:v>43769</c:v>
                </c:pt>
                <c:pt idx="12">
                  <c:v>43799</c:v>
                </c:pt>
                <c:pt idx="13">
                  <c:v>43830</c:v>
                </c:pt>
                <c:pt idx="14">
                  <c:v>43861</c:v>
                </c:pt>
                <c:pt idx="15">
                  <c:v>43890</c:v>
                </c:pt>
                <c:pt idx="16">
                  <c:v>43921</c:v>
                </c:pt>
                <c:pt idx="17">
                  <c:v>43951</c:v>
                </c:pt>
                <c:pt idx="18">
                  <c:v>43982</c:v>
                </c:pt>
                <c:pt idx="19">
                  <c:v>44012</c:v>
                </c:pt>
                <c:pt idx="20">
                  <c:v>44043</c:v>
                </c:pt>
                <c:pt idx="21">
                  <c:v>44074</c:v>
                </c:pt>
                <c:pt idx="22">
                  <c:v>44104</c:v>
                </c:pt>
                <c:pt idx="23">
                  <c:v>44135</c:v>
                </c:pt>
                <c:pt idx="24">
                  <c:v>44165</c:v>
                </c:pt>
                <c:pt idx="25">
                  <c:v>44196</c:v>
                </c:pt>
                <c:pt idx="26">
                  <c:v>44227</c:v>
                </c:pt>
                <c:pt idx="27">
                  <c:v>44253</c:v>
                </c:pt>
                <c:pt idx="28">
                  <c:v>44286</c:v>
                </c:pt>
                <c:pt idx="29">
                  <c:v>44316</c:v>
                </c:pt>
                <c:pt idx="30">
                  <c:v>44347</c:v>
                </c:pt>
                <c:pt idx="31">
                  <c:v>44377</c:v>
                </c:pt>
                <c:pt idx="32">
                  <c:v>44407</c:v>
                </c:pt>
                <c:pt idx="33">
                  <c:v>44439</c:v>
                </c:pt>
                <c:pt idx="34">
                  <c:v>44469</c:v>
                </c:pt>
                <c:pt idx="35">
                  <c:v>44499</c:v>
                </c:pt>
                <c:pt idx="36">
                  <c:v>44530</c:v>
                </c:pt>
                <c:pt idx="37">
                  <c:v>44561</c:v>
                </c:pt>
                <c:pt idx="38">
                  <c:v>44592</c:v>
                </c:pt>
                <c:pt idx="39">
                  <c:v>44620</c:v>
                </c:pt>
                <c:pt idx="40">
                  <c:v>44651</c:v>
                </c:pt>
                <c:pt idx="41">
                  <c:v>44681</c:v>
                </c:pt>
                <c:pt idx="42">
                  <c:v>44712</c:v>
                </c:pt>
                <c:pt idx="43">
                  <c:v>44742</c:v>
                </c:pt>
                <c:pt idx="44">
                  <c:v>44773</c:v>
                </c:pt>
                <c:pt idx="45">
                  <c:v>44804</c:v>
                </c:pt>
                <c:pt idx="46">
                  <c:v>44834</c:v>
                </c:pt>
                <c:pt idx="47">
                  <c:v>44865</c:v>
                </c:pt>
                <c:pt idx="48">
                  <c:v>44895</c:v>
                </c:pt>
                <c:pt idx="49">
                  <c:v>44926</c:v>
                </c:pt>
                <c:pt idx="50">
                  <c:v>44957</c:v>
                </c:pt>
                <c:pt idx="51">
                  <c:v>44985</c:v>
                </c:pt>
                <c:pt idx="52">
                  <c:v>45016</c:v>
                </c:pt>
                <c:pt idx="53">
                  <c:v>45046</c:v>
                </c:pt>
                <c:pt idx="54">
                  <c:v>45077</c:v>
                </c:pt>
                <c:pt idx="55">
                  <c:v>45107</c:v>
                </c:pt>
                <c:pt idx="56">
                  <c:v>45138</c:v>
                </c:pt>
                <c:pt idx="57">
                  <c:v>45169</c:v>
                </c:pt>
                <c:pt idx="58">
                  <c:v>45199</c:v>
                </c:pt>
                <c:pt idx="59">
                  <c:v>45230</c:v>
                </c:pt>
                <c:pt idx="60">
                  <c:v>45260</c:v>
                </c:pt>
                <c:pt idx="61">
                  <c:v>45291</c:v>
                </c:pt>
                <c:pt idx="62">
                  <c:v>45322</c:v>
                </c:pt>
                <c:pt idx="63">
                  <c:v>45351</c:v>
                </c:pt>
                <c:pt idx="64">
                  <c:v>45382</c:v>
                </c:pt>
                <c:pt idx="65">
                  <c:v>45412</c:v>
                </c:pt>
                <c:pt idx="66">
                  <c:v>45443</c:v>
                </c:pt>
                <c:pt idx="67">
                  <c:v>45473</c:v>
                </c:pt>
                <c:pt idx="68">
                  <c:v>45504</c:v>
                </c:pt>
                <c:pt idx="69">
                  <c:v>45534</c:v>
                </c:pt>
                <c:pt idx="70">
                  <c:v>45565</c:v>
                </c:pt>
                <c:pt idx="71">
                  <c:v>45596</c:v>
                </c:pt>
                <c:pt idx="72">
                  <c:v>45625</c:v>
                </c:pt>
                <c:pt idx="73">
                  <c:v>45656</c:v>
                </c:pt>
                <c:pt idx="74">
                  <c:v>45688</c:v>
                </c:pt>
                <c:pt idx="75">
                  <c:v>45716</c:v>
                </c:pt>
              </c:numCache>
            </c:numRef>
          </c:cat>
          <c:val>
            <c:numRef>
              <c:f>'Cotistas - Shareholders'!$C$6:$CA$6</c:f>
              <c:numCache>
                <c:formatCode>_-* #,##0_-;\-* #,##0_-;_-* "-"??_-;_-@_-</c:formatCode>
                <c:ptCount val="77"/>
                <c:pt idx="0">
                  <c:v>720</c:v>
                </c:pt>
                <c:pt idx="1">
                  <c:v>727</c:v>
                </c:pt>
                <c:pt idx="2">
                  <c:v>741</c:v>
                </c:pt>
                <c:pt idx="3">
                  <c:v>754</c:v>
                </c:pt>
                <c:pt idx="4">
                  <c:v>767</c:v>
                </c:pt>
                <c:pt idx="5">
                  <c:v>841</c:v>
                </c:pt>
                <c:pt idx="6">
                  <c:v>889</c:v>
                </c:pt>
                <c:pt idx="7">
                  <c:v>952</c:v>
                </c:pt>
                <c:pt idx="8">
                  <c:v>1341</c:v>
                </c:pt>
                <c:pt idx="9">
                  <c:v>2525</c:v>
                </c:pt>
                <c:pt idx="10">
                  <c:v>14514</c:v>
                </c:pt>
                <c:pt idx="11">
                  <c:v>15912</c:v>
                </c:pt>
                <c:pt idx="12">
                  <c:v>17818</c:v>
                </c:pt>
                <c:pt idx="13">
                  <c:v>20664</c:v>
                </c:pt>
                <c:pt idx="14">
                  <c:v>23618</c:v>
                </c:pt>
                <c:pt idx="15">
                  <c:v>24613</c:v>
                </c:pt>
                <c:pt idx="16">
                  <c:v>24596</c:v>
                </c:pt>
                <c:pt idx="17">
                  <c:v>25198</c:v>
                </c:pt>
                <c:pt idx="18">
                  <c:v>25657</c:v>
                </c:pt>
                <c:pt idx="19">
                  <c:v>25565</c:v>
                </c:pt>
                <c:pt idx="20">
                  <c:v>26060</c:v>
                </c:pt>
                <c:pt idx="21">
                  <c:v>27323</c:v>
                </c:pt>
                <c:pt idx="22">
                  <c:v>33367</c:v>
                </c:pt>
                <c:pt idx="23">
                  <c:v>34031</c:v>
                </c:pt>
                <c:pt idx="24">
                  <c:v>34319</c:v>
                </c:pt>
                <c:pt idx="25">
                  <c:v>34487</c:v>
                </c:pt>
                <c:pt idx="26">
                  <c:v>34601</c:v>
                </c:pt>
                <c:pt idx="27">
                  <c:v>34708</c:v>
                </c:pt>
                <c:pt idx="28">
                  <c:v>34840</c:v>
                </c:pt>
                <c:pt idx="29">
                  <c:v>35299</c:v>
                </c:pt>
                <c:pt idx="30">
                  <c:v>35409</c:v>
                </c:pt>
                <c:pt idx="31">
                  <c:v>35794</c:v>
                </c:pt>
                <c:pt idx="32">
                  <c:v>36500</c:v>
                </c:pt>
                <c:pt idx="33">
                  <c:v>37461</c:v>
                </c:pt>
                <c:pt idx="34">
                  <c:v>38255</c:v>
                </c:pt>
                <c:pt idx="35">
                  <c:v>39133</c:v>
                </c:pt>
                <c:pt idx="36">
                  <c:v>40546</c:v>
                </c:pt>
                <c:pt idx="37">
                  <c:v>41811</c:v>
                </c:pt>
                <c:pt idx="38">
                  <c:v>43240</c:v>
                </c:pt>
                <c:pt idx="39">
                  <c:v>43967</c:v>
                </c:pt>
                <c:pt idx="40">
                  <c:v>44727</c:v>
                </c:pt>
                <c:pt idx="41">
                  <c:v>46996</c:v>
                </c:pt>
                <c:pt idx="42">
                  <c:v>49243</c:v>
                </c:pt>
                <c:pt idx="43">
                  <c:v>51874</c:v>
                </c:pt>
                <c:pt idx="44">
                  <c:v>54954</c:v>
                </c:pt>
                <c:pt idx="45">
                  <c:v>58722</c:v>
                </c:pt>
                <c:pt idx="46">
                  <c:v>62288</c:v>
                </c:pt>
                <c:pt idx="47">
                  <c:v>63778</c:v>
                </c:pt>
                <c:pt idx="48">
                  <c:v>64297</c:v>
                </c:pt>
                <c:pt idx="49">
                  <c:v>65588</c:v>
                </c:pt>
                <c:pt idx="50">
                  <c:v>67265</c:v>
                </c:pt>
                <c:pt idx="51">
                  <c:v>68602</c:v>
                </c:pt>
                <c:pt idx="52">
                  <c:v>69305</c:v>
                </c:pt>
                <c:pt idx="53">
                  <c:v>70235</c:v>
                </c:pt>
                <c:pt idx="54">
                  <c:v>73400</c:v>
                </c:pt>
                <c:pt idx="55">
                  <c:v>74695</c:v>
                </c:pt>
                <c:pt idx="56">
                  <c:v>76188</c:v>
                </c:pt>
                <c:pt idx="57">
                  <c:v>79298</c:v>
                </c:pt>
                <c:pt idx="58">
                  <c:v>81975</c:v>
                </c:pt>
                <c:pt idx="59">
                  <c:v>90603</c:v>
                </c:pt>
                <c:pt idx="60">
                  <c:v>91937</c:v>
                </c:pt>
                <c:pt idx="61">
                  <c:v>97478</c:v>
                </c:pt>
                <c:pt idx="62">
                  <c:v>104360</c:v>
                </c:pt>
                <c:pt idx="63">
                  <c:v>110042</c:v>
                </c:pt>
                <c:pt idx="64">
                  <c:v>117814</c:v>
                </c:pt>
                <c:pt idx="65">
                  <c:v>122080</c:v>
                </c:pt>
                <c:pt idx="66">
                  <c:v>124740</c:v>
                </c:pt>
                <c:pt idx="67">
                  <c:v>127144</c:v>
                </c:pt>
                <c:pt idx="68">
                  <c:v>130206</c:v>
                </c:pt>
                <c:pt idx="69">
                  <c:v>131046</c:v>
                </c:pt>
                <c:pt idx="70">
                  <c:v>133165</c:v>
                </c:pt>
                <c:pt idx="71">
                  <c:v>135970</c:v>
                </c:pt>
                <c:pt idx="72">
                  <c:v>135158</c:v>
                </c:pt>
                <c:pt idx="73">
                  <c:v>133805</c:v>
                </c:pt>
                <c:pt idx="74">
                  <c:v>133281</c:v>
                </c:pt>
                <c:pt idx="75">
                  <c:v>131796</c:v>
                </c:pt>
              </c:numCache>
            </c:numRef>
          </c:val>
          <c:smooth val="0"/>
          <c:extLst>
            <c:ext xmlns:c16="http://schemas.microsoft.com/office/drawing/2014/chart" uri="{C3380CC4-5D6E-409C-BE32-E72D297353CC}">
              <c16:uniqueId val="{00000000-C9C0-4C79-B6B0-301D035AA30C}"/>
            </c:ext>
          </c:extLst>
        </c:ser>
        <c:dLbls>
          <c:showLegendKey val="0"/>
          <c:showVal val="0"/>
          <c:showCatName val="0"/>
          <c:showSerName val="0"/>
          <c:showPercent val="0"/>
          <c:showBubbleSize val="0"/>
        </c:dLbls>
        <c:smooth val="0"/>
        <c:axId val="2066013408"/>
        <c:axId val="340571984"/>
      </c:lineChart>
      <c:dateAx>
        <c:axId val="2066013408"/>
        <c:scaling>
          <c:orientation val="minMax"/>
        </c:scaling>
        <c:delete val="0"/>
        <c:axPos val="b"/>
        <c:numFmt formatCode="[$-416]mmm\-yy;@"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340571984"/>
        <c:crosses val="autoZero"/>
        <c:auto val="0"/>
        <c:lblOffset val="100"/>
        <c:baseTimeUnit val="months"/>
      </c:dateAx>
      <c:valAx>
        <c:axId val="340571984"/>
        <c:scaling>
          <c:orientation val="minMax"/>
          <c:max val="140000"/>
        </c:scaling>
        <c:delete val="0"/>
        <c:axPos val="l"/>
        <c:numFmt formatCode="_-* #,##0_-;\-* #,##0_-;_-* &quot;-&quot;??_-;_-@_-" sourceLinked="1"/>
        <c:majorTickMark val="out"/>
        <c:minorTickMark val="none"/>
        <c:tickLblPos val="none"/>
        <c:spPr>
          <a:noFill/>
          <a:ln>
            <a:noFill/>
          </a:ln>
          <a:effectLst/>
        </c:spPr>
        <c:txPr>
          <a:bodyPr rot="-60000000" spcFirstLastPara="1" vertOverflow="ellipsis" vert="horz" wrap="square" anchor="ctr" anchorCtr="1"/>
          <a:lstStyle/>
          <a:p>
            <a:pPr>
              <a:defRPr sz="9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2066013408"/>
        <c:crossesAt val="43434"/>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90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935507001855912E-2"/>
          <c:y val="0.15841431372971895"/>
          <c:w val="0.48859477124183015"/>
          <c:h val="0.69217624637789199"/>
        </c:manualLayout>
      </c:layout>
      <c:doughnutChart>
        <c:varyColors val="1"/>
        <c:ser>
          <c:idx val="0"/>
          <c:order val="0"/>
          <c:spPr>
            <a:ln>
              <a:noFill/>
            </a:ln>
          </c:spPr>
          <c:dPt>
            <c:idx val="0"/>
            <c:bubble3D val="0"/>
            <c:spPr>
              <a:solidFill>
                <a:srgbClr val="0D0D38"/>
              </a:solidFill>
              <a:ln w="19050">
                <a:noFill/>
              </a:ln>
              <a:effectLst/>
            </c:spPr>
            <c:extLst>
              <c:ext xmlns:c16="http://schemas.microsoft.com/office/drawing/2014/chart" uri="{C3380CC4-5D6E-409C-BE32-E72D297353CC}">
                <c16:uniqueId val="{0000000C-7957-4F81-B771-0DF75349C4CF}"/>
              </c:ext>
            </c:extLst>
          </c:dPt>
          <c:dPt>
            <c:idx val="1"/>
            <c:bubble3D val="0"/>
            <c:spPr>
              <a:solidFill>
                <a:srgbClr val="2044DC"/>
              </a:solidFill>
              <a:ln w="19050">
                <a:noFill/>
              </a:ln>
              <a:effectLst/>
            </c:spPr>
            <c:extLst>
              <c:ext xmlns:c16="http://schemas.microsoft.com/office/drawing/2014/chart" uri="{C3380CC4-5D6E-409C-BE32-E72D297353CC}">
                <c16:uniqueId val="{0000000E-7957-4F81-B771-0DF75349C4CF}"/>
              </c:ext>
            </c:extLst>
          </c:dPt>
          <c:dPt>
            <c:idx val="2"/>
            <c:bubble3D val="0"/>
            <c:spPr>
              <a:solidFill>
                <a:srgbClr val="88AAFF"/>
              </a:solidFill>
              <a:ln w="19050">
                <a:noFill/>
              </a:ln>
              <a:effectLst/>
            </c:spPr>
            <c:extLst>
              <c:ext xmlns:c16="http://schemas.microsoft.com/office/drawing/2014/chart" uri="{C3380CC4-5D6E-409C-BE32-E72D297353CC}">
                <c16:uniqueId val="{0000000E-CC4D-4337-B012-4F0C23D6A0CE}"/>
              </c:ext>
            </c:extLst>
          </c:dPt>
          <c:dPt>
            <c:idx val="3"/>
            <c:bubble3D val="0"/>
            <c:spPr>
              <a:solidFill>
                <a:srgbClr val="FF6B06"/>
              </a:solidFill>
              <a:ln w="19050">
                <a:noFill/>
              </a:ln>
              <a:effectLst/>
            </c:spPr>
            <c:extLst>
              <c:ext xmlns:c16="http://schemas.microsoft.com/office/drawing/2014/chart" uri="{C3380CC4-5D6E-409C-BE32-E72D297353CC}">
                <c16:uniqueId val="{0000000F-CC4D-4337-B012-4F0C23D6A0CE}"/>
              </c:ext>
            </c:extLst>
          </c:dPt>
          <c:dPt>
            <c:idx val="4"/>
            <c:bubble3D val="0"/>
            <c:spPr>
              <a:solidFill>
                <a:srgbClr val="FFBB8D"/>
              </a:solidFill>
              <a:ln w="19050">
                <a:noFill/>
              </a:ln>
              <a:effectLst/>
            </c:spPr>
            <c:extLst>
              <c:ext xmlns:c16="http://schemas.microsoft.com/office/drawing/2014/chart" uri="{C3380CC4-5D6E-409C-BE32-E72D297353CC}">
                <c16:uniqueId val="{00000011-CC4D-4337-B012-4F0C23D6A0CE}"/>
              </c:ext>
            </c:extLst>
          </c:dPt>
          <c:dPt>
            <c:idx val="5"/>
            <c:bubble3D val="0"/>
            <c:spPr>
              <a:solidFill>
                <a:srgbClr val="F8485E"/>
              </a:solidFill>
              <a:ln w="19050">
                <a:noFill/>
              </a:ln>
              <a:effectLst/>
            </c:spPr>
            <c:extLst>
              <c:ext xmlns:c16="http://schemas.microsoft.com/office/drawing/2014/chart" uri="{C3380CC4-5D6E-409C-BE32-E72D297353CC}">
                <c16:uniqueId val="{00000010-CC4D-4337-B012-4F0C23D6A0CE}"/>
              </c:ext>
            </c:extLst>
          </c:dPt>
          <c:dPt>
            <c:idx val="6"/>
            <c:bubble3D val="0"/>
            <c:spPr>
              <a:solidFill>
                <a:srgbClr val="FF99AF"/>
              </a:solidFill>
              <a:ln w="19050">
                <a:noFill/>
              </a:ln>
              <a:effectLst/>
            </c:spPr>
            <c:extLst>
              <c:ext xmlns:c16="http://schemas.microsoft.com/office/drawing/2014/chart" uri="{C3380CC4-5D6E-409C-BE32-E72D297353CC}">
                <c16:uniqueId val="{00000012-CC4D-4337-B012-4F0C23D6A0CE}"/>
              </c:ext>
            </c:extLst>
          </c:dPt>
          <c:dPt>
            <c:idx val="7"/>
            <c:bubble3D val="0"/>
            <c:spPr>
              <a:solidFill>
                <a:srgbClr val="46E8E0"/>
              </a:solidFill>
              <a:ln w="19050">
                <a:noFill/>
              </a:ln>
              <a:effectLst/>
            </c:spPr>
            <c:extLst>
              <c:ext xmlns:c16="http://schemas.microsoft.com/office/drawing/2014/chart" uri="{C3380CC4-5D6E-409C-BE32-E72D297353CC}">
                <c16:uniqueId val="{0000000F-B7AF-4643-B9C1-96435971DD34}"/>
              </c:ext>
            </c:extLst>
          </c:dPt>
          <c:dLbls>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showLeaderLines val="1"/>
            <c:leaderLines>
              <c:spPr>
                <a:ln w="9525" cap="flat" cmpd="sng" algn="ctr">
                  <a:noFill/>
                  <a:round/>
                </a:ln>
                <a:effectLst/>
              </c:spPr>
            </c:leaderLines>
            <c:extLst>
              <c:ext xmlns:c15="http://schemas.microsoft.com/office/drawing/2012/chart" uri="{CE6537A1-D6FC-4f65-9D91-7224C49458BB}"/>
            </c:extLst>
          </c:dLbls>
          <c:cat>
            <c:strRef>
              <c:f>Portfólio!$E$38:$E$45</c:f>
              <c:strCache>
                <c:ptCount val="8"/>
                <c:pt idx="0">
                  <c:v>E-commerce</c:v>
                </c:pt>
                <c:pt idx="1">
                  <c:v>Logística</c:v>
                </c:pt>
                <c:pt idx="2">
                  <c:v>Varejo</c:v>
                </c:pt>
                <c:pt idx="3">
                  <c:v>Automobilística</c:v>
                </c:pt>
                <c:pt idx="4">
                  <c:v>Bebidas</c:v>
                </c:pt>
                <c:pt idx="5">
                  <c:v>Bens de Capital</c:v>
                </c:pt>
                <c:pt idx="6">
                  <c:v>Retorno sobre Capital</c:v>
                </c:pt>
                <c:pt idx="7">
                  <c:v>Outros</c:v>
                </c:pt>
              </c:strCache>
            </c:strRef>
          </c:cat>
          <c:val>
            <c:numRef>
              <c:f>Portfólio!$F$38:$F$45</c:f>
              <c:numCache>
                <c:formatCode>0%</c:formatCode>
                <c:ptCount val="8"/>
                <c:pt idx="0">
                  <c:v>0.2691784742204974</c:v>
                </c:pt>
                <c:pt idx="1">
                  <c:v>0.1687703186770389</c:v>
                </c:pt>
                <c:pt idx="2">
                  <c:v>9.5894424730456465E-2</c:v>
                </c:pt>
                <c:pt idx="3">
                  <c:v>0.14702614567604877</c:v>
                </c:pt>
                <c:pt idx="4">
                  <c:v>0.10856782949423656</c:v>
                </c:pt>
                <c:pt idx="5">
                  <c:v>5.5502212204352204E-2</c:v>
                </c:pt>
                <c:pt idx="6">
                  <c:v>6.9307119588164934E-2</c:v>
                </c:pt>
                <c:pt idx="7">
                  <c:v>8.5753475409204985E-2</c:v>
                </c:pt>
              </c:numCache>
            </c:numRef>
          </c:val>
          <c:extLst>
            <c:ext xmlns:c16="http://schemas.microsoft.com/office/drawing/2014/chart" uri="{C3380CC4-5D6E-409C-BE32-E72D297353CC}">
              <c16:uniqueId val="{0000000F-7957-4F81-B771-0DF75349C4CF}"/>
            </c:ext>
          </c:extLst>
        </c:ser>
        <c:dLbls>
          <c:showLegendKey val="0"/>
          <c:showVal val="1"/>
          <c:showCatName val="0"/>
          <c:showSerName val="0"/>
          <c:showPercent val="0"/>
          <c:showBubbleSize val="0"/>
          <c:showLeaderLines val="1"/>
        </c:dLbls>
        <c:firstSliceAng val="0"/>
        <c:holeSize val="41"/>
      </c:doughnutChart>
      <c:spPr>
        <a:noFill/>
        <a:ln>
          <a:noFill/>
        </a:ln>
        <a:effectLst/>
      </c:spPr>
    </c:plotArea>
    <c:legend>
      <c:legendPos val="r"/>
      <c:layout>
        <c:manualLayout>
          <c:xMode val="edge"/>
          <c:yMode val="edge"/>
          <c:x val="0.54420380116959066"/>
          <c:y val="0"/>
          <c:w val="0.45161228070175446"/>
          <c:h val="1"/>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556423339697571E-2"/>
          <c:y val="0.15133442558908064"/>
          <c:w val="0.52016010409512292"/>
          <c:h val="0.65945185185185184"/>
        </c:manualLayout>
      </c:layout>
      <c:doughnutChart>
        <c:varyColors val="1"/>
        <c:ser>
          <c:idx val="0"/>
          <c:order val="0"/>
          <c:spPr>
            <a:ln>
              <a:noFill/>
            </a:ln>
          </c:spPr>
          <c:dPt>
            <c:idx val="0"/>
            <c:bubble3D val="0"/>
            <c:spPr>
              <a:solidFill>
                <a:srgbClr val="0D0D38"/>
              </a:solidFill>
              <a:ln w="19050">
                <a:noFill/>
              </a:ln>
              <a:effectLst/>
            </c:spPr>
            <c:extLst>
              <c:ext xmlns:c16="http://schemas.microsoft.com/office/drawing/2014/chart" uri="{C3380CC4-5D6E-409C-BE32-E72D297353CC}">
                <c16:uniqueId val="{00000011-8B3F-420F-88C7-D5D8C66F8A56}"/>
              </c:ext>
            </c:extLst>
          </c:dPt>
          <c:dPt>
            <c:idx val="1"/>
            <c:bubble3D val="0"/>
            <c:spPr>
              <a:solidFill>
                <a:srgbClr val="2044DC"/>
              </a:solidFill>
              <a:ln w="19050">
                <a:noFill/>
              </a:ln>
              <a:effectLst/>
            </c:spPr>
            <c:extLst>
              <c:ext xmlns:c16="http://schemas.microsoft.com/office/drawing/2014/chart" uri="{C3380CC4-5D6E-409C-BE32-E72D297353CC}">
                <c16:uniqueId val="{00000003-7912-4C79-93FD-095BD52D5B90}"/>
              </c:ext>
            </c:extLst>
          </c:dPt>
          <c:dPt>
            <c:idx val="2"/>
            <c:bubble3D val="0"/>
            <c:spPr>
              <a:solidFill>
                <a:srgbClr val="4571FF"/>
              </a:solidFill>
              <a:ln w="19050">
                <a:noFill/>
              </a:ln>
              <a:effectLst/>
            </c:spPr>
            <c:extLst>
              <c:ext xmlns:c16="http://schemas.microsoft.com/office/drawing/2014/chart" uri="{C3380CC4-5D6E-409C-BE32-E72D297353CC}">
                <c16:uniqueId val="{00000005-7912-4C79-93FD-095BD52D5B90}"/>
              </c:ext>
            </c:extLst>
          </c:dPt>
          <c:dPt>
            <c:idx val="3"/>
            <c:bubble3D val="0"/>
            <c:spPr>
              <a:solidFill>
                <a:srgbClr val="88AAFF"/>
              </a:solidFill>
              <a:ln w="19050">
                <a:noFill/>
              </a:ln>
              <a:effectLst/>
            </c:spPr>
            <c:extLst>
              <c:ext xmlns:c16="http://schemas.microsoft.com/office/drawing/2014/chart" uri="{C3380CC4-5D6E-409C-BE32-E72D297353CC}">
                <c16:uniqueId val="{00000007-7912-4C79-93FD-095BD52D5B90}"/>
              </c:ext>
            </c:extLst>
          </c:dPt>
          <c:dPt>
            <c:idx val="4"/>
            <c:bubble3D val="0"/>
            <c:spPr>
              <a:solidFill>
                <a:srgbClr val="FF6B06"/>
              </a:solidFill>
              <a:ln w="19050">
                <a:noFill/>
              </a:ln>
              <a:effectLst/>
            </c:spPr>
            <c:extLst>
              <c:ext xmlns:c16="http://schemas.microsoft.com/office/drawing/2014/chart" uri="{C3380CC4-5D6E-409C-BE32-E72D297353CC}">
                <c16:uniqueId val="{00000009-7912-4C79-93FD-095BD52D5B90}"/>
              </c:ext>
            </c:extLst>
          </c:dPt>
          <c:dPt>
            <c:idx val="5"/>
            <c:bubble3D val="0"/>
            <c:spPr>
              <a:solidFill>
                <a:srgbClr val="FFBB8D"/>
              </a:solidFill>
              <a:ln w="19050">
                <a:noFill/>
              </a:ln>
              <a:effectLst/>
            </c:spPr>
            <c:extLst>
              <c:ext xmlns:c16="http://schemas.microsoft.com/office/drawing/2014/chart" uri="{C3380CC4-5D6E-409C-BE32-E72D297353CC}">
                <c16:uniqueId val="{00000013-46B2-43D4-93C0-4B5E1BE63258}"/>
              </c:ext>
            </c:extLst>
          </c:dPt>
          <c:dPt>
            <c:idx val="6"/>
            <c:bubble3D val="0"/>
            <c:spPr>
              <a:solidFill>
                <a:srgbClr val="F8485E"/>
              </a:solidFill>
              <a:ln w="19050">
                <a:noFill/>
              </a:ln>
              <a:effectLst/>
            </c:spPr>
            <c:extLst>
              <c:ext xmlns:c16="http://schemas.microsoft.com/office/drawing/2014/chart" uri="{C3380CC4-5D6E-409C-BE32-E72D297353CC}">
                <c16:uniqueId val="{00000013-5980-4A17-B279-6DDCF7219E84}"/>
              </c:ext>
            </c:extLst>
          </c:dPt>
          <c:dPt>
            <c:idx val="7"/>
            <c:bubble3D val="0"/>
            <c:spPr>
              <a:solidFill>
                <a:srgbClr val="FF99AF"/>
              </a:solidFill>
              <a:ln w="19050">
                <a:noFill/>
              </a:ln>
              <a:effectLst/>
            </c:spPr>
            <c:extLst>
              <c:ext xmlns:c16="http://schemas.microsoft.com/office/drawing/2014/chart" uri="{C3380CC4-5D6E-409C-BE32-E72D297353CC}">
                <c16:uniqueId val="{0000000F-C970-4005-8FC0-AEF843D202B0}"/>
              </c:ext>
            </c:extLst>
          </c:dPt>
          <c:dPt>
            <c:idx val="8"/>
            <c:bubble3D val="0"/>
            <c:spPr>
              <a:solidFill>
                <a:srgbClr val="46E8E0"/>
              </a:solidFill>
              <a:ln w="19050">
                <a:noFill/>
              </a:ln>
              <a:effectLst/>
            </c:spPr>
            <c:extLst>
              <c:ext xmlns:c16="http://schemas.microsoft.com/office/drawing/2014/chart" uri="{C3380CC4-5D6E-409C-BE32-E72D297353CC}">
                <c16:uniqueId val="{00000011-35C5-4C62-8AE7-E2D02120C509}"/>
              </c:ext>
            </c:extLst>
          </c:dPt>
          <c:dLbls>
            <c:dLbl>
              <c:idx val="3"/>
              <c:layout>
                <c:manualLayout>
                  <c:x val="7.0229029584116956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912-4C79-93FD-095BD52D5B90}"/>
                </c:ext>
              </c:extLst>
            </c:dLbl>
            <c:dLbl>
              <c:idx val="4"/>
              <c:layout>
                <c:manualLayout>
                  <c:x val="3.1177265259468936E-3"/>
                  <c:y val="2.210972849552791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912-4C79-93FD-095BD52D5B90}"/>
                </c:ext>
              </c:extLst>
            </c:dLbl>
            <c:dLbl>
              <c:idx val="5"/>
              <c:layout>
                <c:manualLayout>
                  <c:x val="-9.3534560700830414E-3"/>
                  <c:y val="2.7165974252959503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3-46B2-43D4-93C0-4B5E1BE63258}"/>
                </c:ext>
              </c:extLst>
            </c:dLbl>
            <c:dLbl>
              <c:idx val="6"/>
              <c:layout>
                <c:manualLayout>
                  <c:x val="-8.2874700987581994E-3"/>
                  <c:y val="1.9067900832283956E-2"/>
                </c:manualLayout>
              </c:layout>
              <c:showLegendKey val="0"/>
              <c:showVal val="1"/>
              <c:showCatName val="0"/>
              <c:showSerName val="0"/>
              <c:showPercent val="0"/>
              <c:showBubbleSize val="0"/>
              <c:extLst xmlns:c15="http://schemas.microsoft.com/office/drawing/2012/chart">
                <c:ext xmlns:c15="http://schemas.microsoft.com/office/drawing/2012/chart" uri="{CE6537A1-D6FC-4f65-9D91-7224C49458BB}"/>
                <c:ext xmlns:c16="http://schemas.microsoft.com/office/drawing/2014/chart" uri="{C3380CC4-5D6E-409C-BE32-E72D297353CC}">
                  <c16:uniqueId val="{00000013-5980-4A17-B279-6DDCF7219E84}"/>
                </c:ext>
              </c:extLst>
            </c:dLbl>
            <c:dLbl>
              <c:idx val="7"/>
              <c:layout>
                <c:manualLayout>
                  <c:x val="-1.4335517034003816E-2"/>
                  <c:y val="1.62311138393748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970-4005-8FC0-AEF843D202B0}"/>
                </c:ext>
              </c:extLst>
            </c:dLbl>
            <c:dLbl>
              <c:idx val="8"/>
              <c:layout>
                <c:manualLayout>
                  <c:x val="-1.3569325631227399E-2"/>
                  <c:y val="5.043500389674423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5C5-4C62-8AE7-E2D02120C509}"/>
                </c:ext>
              </c:extLst>
            </c:dLbl>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showLeaderLines val="1"/>
            <c:leaderLines>
              <c:spPr>
                <a:ln w="9525" cap="flat" cmpd="sng" algn="ctr">
                  <a:noFill/>
                  <a:round/>
                </a:ln>
                <a:effectLst/>
              </c:spPr>
            </c:leaderLines>
            <c:extLst>
              <c:ext xmlns:c15="http://schemas.microsoft.com/office/drawing/2012/chart" uri="{CE6537A1-D6FC-4f65-9D91-7224C49458BB}"/>
            </c:extLst>
          </c:dLbls>
          <c:cat>
            <c:strRef>
              <c:f>Portfólio!$I$38:$I$46</c:f>
              <c:strCache>
                <c:ptCount val="9"/>
                <c:pt idx="0">
                  <c:v>Scania</c:v>
                </c:pt>
                <c:pt idx="1">
                  <c:v>Ambev</c:v>
                </c:pt>
                <c:pt idx="2">
                  <c:v>Amazon</c:v>
                </c:pt>
                <c:pt idx="3">
                  <c:v>DHL</c:v>
                </c:pt>
                <c:pt idx="4">
                  <c:v>Magazine Luiza</c:v>
                </c:pt>
                <c:pt idx="5">
                  <c:v>Retorno sobre Capital</c:v>
                </c:pt>
                <c:pt idx="6">
                  <c:v>Americanas</c:v>
                </c:pt>
                <c:pt idx="7">
                  <c:v>Alfa Laval</c:v>
                </c:pt>
                <c:pt idx="8">
                  <c:v>Outros</c:v>
                </c:pt>
              </c:strCache>
            </c:strRef>
          </c:cat>
          <c:val>
            <c:numRef>
              <c:f>Portfólio!$J$38:$J$46</c:f>
              <c:numCache>
                <c:formatCode>0%</c:formatCode>
                <c:ptCount val="9"/>
                <c:pt idx="0">
                  <c:v>0.14702614567604877</c:v>
                </c:pt>
                <c:pt idx="1">
                  <c:v>0.10856782949423656</c:v>
                </c:pt>
                <c:pt idx="2">
                  <c:v>0.10766482274547204</c:v>
                </c:pt>
                <c:pt idx="3">
                  <c:v>0.10513953961979457</c:v>
                </c:pt>
                <c:pt idx="4">
                  <c:v>9.2085646050834385E-2</c:v>
                </c:pt>
                <c:pt idx="5">
                  <c:v>6.9307119588164934E-2</c:v>
                </c:pt>
                <c:pt idx="6">
                  <c:v>6.3241198657343081E-2</c:v>
                </c:pt>
                <c:pt idx="7">
                  <c:v>5.5502212204352204E-2</c:v>
                </c:pt>
                <c:pt idx="8">
                  <c:v>0.25146548596375345</c:v>
                </c:pt>
              </c:numCache>
            </c:numRef>
          </c:val>
          <c:extLst>
            <c:ext xmlns:c16="http://schemas.microsoft.com/office/drawing/2014/chart" uri="{C3380CC4-5D6E-409C-BE32-E72D297353CC}">
              <c16:uniqueId val="{0000000E-7912-4C79-93FD-095BD52D5B90}"/>
            </c:ext>
          </c:extLst>
        </c:ser>
        <c:dLbls>
          <c:showLegendKey val="0"/>
          <c:showVal val="1"/>
          <c:showCatName val="0"/>
          <c:showSerName val="0"/>
          <c:showPercent val="0"/>
          <c:showBubbleSize val="0"/>
          <c:showLeaderLines val="1"/>
        </c:dLbls>
        <c:firstSliceAng val="0"/>
        <c:holeSize val="41"/>
      </c:doughnutChart>
      <c:spPr>
        <a:noFill/>
        <a:ln>
          <a:noFill/>
        </a:ln>
        <a:effectLst/>
      </c:spPr>
    </c:plotArea>
    <c:legend>
      <c:legendPos val="r"/>
      <c:layout>
        <c:manualLayout>
          <c:xMode val="edge"/>
          <c:yMode val="edge"/>
          <c:x val="0.5708995232720756"/>
          <c:y val="0"/>
          <c:w val="0.42439679069924335"/>
          <c:h val="1"/>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3859126984126984E-2"/>
          <c:y val="5.9192269256978333E-2"/>
          <c:w val="0.972281746031746"/>
          <c:h val="0.69903774718185663"/>
        </c:manualLayout>
      </c:layout>
      <c:barChart>
        <c:barDir val="col"/>
        <c:grouping val="stacked"/>
        <c:varyColors val="0"/>
        <c:ser>
          <c:idx val="1"/>
          <c:order val="0"/>
          <c:tx>
            <c:strRef>
              <c:f>Portfólio!$C$103</c:f>
              <c:strCache>
                <c:ptCount val="1"/>
                <c:pt idx="0">
                  <c:v>Revisionais Futuras</c:v>
                </c:pt>
              </c:strCache>
            </c:strRef>
          </c:tx>
          <c:spPr>
            <a:solidFill>
              <a:srgbClr val="0D0D38"/>
            </a:solidFill>
            <a:ln>
              <a:noFill/>
            </a:ln>
            <a:effectLst/>
          </c:spPr>
          <c:invertIfNegative val="0"/>
          <c:dPt>
            <c:idx val="0"/>
            <c:invertIfNegative val="0"/>
            <c:bubble3D val="0"/>
            <c:spPr>
              <a:solidFill>
                <a:srgbClr val="88AAFF"/>
              </a:solidFill>
              <a:ln>
                <a:noFill/>
              </a:ln>
              <a:effectLst/>
            </c:spPr>
            <c:extLst>
              <c:ext xmlns:c16="http://schemas.microsoft.com/office/drawing/2014/chart" uri="{C3380CC4-5D6E-409C-BE32-E72D297353CC}">
                <c16:uniqueId val="{00000001-9DC5-4EA4-AC61-72E7BA88C034}"/>
              </c:ext>
            </c:extLst>
          </c:dPt>
          <c:dPt>
            <c:idx val="1"/>
            <c:invertIfNegative val="0"/>
            <c:bubble3D val="0"/>
            <c:spPr>
              <a:solidFill>
                <a:srgbClr val="0D0D38"/>
              </a:solidFill>
              <a:ln>
                <a:noFill/>
              </a:ln>
              <a:effectLst/>
            </c:spPr>
            <c:extLst>
              <c:ext xmlns:c16="http://schemas.microsoft.com/office/drawing/2014/chart" uri="{C3380CC4-5D6E-409C-BE32-E72D297353CC}">
                <c16:uniqueId val="{00000000-9DC5-4EA4-AC61-72E7BA88C034}"/>
              </c:ext>
            </c:extLst>
          </c:dPt>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044-43F6-B51E-99CD00E62288}"/>
                </c:ext>
              </c:extLst>
            </c:dLbl>
            <c:dLbl>
              <c:idx val="4"/>
              <c:layout>
                <c:manualLayout>
                  <c:x val="-7.6667517149380848E-17"/>
                  <c:y val="-5.2203890217456944E-2"/>
                </c:manualLayout>
              </c:layout>
              <c:spPr>
                <a:noFill/>
                <a:ln>
                  <a:noFill/>
                </a:ln>
                <a:effectLst/>
              </c:spPr>
              <c:txPr>
                <a:bodyPr rot="0" spcFirstLastPara="1" vertOverflow="ellipsis" vert="horz" wrap="square" anchor="ctr" anchorCtr="1"/>
                <a:lstStyle/>
                <a:p>
                  <a:pPr>
                    <a:defRPr sz="1000" b="1"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7F-4E5B-AE8A-F169894B5B96}"/>
                </c:ext>
              </c:extLst>
            </c:dLbl>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Portfólio!$B$105:$B$111</c:f>
              <c:strCache>
                <c:ptCount val="7"/>
                <c:pt idx="0">
                  <c:v>2024</c:v>
                </c:pt>
                <c:pt idx="1">
                  <c:v>2025</c:v>
                </c:pt>
                <c:pt idx="2">
                  <c:v>2026</c:v>
                </c:pt>
                <c:pt idx="3">
                  <c:v>2027</c:v>
                </c:pt>
                <c:pt idx="4">
                  <c:v>2028</c:v>
                </c:pt>
                <c:pt idx="5">
                  <c:v>2029</c:v>
                </c:pt>
                <c:pt idx="6">
                  <c:v>≥2030</c:v>
                </c:pt>
              </c:strCache>
            </c:strRef>
          </c:cat>
          <c:val>
            <c:numRef>
              <c:f>Portfólio!$C$105:$C$111</c:f>
              <c:numCache>
                <c:formatCode>0%</c:formatCode>
                <c:ptCount val="7"/>
                <c:pt idx="0">
                  <c:v>0.18879432729038992</c:v>
                </c:pt>
                <c:pt idx="1">
                  <c:v>0.14658904371362838</c:v>
                </c:pt>
                <c:pt idx="2">
                  <c:v>0.10386592073624544</c:v>
                </c:pt>
                <c:pt idx="3">
                  <c:v>8.1174331442372072E-2</c:v>
                </c:pt>
                <c:pt idx="4">
                  <c:v>3.1815301957143875E-3</c:v>
                </c:pt>
                <c:pt idx="5">
                  <c:v>0.10766512488110172</c:v>
                </c:pt>
                <c:pt idx="6">
                  <c:v>0.24929885952037339</c:v>
                </c:pt>
              </c:numCache>
            </c:numRef>
          </c:val>
          <c:extLst>
            <c:ext xmlns:c16="http://schemas.microsoft.com/office/drawing/2014/chart" uri="{C3380CC4-5D6E-409C-BE32-E72D297353CC}">
              <c16:uniqueId val="{00000000-6852-4178-8E2F-8A4378872B6C}"/>
            </c:ext>
          </c:extLst>
        </c:ser>
        <c:ser>
          <c:idx val="0"/>
          <c:order val="1"/>
          <c:tx>
            <c:strRef>
              <c:f>Portfólio!$D$103</c:f>
              <c:strCache>
                <c:ptCount val="1"/>
                <c:pt idx="0">
                  <c:v>Revisionais em aberto</c:v>
                </c:pt>
              </c:strCache>
            </c:strRef>
          </c:tx>
          <c:spPr>
            <a:solidFill>
              <a:srgbClr val="88AAFF"/>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Portfólio!$B$105:$B$111</c:f>
              <c:strCache>
                <c:ptCount val="7"/>
                <c:pt idx="0">
                  <c:v>2024</c:v>
                </c:pt>
                <c:pt idx="1">
                  <c:v>2025</c:v>
                </c:pt>
                <c:pt idx="2">
                  <c:v>2026</c:v>
                </c:pt>
                <c:pt idx="3">
                  <c:v>2027</c:v>
                </c:pt>
                <c:pt idx="4">
                  <c:v>2028</c:v>
                </c:pt>
                <c:pt idx="5">
                  <c:v>2029</c:v>
                </c:pt>
                <c:pt idx="6">
                  <c:v>≥2030</c:v>
                </c:pt>
              </c:strCache>
            </c:strRef>
          </c:cat>
          <c:val>
            <c:numRef>
              <c:f>Portfólio!$D$105:$D$111</c:f>
              <c:numCache>
                <c:formatCode>General</c:formatCode>
                <c:ptCount val="7"/>
              </c:numCache>
            </c:numRef>
          </c:val>
          <c:extLst>
            <c:ext xmlns:c16="http://schemas.microsoft.com/office/drawing/2014/chart" uri="{C3380CC4-5D6E-409C-BE32-E72D297353CC}">
              <c16:uniqueId val="{00000000-3E7F-4E5B-AE8A-F169894B5B96}"/>
            </c:ext>
          </c:extLst>
        </c:ser>
        <c:dLbls>
          <c:showLegendKey val="0"/>
          <c:showVal val="0"/>
          <c:showCatName val="0"/>
          <c:showSerName val="0"/>
          <c:showPercent val="0"/>
          <c:showBubbleSize val="0"/>
        </c:dLbls>
        <c:gapWidth val="100"/>
        <c:overlap val="100"/>
        <c:axId val="-675178480"/>
        <c:axId val="-675175216"/>
      </c:barChart>
      <c:catAx>
        <c:axId val="-6751784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675175216"/>
        <c:crosses val="autoZero"/>
        <c:auto val="1"/>
        <c:lblAlgn val="ctr"/>
        <c:lblOffset val="100"/>
        <c:noMultiLvlLbl val="0"/>
      </c:catAx>
      <c:valAx>
        <c:axId val="-675175216"/>
        <c:scaling>
          <c:orientation val="minMax"/>
          <c:max val="0.5"/>
        </c:scaling>
        <c:delete val="0"/>
        <c:axPos val="l"/>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675178480"/>
        <c:crosses val="autoZero"/>
        <c:crossBetween val="between"/>
      </c:valAx>
      <c:spPr>
        <a:noFill/>
        <a:ln>
          <a:noFill/>
        </a:ln>
        <a:effectLst/>
      </c:spPr>
    </c:plotArea>
    <c:legend>
      <c:legendPos val="b"/>
      <c:layout>
        <c:manualLayout>
          <c:xMode val="edge"/>
          <c:yMode val="edge"/>
          <c:x val="0.26360447217414357"/>
          <c:y val="0.91324127193048465"/>
          <c:w val="0.47080051089603825"/>
          <c:h val="8.6758728069515331E-2"/>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160370370370361E-2"/>
          <c:y val="0.14605099354212664"/>
          <c:w val="0.57572592592592597"/>
          <c:h val="0.71965740740740736"/>
        </c:manualLayout>
      </c:layout>
      <c:doughnutChart>
        <c:varyColors val="1"/>
        <c:ser>
          <c:idx val="0"/>
          <c:order val="0"/>
          <c:spPr>
            <a:solidFill>
              <a:srgbClr val="00B3F0"/>
            </a:solidFill>
            <a:ln>
              <a:noFill/>
            </a:ln>
          </c:spPr>
          <c:dPt>
            <c:idx val="0"/>
            <c:bubble3D val="0"/>
            <c:spPr>
              <a:solidFill>
                <a:srgbClr val="0D0D38"/>
              </a:solidFill>
              <a:ln w="19050">
                <a:noFill/>
              </a:ln>
              <a:effectLst/>
            </c:spPr>
            <c:extLst>
              <c:ext xmlns:c16="http://schemas.microsoft.com/office/drawing/2014/chart" uri="{C3380CC4-5D6E-409C-BE32-E72D297353CC}">
                <c16:uniqueId val="{00000006-D3C1-46F7-879F-3DF0DB58AB19}"/>
              </c:ext>
            </c:extLst>
          </c:dPt>
          <c:dPt>
            <c:idx val="1"/>
            <c:bubble3D val="0"/>
            <c:spPr>
              <a:solidFill>
                <a:srgbClr val="2044DC"/>
              </a:solidFill>
              <a:ln w="19050">
                <a:noFill/>
              </a:ln>
              <a:effectLst/>
            </c:spPr>
            <c:extLst>
              <c:ext xmlns:c16="http://schemas.microsoft.com/office/drawing/2014/chart" uri="{C3380CC4-5D6E-409C-BE32-E72D297353CC}">
                <c16:uniqueId val="{00000008-D3C1-46F7-879F-3DF0DB58AB19}"/>
              </c:ext>
            </c:extLst>
          </c:dPt>
          <c:dPt>
            <c:idx val="2"/>
            <c:bubble3D val="0"/>
            <c:spPr>
              <a:solidFill>
                <a:srgbClr val="FF6B06"/>
              </a:solidFill>
              <a:ln w="19050">
                <a:noFill/>
              </a:ln>
              <a:effectLst/>
            </c:spPr>
            <c:extLst>
              <c:ext xmlns:c16="http://schemas.microsoft.com/office/drawing/2014/chart" uri="{C3380CC4-5D6E-409C-BE32-E72D297353CC}">
                <c16:uniqueId val="{00000005-C540-4FFC-A237-138AA1456DA6}"/>
              </c:ext>
            </c:extLst>
          </c:dPt>
          <c:dLbls>
            <c:dLbl>
              <c:idx val="2"/>
              <c:layout>
                <c:manualLayout>
                  <c:x val="-1.5739784101613443E-2"/>
                  <c:y val="-0.15705758536189157"/>
                </c:manualLayout>
              </c:layout>
              <c:spPr>
                <a:noFill/>
                <a:ln>
                  <a:noFill/>
                </a:ln>
                <a:effectLst/>
              </c:spPr>
              <c:txPr>
                <a:bodyPr rot="0" spcFirstLastPara="1" vertOverflow="ellipsis" vert="horz" wrap="square" anchor="ctr" anchorCtr="1"/>
                <a:lstStyle/>
                <a:p>
                  <a:pPr>
                    <a:defRPr sz="1000" b="1" i="0" u="none" strike="noStrike" kern="1200" baseline="0">
                      <a:solidFill>
                        <a:srgbClr val="FF6B06"/>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540-4FFC-A237-138AA1456DA6}"/>
                </c:ext>
              </c:extLst>
            </c:dLbl>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showLeaderLines val="1"/>
            <c:leaderLines>
              <c:spPr>
                <a:ln w="9525" cap="flat" cmpd="sng" algn="ctr">
                  <a:noFill/>
                  <a:round/>
                </a:ln>
                <a:effectLst/>
              </c:spPr>
            </c:leaderLines>
            <c:extLst>
              <c:ext xmlns:c15="http://schemas.microsoft.com/office/drawing/2012/chart" uri="{CE6537A1-D6FC-4f65-9D91-7224C49458BB}"/>
            </c:extLst>
          </c:dLbls>
          <c:cat>
            <c:strRef>
              <c:f>Portfólio!$C$57:$C$59</c:f>
              <c:strCache>
                <c:ptCount val="3"/>
                <c:pt idx="0">
                  <c:v>Típico</c:v>
                </c:pt>
                <c:pt idx="1">
                  <c:v>Atípico</c:v>
                </c:pt>
                <c:pt idx="2">
                  <c:v>Retorno sobre Capital</c:v>
                </c:pt>
              </c:strCache>
            </c:strRef>
          </c:cat>
          <c:val>
            <c:numRef>
              <c:f>Portfólio!$D$57:$D$59</c:f>
              <c:numCache>
                <c:formatCode>0%</c:formatCode>
                <c:ptCount val="3"/>
                <c:pt idx="0">
                  <c:v>0.59252041328738092</c:v>
                </c:pt>
                <c:pt idx="1">
                  <c:v>0.33817246712445415</c:v>
                </c:pt>
                <c:pt idx="2">
                  <c:v>6.930711958816492E-2</c:v>
                </c:pt>
              </c:numCache>
            </c:numRef>
          </c:val>
          <c:extLst>
            <c:ext xmlns:c16="http://schemas.microsoft.com/office/drawing/2014/chart" uri="{C3380CC4-5D6E-409C-BE32-E72D297353CC}">
              <c16:uniqueId val="{00000009-D3C1-46F7-879F-3DF0DB58AB19}"/>
            </c:ext>
          </c:extLst>
        </c:ser>
        <c:dLbls>
          <c:showLegendKey val="0"/>
          <c:showVal val="1"/>
          <c:showCatName val="0"/>
          <c:showSerName val="0"/>
          <c:showPercent val="0"/>
          <c:showBubbleSize val="0"/>
          <c:showLeaderLines val="1"/>
        </c:dLbls>
        <c:firstSliceAng val="0"/>
        <c:holeSize val="41"/>
      </c:doughnutChart>
      <c:spPr>
        <a:noFill/>
        <a:ln>
          <a:noFill/>
        </a:ln>
        <a:effectLst/>
      </c:spPr>
    </c:plotArea>
    <c:legend>
      <c:legendPos val="r"/>
      <c:layout>
        <c:manualLayout>
          <c:xMode val="edge"/>
          <c:yMode val="edge"/>
          <c:x val="0.71462531774907745"/>
          <c:y val="0.21801579922667827"/>
          <c:w val="0.26563356549439321"/>
          <c:h val="0.5075320114808306"/>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773162342356392"/>
          <c:y val="0.13562089612078523"/>
          <c:w val="0.58604490321297453"/>
          <c:h val="0.72025033344922851"/>
        </c:manualLayout>
      </c:layout>
      <c:doughnutChart>
        <c:varyColors val="1"/>
        <c:ser>
          <c:idx val="0"/>
          <c:order val="0"/>
          <c:spPr>
            <a:ln>
              <a:noFill/>
            </a:ln>
          </c:spPr>
          <c:dPt>
            <c:idx val="0"/>
            <c:bubble3D val="0"/>
            <c:spPr>
              <a:solidFill>
                <a:srgbClr val="0D0D38"/>
              </a:solidFill>
              <a:ln w="19050">
                <a:noFill/>
              </a:ln>
              <a:effectLst/>
            </c:spPr>
            <c:extLst>
              <c:ext xmlns:c16="http://schemas.microsoft.com/office/drawing/2014/chart" uri="{C3380CC4-5D6E-409C-BE32-E72D297353CC}">
                <c16:uniqueId val="{00000001-2DB6-4A13-B706-AB711C2EA80B}"/>
              </c:ext>
            </c:extLst>
          </c:dPt>
          <c:dPt>
            <c:idx val="1"/>
            <c:bubble3D val="0"/>
            <c:spPr>
              <a:solidFill>
                <a:srgbClr val="88AAFF"/>
              </a:solidFill>
              <a:ln w="19050">
                <a:noFill/>
              </a:ln>
              <a:effectLst/>
            </c:spPr>
            <c:extLst>
              <c:ext xmlns:c16="http://schemas.microsoft.com/office/drawing/2014/chart" uri="{C3380CC4-5D6E-409C-BE32-E72D297353CC}">
                <c16:uniqueId val="{00000003-2DB6-4A13-B706-AB711C2EA80B}"/>
              </c:ext>
            </c:extLst>
          </c:dPt>
          <c:dLbls>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showLeaderLines val="1"/>
            <c:leaderLines>
              <c:spPr>
                <a:ln w="9525" cap="flat" cmpd="sng" algn="ctr">
                  <a:noFill/>
                  <a:round/>
                </a:ln>
                <a:effectLst/>
              </c:spPr>
            </c:leaderLines>
            <c:extLst>
              <c:ext xmlns:c15="http://schemas.microsoft.com/office/drawing/2012/chart" uri="{CE6537A1-D6FC-4f65-9D91-7224C49458BB}"/>
            </c:extLst>
          </c:dLbls>
          <c:cat>
            <c:strRef>
              <c:extLst>
                <c:ext xmlns:c15="http://schemas.microsoft.com/office/drawing/2012/chart" uri="{02D57815-91ED-43cb-92C2-25804820EDAC}">
                  <c15:fullRef>
                    <c15:sqref>Portfólio!$H$57:$H$59</c15:sqref>
                  </c15:fullRef>
                </c:ext>
              </c:extLst>
              <c:f>Portfólio!$H$57:$H$58</c:f>
              <c:strCache>
                <c:ptCount val="2"/>
                <c:pt idx="0">
                  <c:v>IPCA</c:v>
                </c:pt>
                <c:pt idx="1">
                  <c:v>IGP-M</c:v>
                </c:pt>
              </c:strCache>
            </c:strRef>
          </c:cat>
          <c:val>
            <c:numRef>
              <c:extLst>
                <c:ext xmlns:c15="http://schemas.microsoft.com/office/drawing/2012/chart" uri="{02D57815-91ED-43cb-92C2-25804820EDAC}">
                  <c15:fullRef>
                    <c15:sqref>Portfólio!$I$57:$I$59</c15:sqref>
                  </c15:fullRef>
                </c:ext>
              </c:extLst>
              <c:f>Portfólio!$I$57:$I$58</c:f>
              <c:numCache>
                <c:formatCode>0%</c:formatCode>
                <c:ptCount val="2"/>
                <c:pt idx="0">
                  <c:v>0.61557871345938153</c:v>
                </c:pt>
                <c:pt idx="1">
                  <c:v>0.38442128654061847</c:v>
                </c:pt>
              </c:numCache>
            </c:numRef>
          </c:val>
          <c:extLst>
            <c:ext xmlns:c15="http://schemas.microsoft.com/office/drawing/2012/chart" uri="{02D57815-91ED-43cb-92C2-25804820EDAC}">
              <c15:categoryFilterExceptions>
                <c15:categoryFilterException>
                  <c15:sqref>Portfólio!$I$59</c15:sqref>
                  <c15:spPr xmlns:c15="http://schemas.microsoft.com/office/drawing/2012/chart">
                    <a:solidFill>
                      <a:srgbClr val="FF6B06"/>
                    </a:solidFill>
                    <a:ln w="19050">
                      <a:noFill/>
                    </a:ln>
                    <a:effectLst/>
                  </c15:spPr>
                  <c15:bubble3D val="0"/>
                  <c15:dLbl>
                    <c:idx val="1"/>
                    <c:layout>
                      <c:manualLayout>
                        <c:x val="-1.8137541115925308E-2"/>
                        <c:y val="-0.15012049533853206"/>
                      </c:manualLayout>
                    </c:layout>
                    <c:spPr>
                      <a:noFill/>
                      <a:ln>
                        <a:noFill/>
                      </a:ln>
                      <a:effectLst/>
                    </c:spPr>
                    <c:txPr>
                      <a:bodyPr rot="0" spcFirstLastPara="1" vertOverflow="ellipsis" vert="horz" wrap="square" anchor="ctr" anchorCtr="1"/>
                      <a:lstStyle/>
                      <a:p>
                        <a:pPr>
                          <a:defRPr sz="1000" b="1" i="0" u="none" strike="noStrike" kern="1200" baseline="0">
                            <a:solidFill>
                              <a:srgbClr val="FF6B06"/>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uri="{CE6537A1-D6FC-4f65-9D91-7224C49458BB}"/>
                      <c:ext xmlns:c16="http://schemas.microsoft.com/office/drawing/2014/chart" uri="{C3380CC4-5D6E-409C-BE32-E72D297353CC}">
                        <c16:uniqueId val="{00000005-5185-4394-8444-818A66467C09}"/>
                      </c:ext>
                    </c:extLst>
                  </c15:dLbl>
                </c15:categoryFilterException>
              </c15:categoryFilterExceptions>
            </c:ext>
            <c:ext xmlns:c16="http://schemas.microsoft.com/office/drawing/2014/chart" uri="{C3380CC4-5D6E-409C-BE32-E72D297353CC}">
              <c16:uniqueId val="{00000004-2DB6-4A13-B706-AB711C2EA80B}"/>
            </c:ext>
          </c:extLst>
        </c:ser>
        <c:dLbls>
          <c:showLegendKey val="0"/>
          <c:showVal val="1"/>
          <c:showCatName val="0"/>
          <c:showSerName val="0"/>
          <c:showPercent val="0"/>
          <c:showBubbleSize val="0"/>
          <c:showLeaderLines val="1"/>
        </c:dLbls>
        <c:firstSliceAng val="0"/>
        <c:holeSize val="41"/>
      </c:doughnutChart>
      <c:spPr>
        <a:noFill/>
        <a:ln>
          <a:noFill/>
        </a:ln>
        <a:effectLst/>
      </c:spPr>
    </c:plotArea>
    <c:legend>
      <c:legendPos val="r"/>
      <c:layout>
        <c:manualLayout>
          <c:xMode val="edge"/>
          <c:yMode val="edge"/>
          <c:x val="0.73904616419394253"/>
          <c:y val="0.33967529788628148"/>
          <c:w val="0.16048130569574792"/>
          <c:h val="0.32064893754048507"/>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strRef>
              <c:f>Portfólio!$P$117</c:f>
              <c:strCache>
                <c:ptCount val="1"/>
                <c:pt idx="0">
                  <c:v>Vacância Financeira</c:v>
                </c:pt>
              </c:strCache>
            </c:strRef>
          </c:tx>
          <c:spPr>
            <a:solidFill>
              <a:srgbClr val="0D0D38"/>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BAF7-4CCF-B212-1F1E990B3E96}"/>
                </c:ext>
              </c:extLst>
            </c:dLbl>
            <c:dLbl>
              <c:idx val="1"/>
              <c:delete val="1"/>
              <c:extLst>
                <c:ext xmlns:c15="http://schemas.microsoft.com/office/drawing/2012/chart" uri="{CE6537A1-D6FC-4f65-9D91-7224C49458BB}"/>
                <c:ext xmlns:c16="http://schemas.microsoft.com/office/drawing/2014/chart" uri="{C3380CC4-5D6E-409C-BE32-E72D297353CC}">
                  <c16:uniqueId val="{00000003-BAF7-4CCF-B212-1F1E990B3E96}"/>
                </c:ext>
              </c:extLst>
            </c:dLbl>
            <c:dLbl>
              <c:idx val="2"/>
              <c:delete val="1"/>
              <c:extLst>
                <c:ext xmlns:c15="http://schemas.microsoft.com/office/drawing/2012/chart" uri="{CE6537A1-D6FC-4f65-9D91-7224C49458BB}"/>
                <c:ext xmlns:c16="http://schemas.microsoft.com/office/drawing/2014/chart" uri="{C3380CC4-5D6E-409C-BE32-E72D297353CC}">
                  <c16:uniqueId val="{00000004-BAF7-4CCF-B212-1F1E990B3E96}"/>
                </c:ext>
              </c:extLst>
            </c:dLbl>
            <c:dLbl>
              <c:idx val="3"/>
              <c:delete val="1"/>
              <c:extLst>
                <c:ext xmlns:c15="http://schemas.microsoft.com/office/drawing/2012/chart" uri="{CE6537A1-D6FC-4f65-9D91-7224C49458BB}"/>
                <c:ext xmlns:c16="http://schemas.microsoft.com/office/drawing/2014/chart" uri="{C3380CC4-5D6E-409C-BE32-E72D297353CC}">
                  <c16:uniqueId val="{00000005-BAF7-4CCF-B212-1F1E990B3E96}"/>
                </c:ext>
              </c:extLst>
            </c:dLbl>
            <c:dLbl>
              <c:idx val="4"/>
              <c:delete val="1"/>
              <c:extLst>
                <c:ext xmlns:c15="http://schemas.microsoft.com/office/drawing/2012/chart" uri="{CE6537A1-D6FC-4f65-9D91-7224C49458BB}"/>
                <c:ext xmlns:c16="http://schemas.microsoft.com/office/drawing/2014/chart" uri="{C3380CC4-5D6E-409C-BE32-E72D297353CC}">
                  <c16:uniqueId val="{0000000C-BAF7-4CCF-B212-1F1E990B3E96}"/>
                </c:ext>
              </c:extLst>
            </c:dLbl>
            <c:dLbl>
              <c:idx val="5"/>
              <c:delete val="1"/>
              <c:extLst>
                <c:ext xmlns:c15="http://schemas.microsoft.com/office/drawing/2012/chart" uri="{CE6537A1-D6FC-4f65-9D91-7224C49458BB}"/>
                <c:ext xmlns:c16="http://schemas.microsoft.com/office/drawing/2014/chart" uri="{C3380CC4-5D6E-409C-BE32-E72D297353CC}">
                  <c16:uniqueId val="{00000006-BAF7-4CCF-B212-1F1E990B3E96}"/>
                </c:ext>
              </c:extLst>
            </c:dLbl>
            <c:dLbl>
              <c:idx val="6"/>
              <c:delete val="1"/>
              <c:extLst>
                <c:ext xmlns:c15="http://schemas.microsoft.com/office/drawing/2012/chart" uri="{CE6537A1-D6FC-4f65-9D91-7224C49458BB}"/>
                <c:ext xmlns:c16="http://schemas.microsoft.com/office/drawing/2014/chart" uri="{C3380CC4-5D6E-409C-BE32-E72D297353CC}">
                  <c16:uniqueId val="{00000007-BAF7-4CCF-B212-1F1E990B3E96}"/>
                </c:ext>
              </c:extLst>
            </c:dLbl>
            <c:dLbl>
              <c:idx val="7"/>
              <c:delete val="1"/>
              <c:extLst>
                <c:ext xmlns:c15="http://schemas.microsoft.com/office/drawing/2012/chart" uri="{CE6537A1-D6FC-4f65-9D91-7224C49458BB}"/>
                <c:ext xmlns:c16="http://schemas.microsoft.com/office/drawing/2014/chart" uri="{C3380CC4-5D6E-409C-BE32-E72D297353CC}">
                  <c16:uniqueId val="{00000008-BAF7-4CCF-B212-1F1E990B3E96}"/>
                </c:ext>
              </c:extLst>
            </c:dLbl>
            <c:dLbl>
              <c:idx val="8"/>
              <c:delete val="1"/>
              <c:extLst>
                <c:ext xmlns:c15="http://schemas.microsoft.com/office/drawing/2012/chart" uri="{CE6537A1-D6FC-4f65-9D91-7224C49458BB}"/>
                <c:ext xmlns:c16="http://schemas.microsoft.com/office/drawing/2014/chart" uri="{C3380CC4-5D6E-409C-BE32-E72D297353CC}">
                  <c16:uniqueId val="{00000009-BAF7-4CCF-B212-1F1E990B3E96}"/>
                </c:ext>
              </c:extLst>
            </c:dLbl>
            <c:dLbl>
              <c:idx val="9"/>
              <c:delete val="1"/>
              <c:extLst>
                <c:ext xmlns:c15="http://schemas.microsoft.com/office/drawing/2012/chart" uri="{CE6537A1-D6FC-4f65-9D91-7224C49458BB}"/>
                <c:ext xmlns:c16="http://schemas.microsoft.com/office/drawing/2014/chart" uri="{C3380CC4-5D6E-409C-BE32-E72D297353CC}">
                  <c16:uniqueId val="{0000000A-BAF7-4CCF-B212-1F1E990B3E96}"/>
                </c:ext>
              </c:extLst>
            </c:dLbl>
            <c:dLbl>
              <c:idx val="10"/>
              <c:delete val="1"/>
              <c:extLst>
                <c:ext xmlns:c15="http://schemas.microsoft.com/office/drawing/2012/chart" uri="{CE6537A1-D6FC-4f65-9D91-7224C49458BB}"/>
                <c:ext xmlns:c16="http://schemas.microsoft.com/office/drawing/2014/chart" uri="{C3380CC4-5D6E-409C-BE32-E72D297353CC}">
                  <c16:uniqueId val="{0000000B-BAF7-4CCF-B212-1F1E990B3E96}"/>
                </c:ext>
              </c:extLst>
            </c:dLbl>
            <c:dLbl>
              <c:idx val="12"/>
              <c:layout>
                <c:manualLayout>
                  <c:x val="0"/>
                  <c:y val="-3.648620598761632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904-4F1F-94A9-1322D2FEA986}"/>
                </c:ext>
              </c:extLst>
            </c:dLbl>
            <c:dLbl>
              <c:idx val="14"/>
              <c:layout>
                <c:manualLayout>
                  <c:x val="0"/>
                  <c:y val="-3.19254302391642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904-4F1F-94A9-1322D2FEA986}"/>
                </c:ext>
              </c:extLst>
            </c:dLbl>
            <c:dLbl>
              <c:idx val="16"/>
              <c:layout>
                <c:manualLayout>
                  <c:x val="0"/>
                  <c:y val="-2.736465449071217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904-4F1F-94A9-1322D2FEA986}"/>
                </c:ext>
              </c:extLst>
            </c:dLbl>
            <c:dLbl>
              <c:idx val="25"/>
              <c:delete val="1"/>
              <c:extLst>
                <c:ext xmlns:c15="http://schemas.microsoft.com/office/drawing/2012/chart" uri="{CE6537A1-D6FC-4f65-9D91-7224C49458BB}"/>
                <c:ext xmlns:c16="http://schemas.microsoft.com/office/drawing/2014/chart" uri="{C3380CC4-5D6E-409C-BE32-E72D297353CC}">
                  <c16:uniqueId val="{0000000E-BAF7-4CCF-B212-1F1E990B3E96}"/>
                </c:ext>
              </c:extLst>
            </c:dLbl>
            <c:dLbl>
              <c:idx val="26"/>
              <c:delete val="1"/>
              <c:extLst>
                <c:ext xmlns:c15="http://schemas.microsoft.com/office/drawing/2012/chart" uri="{CE6537A1-D6FC-4f65-9D91-7224C49458BB}"/>
                <c:ext xmlns:c16="http://schemas.microsoft.com/office/drawing/2014/chart" uri="{C3380CC4-5D6E-409C-BE32-E72D297353CC}">
                  <c16:uniqueId val="{0000000F-BAF7-4CCF-B212-1F1E990B3E96}"/>
                </c:ext>
              </c:extLst>
            </c:dLbl>
            <c:dLbl>
              <c:idx val="27"/>
              <c:delete val="1"/>
              <c:extLst>
                <c:ext xmlns:c15="http://schemas.microsoft.com/office/drawing/2012/chart" uri="{CE6537A1-D6FC-4f65-9D91-7224C49458BB}"/>
                <c:ext xmlns:c16="http://schemas.microsoft.com/office/drawing/2014/chart" uri="{C3380CC4-5D6E-409C-BE32-E72D297353CC}">
                  <c16:uniqueId val="{0000000D-BAF7-4CCF-B212-1F1E990B3E96}"/>
                </c:ext>
              </c:extLst>
            </c:dLbl>
            <c:dLbl>
              <c:idx val="28"/>
              <c:delete val="1"/>
              <c:extLst>
                <c:ext xmlns:c15="http://schemas.microsoft.com/office/drawing/2012/chart" uri="{CE6537A1-D6FC-4f65-9D91-7224C49458BB}"/>
                <c:ext xmlns:c16="http://schemas.microsoft.com/office/drawing/2014/chart" uri="{C3380CC4-5D6E-409C-BE32-E72D297353CC}">
                  <c16:uniqueId val="{00000010-BAF7-4CCF-B212-1F1E990B3E96}"/>
                </c:ext>
              </c:extLst>
            </c:dLbl>
            <c:dLbl>
              <c:idx val="29"/>
              <c:layout>
                <c:manualLayout>
                  <c:x val="0"/>
                  <c:y val="-3.64862059876162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904-4F1F-94A9-1322D2FEA986}"/>
                </c:ext>
              </c:extLst>
            </c:dLbl>
            <c:dLbl>
              <c:idx val="33"/>
              <c:layout>
                <c:manualLayout>
                  <c:x val="7.1155818496739197E-17"/>
                  <c:y val="-2.280387874226014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904-4F1F-94A9-1322D2FEA986}"/>
                </c:ext>
              </c:extLst>
            </c:dLbl>
            <c:dLbl>
              <c:idx val="43"/>
              <c:layout>
                <c:manualLayout>
                  <c:x val="0"/>
                  <c:y val="1.77591578523444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2C9-43CC-86D4-7945EA3C5FB1}"/>
                </c:ext>
              </c:extLst>
            </c:dLbl>
            <c:dLbl>
              <c:idx val="44"/>
              <c:layout>
                <c:manualLayout>
                  <c:x val="-1.5301667026601936E-16"/>
                  <c:y val="1.331936838925828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D12-45AF-8DEF-42428C5BF021}"/>
                </c:ext>
              </c:extLst>
            </c:dLbl>
            <c:dLbl>
              <c:idx val="45"/>
              <c:delete val="1"/>
              <c:extLst>
                <c:ext xmlns:c15="http://schemas.microsoft.com/office/drawing/2012/chart" uri="{CE6537A1-D6FC-4f65-9D91-7224C49458BB}"/>
                <c:ext xmlns:c16="http://schemas.microsoft.com/office/drawing/2014/chart" uri="{C3380CC4-5D6E-409C-BE32-E72D297353CC}">
                  <c16:uniqueId val="{00000019-5904-4F1F-94A9-1322D2FEA986}"/>
                </c:ext>
              </c:extLst>
            </c:dLbl>
            <c:dLbl>
              <c:idx val="46"/>
              <c:delete val="1"/>
              <c:extLst>
                <c:ext xmlns:c15="http://schemas.microsoft.com/office/drawing/2012/chart" uri="{CE6537A1-D6FC-4f65-9D91-7224C49458BB}"/>
                <c:ext xmlns:c16="http://schemas.microsoft.com/office/drawing/2014/chart" uri="{C3380CC4-5D6E-409C-BE32-E72D297353CC}">
                  <c16:uniqueId val="{00000018-5904-4F1F-94A9-1322D2FEA986}"/>
                </c:ext>
              </c:extLst>
            </c:dLbl>
            <c:dLbl>
              <c:idx val="47"/>
              <c:delete val="1"/>
              <c:extLst>
                <c:ext xmlns:c15="http://schemas.microsoft.com/office/drawing/2012/chart" uri="{CE6537A1-D6FC-4f65-9D91-7224C49458BB}"/>
                <c:ext xmlns:c16="http://schemas.microsoft.com/office/drawing/2014/chart" uri="{C3380CC4-5D6E-409C-BE32-E72D297353CC}">
                  <c16:uniqueId val="{00000017-5904-4F1F-94A9-1322D2FEA986}"/>
                </c:ext>
              </c:extLst>
            </c:dLbl>
            <c:dLbl>
              <c:idx val="48"/>
              <c:delete val="1"/>
              <c:extLst>
                <c:ext xmlns:c15="http://schemas.microsoft.com/office/drawing/2012/chart" uri="{CE6537A1-D6FC-4f65-9D91-7224C49458BB}"/>
                <c:ext xmlns:c16="http://schemas.microsoft.com/office/drawing/2014/chart" uri="{C3380CC4-5D6E-409C-BE32-E72D297353CC}">
                  <c16:uniqueId val="{00000016-5904-4F1F-94A9-1322D2FEA986}"/>
                </c:ext>
              </c:extLst>
            </c:dLbl>
            <c:dLbl>
              <c:idx val="49"/>
              <c:delete val="1"/>
              <c:extLst>
                <c:ext xmlns:c15="http://schemas.microsoft.com/office/drawing/2012/chart" uri="{CE6537A1-D6FC-4f65-9D91-7224C49458BB}"/>
                <c:ext xmlns:c16="http://schemas.microsoft.com/office/drawing/2014/chart" uri="{C3380CC4-5D6E-409C-BE32-E72D297353CC}">
                  <c16:uniqueId val="{00000005-2D12-45AF-8DEF-42428C5BF021}"/>
                </c:ext>
              </c:extLst>
            </c:dLbl>
            <c:dLbl>
              <c:idx val="50"/>
              <c:delete val="1"/>
              <c:extLst>
                <c:ext xmlns:c15="http://schemas.microsoft.com/office/drawing/2012/chart" uri="{CE6537A1-D6FC-4f65-9D91-7224C49458BB}"/>
                <c:ext xmlns:c16="http://schemas.microsoft.com/office/drawing/2014/chart" uri="{C3380CC4-5D6E-409C-BE32-E72D297353CC}">
                  <c16:uniqueId val="{00000001-6E8A-40EE-8824-A5006A8B4357}"/>
                </c:ext>
              </c:extLst>
            </c:dLbl>
            <c:dLbl>
              <c:idx val="51"/>
              <c:delete val="1"/>
              <c:extLst>
                <c:ext xmlns:c15="http://schemas.microsoft.com/office/drawing/2012/chart" uri="{CE6537A1-D6FC-4f65-9D91-7224C49458BB}"/>
                <c:ext xmlns:c16="http://schemas.microsoft.com/office/drawing/2014/chart" uri="{C3380CC4-5D6E-409C-BE32-E72D297353CC}">
                  <c16:uniqueId val="{00000004-2D12-45AF-8DEF-42428C5BF021}"/>
                </c:ext>
              </c:extLst>
            </c:dLbl>
            <c:dLbl>
              <c:idx val="52"/>
              <c:delete val="1"/>
              <c:extLst>
                <c:ext xmlns:c15="http://schemas.microsoft.com/office/drawing/2012/chart" uri="{CE6537A1-D6FC-4f65-9D91-7224C49458BB}"/>
                <c:ext xmlns:c16="http://schemas.microsoft.com/office/drawing/2014/chart" uri="{C3380CC4-5D6E-409C-BE32-E72D297353CC}">
                  <c16:uniqueId val="{00000001-2D12-45AF-8DEF-42428C5BF021}"/>
                </c:ext>
              </c:extLst>
            </c:dLbl>
            <c:dLbl>
              <c:idx val="57"/>
              <c:layout>
                <c:manualLayout>
                  <c:x val="0"/>
                  <c:y val="-1.370779725412321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75-4874-BA93-327EC699FE56}"/>
                </c:ext>
              </c:extLst>
            </c:dLbl>
            <c:dLbl>
              <c:idx val="59"/>
              <c:layout>
                <c:manualLayout>
                  <c:x val="2.0921360231064071E-3"/>
                  <c:y val="-8.3768904402998316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775-4874-BA93-327EC699FE56}"/>
                </c:ext>
              </c:extLst>
            </c:dLbl>
            <c:spPr>
              <a:noFill/>
              <a:ln>
                <a:noFill/>
              </a:ln>
              <a:effectLst/>
            </c:spPr>
            <c:txPr>
              <a:bodyPr rot="0" spcFirstLastPara="1" vertOverflow="ellipsis" vert="horz" wrap="square" anchor="ctr" anchorCtr="1"/>
              <a:lstStyle/>
              <a:p>
                <a:pPr>
                  <a:defRPr sz="1000" b="1"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Portfólio!$N$118:$N$190</c:f>
              <c:numCache>
                <c:formatCode>[$-416]mmm\-yy;@</c:formatCode>
                <c:ptCount val="73"/>
                <c:pt idx="0">
                  <c:v>43496</c:v>
                </c:pt>
                <c:pt idx="1">
                  <c:v>43524</c:v>
                </c:pt>
                <c:pt idx="2">
                  <c:v>43552</c:v>
                </c:pt>
                <c:pt idx="3">
                  <c:v>43583</c:v>
                </c:pt>
                <c:pt idx="4">
                  <c:v>43613</c:v>
                </c:pt>
                <c:pt idx="5">
                  <c:v>43644</c:v>
                </c:pt>
                <c:pt idx="6">
                  <c:v>43674</c:v>
                </c:pt>
                <c:pt idx="7">
                  <c:v>43705</c:v>
                </c:pt>
                <c:pt idx="8">
                  <c:v>43736</c:v>
                </c:pt>
                <c:pt idx="9">
                  <c:v>43766</c:v>
                </c:pt>
                <c:pt idx="10">
                  <c:v>43797</c:v>
                </c:pt>
                <c:pt idx="11">
                  <c:v>43827</c:v>
                </c:pt>
                <c:pt idx="12">
                  <c:v>43858</c:v>
                </c:pt>
                <c:pt idx="13">
                  <c:v>43889</c:v>
                </c:pt>
                <c:pt idx="14">
                  <c:v>43918</c:v>
                </c:pt>
                <c:pt idx="15">
                  <c:v>43949</c:v>
                </c:pt>
                <c:pt idx="16">
                  <c:v>43979</c:v>
                </c:pt>
                <c:pt idx="17">
                  <c:v>44010</c:v>
                </c:pt>
                <c:pt idx="18">
                  <c:v>44040</c:v>
                </c:pt>
                <c:pt idx="19">
                  <c:v>44071</c:v>
                </c:pt>
                <c:pt idx="20">
                  <c:v>44102</c:v>
                </c:pt>
                <c:pt idx="21">
                  <c:v>44132</c:v>
                </c:pt>
                <c:pt idx="22">
                  <c:v>44163</c:v>
                </c:pt>
                <c:pt idx="23">
                  <c:v>44193</c:v>
                </c:pt>
                <c:pt idx="24">
                  <c:v>44224</c:v>
                </c:pt>
                <c:pt idx="25">
                  <c:v>44255</c:v>
                </c:pt>
                <c:pt idx="26">
                  <c:v>44283</c:v>
                </c:pt>
                <c:pt idx="27">
                  <c:v>44314</c:v>
                </c:pt>
                <c:pt idx="28">
                  <c:v>44344</c:v>
                </c:pt>
                <c:pt idx="29">
                  <c:v>44375</c:v>
                </c:pt>
                <c:pt idx="30">
                  <c:v>44405</c:v>
                </c:pt>
                <c:pt idx="31">
                  <c:v>44436</c:v>
                </c:pt>
                <c:pt idx="32">
                  <c:v>44467</c:v>
                </c:pt>
                <c:pt idx="33">
                  <c:v>44497</c:v>
                </c:pt>
                <c:pt idx="34">
                  <c:v>44528</c:v>
                </c:pt>
                <c:pt idx="35">
                  <c:v>44558</c:v>
                </c:pt>
                <c:pt idx="36">
                  <c:v>44589</c:v>
                </c:pt>
                <c:pt idx="37">
                  <c:v>44620</c:v>
                </c:pt>
                <c:pt idx="38">
                  <c:v>44648</c:v>
                </c:pt>
                <c:pt idx="39">
                  <c:v>44679</c:v>
                </c:pt>
                <c:pt idx="40">
                  <c:v>44709</c:v>
                </c:pt>
                <c:pt idx="41">
                  <c:v>44740</c:v>
                </c:pt>
                <c:pt idx="42">
                  <c:v>44770</c:v>
                </c:pt>
                <c:pt idx="43">
                  <c:v>44801</c:v>
                </c:pt>
                <c:pt idx="44">
                  <c:v>44832</c:v>
                </c:pt>
                <c:pt idx="45">
                  <c:v>44862</c:v>
                </c:pt>
                <c:pt idx="46">
                  <c:v>44893</c:v>
                </c:pt>
                <c:pt idx="47">
                  <c:v>44923</c:v>
                </c:pt>
                <c:pt idx="48">
                  <c:v>44954</c:v>
                </c:pt>
                <c:pt idx="49">
                  <c:v>44985</c:v>
                </c:pt>
                <c:pt idx="50">
                  <c:v>45013</c:v>
                </c:pt>
                <c:pt idx="51">
                  <c:v>45044</c:v>
                </c:pt>
                <c:pt idx="52">
                  <c:v>45074</c:v>
                </c:pt>
                <c:pt idx="53">
                  <c:v>45105</c:v>
                </c:pt>
                <c:pt idx="54">
                  <c:v>45135</c:v>
                </c:pt>
                <c:pt idx="55">
                  <c:v>45166</c:v>
                </c:pt>
                <c:pt idx="56">
                  <c:v>45197</c:v>
                </c:pt>
                <c:pt idx="57">
                  <c:v>45227</c:v>
                </c:pt>
                <c:pt idx="58">
                  <c:v>45258</c:v>
                </c:pt>
                <c:pt idx="59">
                  <c:v>45288</c:v>
                </c:pt>
                <c:pt idx="60">
                  <c:v>45319</c:v>
                </c:pt>
                <c:pt idx="61">
                  <c:v>45350</c:v>
                </c:pt>
                <c:pt idx="62">
                  <c:v>45379</c:v>
                </c:pt>
                <c:pt idx="63">
                  <c:v>45410</c:v>
                </c:pt>
                <c:pt idx="64">
                  <c:v>45440</c:v>
                </c:pt>
                <c:pt idx="65">
                  <c:v>45471</c:v>
                </c:pt>
                <c:pt idx="66">
                  <c:v>45501</c:v>
                </c:pt>
                <c:pt idx="67">
                  <c:v>45531</c:v>
                </c:pt>
                <c:pt idx="68">
                  <c:v>45561</c:v>
                </c:pt>
                <c:pt idx="69">
                  <c:v>45590</c:v>
                </c:pt>
                <c:pt idx="70">
                  <c:v>45620</c:v>
                </c:pt>
                <c:pt idx="71">
                  <c:v>45649</c:v>
                </c:pt>
                <c:pt idx="72">
                  <c:v>45679</c:v>
                </c:pt>
              </c:numCache>
            </c:numRef>
          </c:cat>
          <c:val>
            <c:numRef>
              <c:f>Portfólio!$P$118:$P$190</c:f>
              <c:numCache>
                <c:formatCode>0%</c:formatCode>
                <c:ptCount val="73"/>
                <c:pt idx="0">
                  <c:v>0.02</c:v>
                </c:pt>
                <c:pt idx="1">
                  <c:v>0.02</c:v>
                </c:pt>
                <c:pt idx="2">
                  <c:v>0.02</c:v>
                </c:pt>
                <c:pt idx="3">
                  <c:v>0.02</c:v>
                </c:pt>
                <c:pt idx="4">
                  <c:v>3.7999999999999999E-2</c:v>
                </c:pt>
                <c:pt idx="5">
                  <c:v>0</c:v>
                </c:pt>
                <c:pt idx="6">
                  <c:v>0</c:v>
                </c:pt>
                <c:pt idx="7">
                  <c:v>0</c:v>
                </c:pt>
                <c:pt idx="8">
                  <c:v>0</c:v>
                </c:pt>
                <c:pt idx="9">
                  <c:v>0</c:v>
                </c:pt>
                <c:pt idx="10">
                  <c:v>0</c:v>
                </c:pt>
                <c:pt idx="11">
                  <c:v>0</c:v>
                </c:pt>
                <c:pt idx="12">
                  <c:v>0</c:v>
                </c:pt>
                <c:pt idx="13">
                  <c:v>0</c:v>
                </c:pt>
                <c:pt idx="14">
                  <c:v>0</c:v>
                </c:pt>
                <c:pt idx="15">
                  <c:v>0</c:v>
                </c:pt>
                <c:pt idx="16">
                  <c:v>0</c:v>
                </c:pt>
                <c:pt idx="17">
                  <c:v>1.1582453916736589E-2</c:v>
                </c:pt>
                <c:pt idx="18">
                  <c:v>1.1582453916736589E-2</c:v>
                </c:pt>
                <c:pt idx="19">
                  <c:v>1.1766258425024208E-2</c:v>
                </c:pt>
                <c:pt idx="20">
                  <c:v>1.1766258425024208E-2</c:v>
                </c:pt>
                <c:pt idx="21">
                  <c:v>1.1766258425024208E-2</c:v>
                </c:pt>
                <c:pt idx="22">
                  <c:v>7.3536249996672045E-3</c:v>
                </c:pt>
                <c:pt idx="23">
                  <c:v>7.0757350349728238E-3</c:v>
                </c:pt>
                <c:pt idx="24">
                  <c:v>7.058942645129903E-3</c:v>
                </c:pt>
                <c:pt idx="25">
                  <c:v>2.7937336905256682E-2</c:v>
                </c:pt>
                <c:pt idx="26">
                  <c:v>3.2903906560566631E-2</c:v>
                </c:pt>
                <c:pt idx="27">
                  <c:v>1.7999999999999999E-2</c:v>
                </c:pt>
                <c:pt idx="28">
                  <c:v>1.5086267585018964E-2</c:v>
                </c:pt>
                <c:pt idx="29">
                  <c:v>2.6613301806754919E-7</c:v>
                </c:pt>
                <c:pt idx="30">
                  <c:v>0</c:v>
                </c:pt>
                <c:pt idx="31">
                  <c:v>3.8594515712613905E-3</c:v>
                </c:pt>
                <c:pt idx="32">
                  <c:v>0</c:v>
                </c:pt>
                <c:pt idx="33">
                  <c:v>0</c:v>
                </c:pt>
                <c:pt idx="34">
                  <c:v>0</c:v>
                </c:pt>
                <c:pt idx="35">
                  <c:v>0</c:v>
                </c:pt>
                <c:pt idx="36">
                  <c:v>0</c:v>
                </c:pt>
                <c:pt idx="37">
                  <c:v>0</c:v>
                </c:pt>
                <c:pt idx="38">
                  <c:v>0</c:v>
                </c:pt>
                <c:pt idx="39">
                  <c:v>0</c:v>
                </c:pt>
                <c:pt idx="40">
                  <c:v>4.6855262849483416E-3</c:v>
                </c:pt>
                <c:pt idx="41">
                  <c:v>4.6849033249328487E-3</c:v>
                </c:pt>
                <c:pt idx="42">
                  <c:v>4.6742866199803437E-3</c:v>
                </c:pt>
                <c:pt idx="43">
                  <c:v>4.6742866199803437E-3</c:v>
                </c:pt>
                <c:pt idx="44">
                  <c:v>4.6742866199803437E-3</c:v>
                </c:pt>
                <c:pt idx="45">
                  <c:v>1.5023834706961156E-2</c:v>
                </c:pt>
                <c:pt idx="46">
                  <c:v>1.5023834706961156E-2</c:v>
                </c:pt>
                <c:pt idx="47">
                  <c:v>1.5023834706961156E-2</c:v>
                </c:pt>
                <c:pt idx="48">
                  <c:v>1.5328979650830356E-2</c:v>
                </c:pt>
                <c:pt idx="49">
                  <c:v>4.6715538069676422E-3</c:v>
                </c:pt>
                <c:pt idx="50">
                  <c:v>4.6715538069676422E-3</c:v>
                </c:pt>
                <c:pt idx="51">
                  <c:v>4.671553806967643E-3</c:v>
                </c:pt>
                <c:pt idx="52">
                  <c:v>0</c:v>
                </c:pt>
                <c:pt idx="53">
                  <c:v>0</c:v>
                </c:pt>
                <c:pt idx="54">
                  <c:v>0</c:v>
                </c:pt>
                <c:pt idx="55">
                  <c:v>0</c:v>
                </c:pt>
                <c:pt idx="56">
                  <c:v>0</c:v>
                </c:pt>
                <c:pt idx="57">
                  <c:v>7.3518710130309906E-3</c:v>
                </c:pt>
                <c:pt idx="58">
                  <c:v>3.6759355065155001E-3</c:v>
                </c:pt>
                <c:pt idx="59">
                  <c:v>3.873371560433987E-3</c:v>
                </c:pt>
                <c:pt idx="60">
                  <c:v>8.6680277956282369E-3</c:v>
                </c:pt>
                <c:pt idx="61">
                  <c:v>1.0786136425909911E-2</c:v>
                </c:pt>
                <c:pt idx="62">
                  <c:v>1.0786136425909911E-2</c:v>
                </c:pt>
                <c:pt idx="63">
                  <c:v>7.5833104596020199E-3</c:v>
                </c:pt>
                <c:pt idx="64">
                  <c:v>7.584470879108845E-3</c:v>
                </c:pt>
                <c:pt idx="65">
                  <c:v>7.584470879108845E-3</c:v>
                </c:pt>
                <c:pt idx="66">
                  <c:v>7.584470879108845E-3</c:v>
                </c:pt>
                <c:pt idx="67">
                  <c:v>1.0973633787659576E-2</c:v>
                </c:pt>
                <c:pt idx="68">
                  <c:v>7.2043196343347235E-3</c:v>
                </c:pt>
                <c:pt idx="69">
                  <c:v>6.7789730184665518E-3</c:v>
                </c:pt>
                <c:pt idx="70">
                  <c:v>6.7789730184665518E-3</c:v>
                </c:pt>
                <c:pt idx="71">
                  <c:v>3.3896655334415176E-3</c:v>
                </c:pt>
                <c:pt idx="72">
                  <c:v>6.3799979355236319E-2</c:v>
                </c:pt>
              </c:numCache>
            </c:numRef>
          </c:val>
          <c:extLst>
            <c:ext xmlns:c16="http://schemas.microsoft.com/office/drawing/2014/chart" uri="{C3380CC4-5D6E-409C-BE32-E72D297353CC}">
              <c16:uniqueId val="{00000001-BAF7-4CCF-B212-1F1E990B3E96}"/>
            </c:ext>
          </c:extLst>
        </c:ser>
        <c:dLbls>
          <c:showLegendKey val="0"/>
          <c:showVal val="0"/>
          <c:showCatName val="0"/>
          <c:showSerName val="0"/>
          <c:showPercent val="0"/>
          <c:showBubbleSize val="0"/>
        </c:dLbls>
        <c:gapWidth val="50"/>
        <c:axId val="234529615"/>
        <c:axId val="717403679"/>
      </c:barChart>
      <c:lineChart>
        <c:grouping val="standard"/>
        <c:varyColors val="0"/>
        <c:ser>
          <c:idx val="0"/>
          <c:order val="0"/>
          <c:tx>
            <c:strRef>
              <c:f>Portfólio!$O$117</c:f>
              <c:strCache>
                <c:ptCount val="1"/>
                <c:pt idx="0">
                  <c:v>Vacância Física</c:v>
                </c:pt>
              </c:strCache>
            </c:strRef>
          </c:tx>
          <c:spPr>
            <a:ln w="19050" cap="rnd">
              <a:solidFill>
                <a:srgbClr val="FF6B06"/>
              </a:solidFill>
              <a:round/>
            </a:ln>
            <a:effectLst/>
          </c:spPr>
          <c:marker>
            <c:symbol val="none"/>
          </c:marker>
          <c:dLbls>
            <c:dLbl>
              <c:idx val="0"/>
              <c:layout>
                <c:manualLayout>
                  <c:x val="-1.7816868937184909E-2"/>
                  <c:y val="-5.8673482213333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04-4F1F-94A9-1322D2FEA986}"/>
                </c:ext>
              </c:extLst>
            </c:dLbl>
            <c:dLbl>
              <c:idx val="1"/>
              <c:layout>
                <c:manualLayout>
                  <c:x val="-2.0732024575782014E-2"/>
                  <c:y val="-0.1088420154463060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904-4F1F-94A9-1322D2FEA986}"/>
                </c:ext>
              </c:extLst>
            </c:dLbl>
            <c:dLbl>
              <c:idx val="2"/>
              <c:layout>
                <c:manualLayout>
                  <c:x val="-1.8801932536934154E-2"/>
                  <c:y val="-5.8673482213333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904-4F1F-94A9-1322D2FEA986}"/>
                </c:ext>
              </c:extLst>
            </c:dLbl>
            <c:dLbl>
              <c:idx val="3"/>
              <c:layout>
                <c:manualLayout>
                  <c:x val="-1.7868440947565026E-2"/>
                  <c:y val="-0.1098119883043035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04-4F1F-94A9-1322D2FEA986}"/>
                </c:ext>
              </c:extLst>
            </c:dLbl>
            <c:dLbl>
              <c:idx val="6"/>
              <c:layout>
                <c:manualLayout>
                  <c:x val="-1.7868440947565019E-2"/>
                  <c:y val="-0.100690436807399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904-4F1F-94A9-1322D2FEA986}"/>
                </c:ext>
              </c:extLst>
            </c:dLbl>
            <c:dLbl>
              <c:idx val="8"/>
              <c:layout>
                <c:manualLayout>
                  <c:x val="-1.7868440947565054E-2"/>
                  <c:y val="-9.612966105894749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904-4F1F-94A9-1322D2FEA986}"/>
                </c:ext>
              </c:extLst>
            </c:dLbl>
            <c:dLbl>
              <c:idx val="10"/>
              <c:layout>
                <c:manualLayout>
                  <c:x val="-1.7868440947565019E-2"/>
                  <c:y val="-8.700810956204350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904-4F1F-94A9-1322D2FEA986}"/>
                </c:ext>
              </c:extLst>
            </c:dLbl>
            <c:dLbl>
              <c:idx val="12"/>
              <c:layout>
                <c:manualLayout>
                  <c:x val="-2.0734127362284412E-2"/>
                  <c:y val="-5.86734288331553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904-4F1F-94A9-1322D2FEA986}"/>
                </c:ext>
              </c:extLst>
            </c:dLbl>
            <c:dLbl>
              <c:idx val="15"/>
              <c:layout>
                <c:manualLayout>
                  <c:x val="-2.0734127362284412E-2"/>
                  <c:y val="-5.86734288331553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04-4F1F-94A9-1322D2FEA986}"/>
                </c:ext>
              </c:extLst>
            </c:dLbl>
            <c:dLbl>
              <c:idx val="20"/>
              <c:layout>
                <c:manualLayout>
                  <c:x val="-1.3956699171385143E-2"/>
                  <c:y val="-5.86734288331553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04-4F1F-94A9-1322D2FEA986}"/>
                </c:ext>
              </c:extLst>
            </c:dLbl>
            <c:dLbl>
              <c:idx val="21"/>
              <c:layout>
                <c:manualLayout>
                  <c:x val="-1.105000995148793E-2"/>
                  <c:y val="-5.86734822133336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04-4F1F-94A9-1322D2FEA986}"/>
                </c:ext>
              </c:extLst>
            </c:dLbl>
            <c:dLbl>
              <c:idx val="38"/>
              <c:delete val="1"/>
              <c:extLst>
                <c:ext xmlns:c15="http://schemas.microsoft.com/office/drawing/2012/chart" uri="{CE6537A1-D6FC-4f65-9D91-7224C49458BB}"/>
                <c:ext xmlns:c16="http://schemas.microsoft.com/office/drawing/2014/chart" uri="{C3380CC4-5D6E-409C-BE32-E72D297353CC}">
                  <c16:uniqueId val="{00000001-E2C9-43CC-86D4-7945EA3C5FB1}"/>
                </c:ext>
              </c:extLst>
            </c:dLbl>
            <c:dLbl>
              <c:idx val="39"/>
              <c:delete val="1"/>
              <c:extLst>
                <c:ext xmlns:c15="http://schemas.microsoft.com/office/drawing/2012/chart" uri="{CE6537A1-D6FC-4f65-9D91-7224C49458BB}"/>
                <c:ext xmlns:c16="http://schemas.microsoft.com/office/drawing/2014/chart" uri="{C3380CC4-5D6E-409C-BE32-E72D297353CC}">
                  <c16:uniqueId val="{00000002-E2C9-43CC-86D4-7945EA3C5FB1}"/>
                </c:ext>
              </c:extLst>
            </c:dLbl>
            <c:dLbl>
              <c:idx val="40"/>
              <c:layout>
                <c:manualLayout>
                  <c:x val="-2.1749712247282824E-2"/>
                  <c:y val="-0.1143727640527556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904-4F1F-94A9-1322D2FEA986}"/>
                </c:ext>
              </c:extLst>
            </c:dLbl>
            <c:dLbl>
              <c:idx val="53"/>
              <c:delete val="1"/>
              <c:extLst>
                <c:ext xmlns:c15="http://schemas.microsoft.com/office/drawing/2012/chart" uri="{CE6537A1-D6FC-4f65-9D91-7224C49458BB}"/>
                <c:ext xmlns:c16="http://schemas.microsoft.com/office/drawing/2014/chart" uri="{C3380CC4-5D6E-409C-BE32-E72D297353CC}">
                  <c16:uniqueId val="{00000000-98A2-4AAB-BD81-1217603693F6}"/>
                </c:ext>
              </c:extLst>
            </c:dLbl>
            <c:dLbl>
              <c:idx val="54"/>
              <c:delete val="1"/>
              <c:extLst>
                <c:ext xmlns:c15="http://schemas.microsoft.com/office/drawing/2012/chart" uri="{CE6537A1-D6FC-4f65-9D91-7224C49458BB}"/>
                <c:ext xmlns:c16="http://schemas.microsoft.com/office/drawing/2014/chart" uri="{C3380CC4-5D6E-409C-BE32-E72D297353CC}">
                  <c16:uniqueId val="{00000001-98A2-4AAB-BD81-1217603693F6}"/>
                </c:ext>
              </c:extLst>
            </c:dLbl>
            <c:dLbl>
              <c:idx val="55"/>
              <c:delete val="1"/>
              <c:extLst>
                <c:ext xmlns:c15="http://schemas.microsoft.com/office/drawing/2012/chart" uri="{CE6537A1-D6FC-4f65-9D91-7224C49458BB}"/>
                <c:ext xmlns:c16="http://schemas.microsoft.com/office/drawing/2014/chart" uri="{C3380CC4-5D6E-409C-BE32-E72D297353CC}">
                  <c16:uniqueId val="{00000014-5904-4F1F-94A9-1322D2FEA986}"/>
                </c:ext>
              </c:extLst>
            </c:dLbl>
            <c:dLbl>
              <c:idx val="56"/>
              <c:delete val="1"/>
              <c:extLst>
                <c:ext xmlns:c15="http://schemas.microsoft.com/office/drawing/2012/chart" uri="{CE6537A1-D6FC-4f65-9D91-7224C49458BB}"/>
                <c:ext xmlns:c16="http://schemas.microsoft.com/office/drawing/2014/chart" uri="{C3380CC4-5D6E-409C-BE32-E72D297353CC}">
                  <c16:uniqueId val="{00000013-5904-4F1F-94A9-1322D2FEA986}"/>
                </c:ext>
              </c:extLst>
            </c:dLbl>
            <c:dLbl>
              <c:idx val="57"/>
              <c:delete val="1"/>
              <c:extLst>
                <c:ext xmlns:c15="http://schemas.microsoft.com/office/drawing/2012/chart" uri="{CE6537A1-D6FC-4f65-9D91-7224C49458BB}"/>
                <c:ext xmlns:c16="http://schemas.microsoft.com/office/drawing/2014/chart" uri="{C3380CC4-5D6E-409C-BE32-E72D297353CC}">
                  <c16:uniqueId val="{00000000-22C9-4709-B16B-0582DE13B7C5}"/>
                </c:ext>
              </c:extLst>
            </c:dLbl>
            <c:dLbl>
              <c:idx val="58"/>
              <c:delete val="1"/>
              <c:extLst>
                <c:ext xmlns:c15="http://schemas.microsoft.com/office/drawing/2012/chart" uri="{CE6537A1-D6FC-4f65-9D91-7224C49458BB}"/>
                <c:ext xmlns:c16="http://schemas.microsoft.com/office/drawing/2014/chart" uri="{C3380CC4-5D6E-409C-BE32-E72D297353CC}">
                  <c16:uniqueId val="{00000001-22C9-4709-B16B-0582DE13B7C5}"/>
                </c:ext>
              </c:extLst>
            </c:dLbl>
            <c:dLbl>
              <c:idx val="59"/>
              <c:delete val="1"/>
              <c:extLst>
                <c:ext xmlns:c15="http://schemas.microsoft.com/office/drawing/2012/chart" uri="{CE6537A1-D6FC-4f65-9D91-7224C49458BB}"/>
                <c:ext xmlns:c16="http://schemas.microsoft.com/office/drawing/2014/chart" uri="{C3380CC4-5D6E-409C-BE32-E72D297353CC}">
                  <c16:uniqueId val="{00000000-F775-4874-BA93-327EC699FE56}"/>
                </c:ext>
              </c:extLst>
            </c:dLbl>
            <c:dLbl>
              <c:idx val="60"/>
              <c:delete val="1"/>
              <c:extLst>
                <c:ext xmlns:c15="http://schemas.microsoft.com/office/drawing/2012/chart" uri="{CE6537A1-D6FC-4f65-9D91-7224C49458BB}"/>
                <c:ext xmlns:c16="http://schemas.microsoft.com/office/drawing/2014/chart" uri="{C3380CC4-5D6E-409C-BE32-E72D297353CC}">
                  <c16:uniqueId val="{00000000-78FF-4FFD-851C-A94D03BB03AD}"/>
                </c:ext>
              </c:extLst>
            </c:dLbl>
            <c:dLbl>
              <c:idx val="61"/>
              <c:delete val="1"/>
              <c:extLst>
                <c:ext xmlns:c15="http://schemas.microsoft.com/office/drawing/2012/chart" uri="{CE6537A1-D6FC-4f65-9D91-7224C49458BB}"/>
                <c:ext xmlns:c16="http://schemas.microsoft.com/office/drawing/2014/chart" uri="{C3380CC4-5D6E-409C-BE32-E72D297353CC}">
                  <c16:uniqueId val="{00000000-4AEF-422A-AE90-800BEC0A5C78}"/>
                </c:ext>
              </c:extLst>
            </c:dLbl>
            <c:dLbl>
              <c:idx val="62"/>
              <c:delete val="1"/>
              <c:extLst>
                <c:ext xmlns:c15="http://schemas.microsoft.com/office/drawing/2012/chart" uri="{CE6537A1-D6FC-4f65-9D91-7224C49458BB}"/>
                <c:ext xmlns:c16="http://schemas.microsoft.com/office/drawing/2014/chart" uri="{C3380CC4-5D6E-409C-BE32-E72D297353CC}">
                  <c16:uniqueId val="{00000000-C18D-49A0-9280-E61C4B04092B}"/>
                </c:ext>
              </c:extLst>
            </c:dLbl>
            <c:dLbl>
              <c:idx val="63"/>
              <c:delete val="1"/>
              <c:extLst>
                <c:ext xmlns:c15="http://schemas.microsoft.com/office/drawing/2012/chart" uri="{CE6537A1-D6FC-4f65-9D91-7224C49458BB}"/>
                <c:ext xmlns:c16="http://schemas.microsoft.com/office/drawing/2014/chart" uri="{C3380CC4-5D6E-409C-BE32-E72D297353CC}">
                  <c16:uniqueId val="{00000001-C18D-49A0-9280-E61C4B04092B}"/>
                </c:ext>
              </c:extLst>
            </c:dLbl>
            <c:dLbl>
              <c:idx val="64"/>
              <c:delete val="1"/>
              <c:extLst>
                <c:ext xmlns:c15="http://schemas.microsoft.com/office/drawing/2012/chart" uri="{CE6537A1-D6FC-4f65-9D91-7224C49458BB}"/>
                <c:ext xmlns:c16="http://schemas.microsoft.com/office/drawing/2014/chart" uri="{C3380CC4-5D6E-409C-BE32-E72D297353CC}">
                  <c16:uniqueId val="{00000002-C18D-49A0-9280-E61C4B04092B}"/>
                </c:ext>
              </c:extLst>
            </c:dLbl>
            <c:dLbl>
              <c:idx val="65"/>
              <c:delete val="1"/>
              <c:extLst>
                <c:ext xmlns:c15="http://schemas.microsoft.com/office/drawing/2012/chart" uri="{CE6537A1-D6FC-4f65-9D91-7224C49458BB}"/>
                <c:ext xmlns:c16="http://schemas.microsoft.com/office/drawing/2014/chart" uri="{C3380CC4-5D6E-409C-BE32-E72D297353CC}">
                  <c16:uniqueId val="{00000000-4647-48D3-A0B5-9F14EF8C394D}"/>
                </c:ext>
              </c:extLst>
            </c:dLbl>
            <c:dLbl>
              <c:idx val="66"/>
              <c:delete val="1"/>
              <c:extLst>
                <c:ext xmlns:c15="http://schemas.microsoft.com/office/drawing/2012/chart" uri="{CE6537A1-D6FC-4f65-9D91-7224C49458BB}"/>
                <c:ext xmlns:c16="http://schemas.microsoft.com/office/drawing/2014/chart" uri="{C3380CC4-5D6E-409C-BE32-E72D297353CC}">
                  <c16:uniqueId val="{00000000-1BB2-4713-BAA8-7294225B5F68}"/>
                </c:ext>
              </c:extLst>
            </c:dLbl>
            <c:dLbl>
              <c:idx val="67"/>
              <c:delete val="1"/>
              <c:extLst>
                <c:ext xmlns:c15="http://schemas.microsoft.com/office/drawing/2012/chart" uri="{CE6537A1-D6FC-4f65-9D91-7224C49458BB}"/>
                <c:ext xmlns:c16="http://schemas.microsoft.com/office/drawing/2014/chart" uri="{C3380CC4-5D6E-409C-BE32-E72D297353CC}">
                  <c16:uniqueId val="{00000000-D2BA-42B1-A0D4-5EFF6F324584}"/>
                </c:ext>
              </c:extLst>
            </c:dLbl>
            <c:dLbl>
              <c:idx val="68"/>
              <c:delete val="1"/>
              <c:extLst>
                <c:ext xmlns:c15="http://schemas.microsoft.com/office/drawing/2012/chart" uri="{CE6537A1-D6FC-4f65-9D91-7224C49458BB}"/>
                <c:ext xmlns:c16="http://schemas.microsoft.com/office/drawing/2014/chart" uri="{C3380CC4-5D6E-409C-BE32-E72D297353CC}">
                  <c16:uniqueId val="{00000000-E589-4055-9D65-4D0184C78B57}"/>
                </c:ext>
              </c:extLst>
            </c:dLbl>
            <c:spPr>
              <a:solidFill>
                <a:schemeClr val="bg1"/>
              </a:solidFill>
              <a:ln>
                <a:solidFill>
                  <a:srgbClr val="FF6B06"/>
                </a:solidFill>
              </a:ln>
              <a:effectLst/>
            </c:spPr>
            <c:txPr>
              <a:bodyPr rot="0" spcFirstLastPara="1" vertOverflow="ellipsis" vert="horz" wrap="square" anchor="ctr" anchorCtr="1"/>
              <a:lstStyle/>
              <a:p>
                <a:pPr>
                  <a:defRPr sz="1000" b="0" i="0" u="none" strike="noStrike" kern="1200" baseline="0">
                    <a:solidFill>
                      <a:srgbClr val="FF6B06"/>
                    </a:solidFill>
                    <a:latin typeface="Inter" panose="02000503000000020004" pitchFamily="2" charset="0"/>
                    <a:ea typeface="Inter" panose="02000503000000020004" pitchFamily="2" charset="0"/>
                    <a:cs typeface="Inter" panose="02000503000000020004" pitchFamily="2" charset="0"/>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numRef>
              <c:f>Portfólio!$N$118:$N$190</c:f>
              <c:numCache>
                <c:formatCode>[$-416]mmm\-yy;@</c:formatCode>
                <c:ptCount val="73"/>
                <c:pt idx="0">
                  <c:v>43496</c:v>
                </c:pt>
                <c:pt idx="1">
                  <c:v>43524</c:v>
                </c:pt>
                <c:pt idx="2">
                  <c:v>43552</c:v>
                </c:pt>
                <c:pt idx="3">
                  <c:v>43583</c:v>
                </c:pt>
                <c:pt idx="4">
                  <c:v>43613</c:v>
                </c:pt>
                <c:pt idx="5">
                  <c:v>43644</c:v>
                </c:pt>
                <c:pt idx="6">
                  <c:v>43674</c:v>
                </c:pt>
                <c:pt idx="7">
                  <c:v>43705</c:v>
                </c:pt>
                <c:pt idx="8">
                  <c:v>43736</c:v>
                </c:pt>
                <c:pt idx="9">
                  <c:v>43766</c:v>
                </c:pt>
                <c:pt idx="10">
                  <c:v>43797</c:v>
                </c:pt>
                <c:pt idx="11">
                  <c:v>43827</c:v>
                </c:pt>
                <c:pt idx="12">
                  <c:v>43858</c:v>
                </c:pt>
                <c:pt idx="13">
                  <c:v>43889</c:v>
                </c:pt>
                <c:pt idx="14">
                  <c:v>43918</c:v>
                </c:pt>
                <c:pt idx="15">
                  <c:v>43949</c:v>
                </c:pt>
                <c:pt idx="16">
                  <c:v>43979</c:v>
                </c:pt>
                <c:pt idx="17">
                  <c:v>44010</c:v>
                </c:pt>
                <c:pt idx="18">
                  <c:v>44040</c:v>
                </c:pt>
                <c:pt idx="19">
                  <c:v>44071</c:v>
                </c:pt>
                <c:pt idx="20">
                  <c:v>44102</c:v>
                </c:pt>
                <c:pt idx="21">
                  <c:v>44132</c:v>
                </c:pt>
                <c:pt idx="22">
                  <c:v>44163</c:v>
                </c:pt>
                <c:pt idx="23">
                  <c:v>44193</c:v>
                </c:pt>
                <c:pt idx="24">
                  <c:v>44224</c:v>
                </c:pt>
                <c:pt idx="25">
                  <c:v>44255</c:v>
                </c:pt>
                <c:pt idx="26">
                  <c:v>44283</c:v>
                </c:pt>
                <c:pt idx="27">
                  <c:v>44314</c:v>
                </c:pt>
                <c:pt idx="28">
                  <c:v>44344</c:v>
                </c:pt>
                <c:pt idx="29">
                  <c:v>44375</c:v>
                </c:pt>
                <c:pt idx="30">
                  <c:v>44405</c:v>
                </c:pt>
                <c:pt idx="31">
                  <c:v>44436</c:v>
                </c:pt>
                <c:pt idx="32">
                  <c:v>44467</c:v>
                </c:pt>
                <c:pt idx="33">
                  <c:v>44497</c:v>
                </c:pt>
                <c:pt idx="34">
                  <c:v>44528</c:v>
                </c:pt>
                <c:pt idx="35">
                  <c:v>44558</c:v>
                </c:pt>
                <c:pt idx="36">
                  <c:v>44589</c:v>
                </c:pt>
                <c:pt idx="37">
                  <c:v>44620</c:v>
                </c:pt>
                <c:pt idx="38">
                  <c:v>44648</c:v>
                </c:pt>
                <c:pt idx="39">
                  <c:v>44679</c:v>
                </c:pt>
                <c:pt idx="40">
                  <c:v>44709</c:v>
                </c:pt>
                <c:pt idx="41">
                  <c:v>44740</c:v>
                </c:pt>
                <c:pt idx="42">
                  <c:v>44770</c:v>
                </c:pt>
                <c:pt idx="43">
                  <c:v>44801</c:v>
                </c:pt>
                <c:pt idx="44">
                  <c:v>44832</c:v>
                </c:pt>
                <c:pt idx="45">
                  <c:v>44862</c:v>
                </c:pt>
                <c:pt idx="46">
                  <c:v>44893</c:v>
                </c:pt>
                <c:pt idx="47">
                  <c:v>44923</c:v>
                </c:pt>
                <c:pt idx="48">
                  <c:v>44954</c:v>
                </c:pt>
                <c:pt idx="49">
                  <c:v>44985</c:v>
                </c:pt>
                <c:pt idx="50">
                  <c:v>45013</c:v>
                </c:pt>
                <c:pt idx="51">
                  <c:v>45044</c:v>
                </c:pt>
                <c:pt idx="52">
                  <c:v>45074</c:v>
                </c:pt>
                <c:pt idx="53">
                  <c:v>45105</c:v>
                </c:pt>
                <c:pt idx="54">
                  <c:v>45135</c:v>
                </c:pt>
                <c:pt idx="55">
                  <c:v>45166</c:v>
                </c:pt>
                <c:pt idx="56">
                  <c:v>45197</c:v>
                </c:pt>
                <c:pt idx="57">
                  <c:v>45227</c:v>
                </c:pt>
                <c:pt idx="58">
                  <c:v>45258</c:v>
                </c:pt>
                <c:pt idx="59">
                  <c:v>45288</c:v>
                </c:pt>
                <c:pt idx="60">
                  <c:v>45319</c:v>
                </c:pt>
                <c:pt idx="61">
                  <c:v>45350</c:v>
                </c:pt>
                <c:pt idx="62">
                  <c:v>45379</c:v>
                </c:pt>
                <c:pt idx="63">
                  <c:v>45410</c:v>
                </c:pt>
                <c:pt idx="64">
                  <c:v>45440</c:v>
                </c:pt>
                <c:pt idx="65">
                  <c:v>45471</c:v>
                </c:pt>
                <c:pt idx="66">
                  <c:v>45501</c:v>
                </c:pt>
                <c:pt idx="67">
                  <c:v>45531</c:v>
                </c:pt>
                <c:pt idx="68">
                  <c:v>45561</c:v>
                </c:pt>
                <c:pt idx="69">
                  <c:v>45590</c:v>
                </c:pt>
                <c:pt idx="70">
                  <c:v>45620</c:v>
                </c:pt>
                <c:pt idx="71">
                  <c:v>45649</c:v>
                </c:pt>
                <c:pt idx="72">
                  <c:v>45679</c:v>
                </c:pt>
              </c:numCache>
            </c:numRef>
          </c:cat>
          <c:val>
            <c:numRef>
              <c:f>Portfólio!$O$118:$O$190</c:f>
              <c:numCache>
                <c:formatCode>0%</c:formatCode>
                <c:ptCount val="73"/>
                <c:pt idx="0">
                  <c:v>0.02</c:v>
                </c:pt>
                <c:pt idx="1">
                  <c:v>0.02</c:v>
                </c:pt>
                <c:pt idx="2">
                  <c:v>0.02</c:v>
                </c:pt>
                <c:pt idx="3">
                  <c:v>0.02</c:v>
                </c:pt>
                <c:pt idx="4">
                  <c:v>3.7999999999999999E-2</c:v>
                </c:pt>
                <c:pt idx="5">
                  <c:v>0</c:v>
                </c:pt>
                <c:pt idx="6">
                  <c:v>0</c:v>
                </c:pt>
                <c:pt idx="7">
                  <c:v>0</c:v>
                </c:pt>
                <c:pt idx="8">
                  <c:v>0</c:v>
                </c:pt>
                <c:pt idx="9">
                  <c:v>0</c:v>
                </c:pt>
                <c:pt idx="10">
                  <c:v>0</c:v>
                </c:pt>
                <c:pt idx="11">
                  <c:v>0.02</c:v>
                </c:pt>
                <c:pt idx="12">
                  <c:v>0.04</c:v>
                </c:pt>
                <c:pt idx="13">
                  <c:v>0.04</c:v>
                </c:pt>
                <c:pt idx="14">
                  <c:v>0.03</c:v>
                </c:pt>
                <c:pt idx="15">
                  <c:v>0.06</c:v>
                </c:pt>
                <c:pt idx="16">
                  <c:v>0.06</c:v>
                </c:pt>
                <c:pt idx="17">
                  <c:v>9.3033828789594541E-2</c:v>
                </c:pt>
                <c:pt idx="18">
                  <c:v>7.3153429432305073E-2</c:v>
                </c:pt>
                <c:pt idx="19">
                  <c:v>6.6526629646541879E-2</c:v>
                </c:pt>
                <c:pt idx="20">
                  <c:v>6.6526629646541879E-2</c:v>
                </c:pt>
                <c:pt idx="21">
                  <c:v>6.6526629646541879E-2</c:v>
                </c:pt>
                <c:pt idx="22">
                  <c:v>4.2974143102722184E-2</c:v>
                </c:pt>
                <c:pt idx="23">
                  <c:v>3.6231567618313698E-2</c:v>
                </c:pt>
                <c:pt idx="24">
                  <c:v>3.6231567618313698E-2</c:v>
                </c:pt>
                <c:pt idx="25">
                  <c:v>2.7937336905256682E-2</c:v>
                </c:pt>
                <c:pt idx="26">
                  <c:v>3.2903906560566631E-2</c:v>
                </c:pt>
                <c:pt idx="27">
                  <c:v>1.7999999999999999E-2</c:v>
                </c:pt>
                <c:pt idx="28">
                  <c:v>1.5086267585018964E-2</c:v>
                </c:pt>
                <c:pt idx="29">
                  <c:v>3.0344516128276267E-2</c:v>
                </c:pt>
                <c:pt idx="30">
                  <c:v>2.7712318380061163E-2</c:v>
                </c:pt>
                <c:pt idx="31">
                  <c:v>3.1991852850048796E-2</c:v>
                </c:pt>
                <c:pt idx="32">
                  <c:v>2.322035540012557E-2</c:v>
                </c:pt>
                <c:pt idx="33">
                  <c:v>2.322035540012557E-2</c:v>
                </c:pt>
                <c:pt idx="34">
                  <c:v>2.322035540012557E-2</c:v>
                </c:pt>
                <c:pt idx="35">
                  <c:v>1.7922930066637366E-2</c:v>
                </c:pt>
                <c:pt idx="36">
                  <c:v>5.2978728353311189E-3</c:v>
                </c:pt>
                <c:pt idx="37">
                  <c:v>5.2978728353311189E-3</c:v>
                </c:pt>
                <c:pt idx="38">
                  <c:v>2.425743034217831E-7</c:v>
                </c:pt>
                <c:pt idx="39">
                  <c:v>2.425743034217831E-7</c:v>
                </c:pt>
                <c:pt idx="40">
                  <c:v>5.1705964808085314E-3</c:v>
                </c:pt>
                <c:pt idx="41">
                  <c:v>1.3600512879974214E-2</c:v>
                </c:pt>
                <c:pt idx="42">
                  <c:v>1.3569692044956838E-2</c:v>
                </c:pt>
                <c:pt idx="43">
                  <c:v>1.3569677422732074E-2</c:v>
                </c:pt>
                <c:pt idx="44">
                  <c:v>2.0240942180301258E-2</c:v>
                </c:pt>
                <c:pt idx="45">
                  <c:v>2.3919016620786326E-2</c:v>
                </c:pt>
                <c:pt idx="46">
                  <c:v>2.3919016620786326E-2</c:v>
                </c:pt>
                <c:pt idx="47">
                  <c:v>2.3919016620786326E-2</c:v>
                </c:pt>
                <c:pt idx="48">
                  <c:v>2.4224161564655677E-2</c:v>
                </c:pt>
                <c:pt idx="49">
                  <c:v>4.6715538069674878E-3</c:v>
                </c:pt>
                <c:pt idx="50">
                  <c:v>4.6715538069674878E-3</c:v>
                </c:pt>
                <c:pt idx="51">
                  <c:v>4.6715538069674878E-3</c:v>
                </c:pt>
                <c:pt idx="52">
                  <c:v>0</c:v>
                </c:pt>
                <c:pt idx="53">
                  <c:v>0</c:v>
                </c:pt>
                <c:pt idx="54">
                  <c:v>0</c:v>
                </c:pt>
                <c:pt idx="55">
                  <c:v>0</c:v>
                </c:pt>
                <c:pt idx="56">
                  <c:v>0</c:v>
                </c:pt>
                <c:pt idx="57">
                  <c:v>7.3518710130309195E-3</c:v>
                </c:pt>
                <c:pt idx="58">
                  <c:v>3.6759355065154597E-3</c:v>
                </c:pt>
                <c:pt idx="59">
                  <c:v>3.8733715604338803E-3</c:v>
                </c:pt>
                <c:pt idx="60">
                  <c:v>8.6680277956281415E-3</c:v>
                </c:pt>
                <c:pt idx="61">
                  <c:v>1.0786136425909865E-2</c:v>
                </c:pt>
                <c:pt idx="62">
                  <c:v>1.0786136425909865E-2</c:v>
                </c:pt>
                <c:pt idx="63">
                  <c:v>7.5833104596019218E-3</c:v>
                </c:pt>
                <c:pt idx="64">
                  <c:v>7.5844708791087401E-3</c:v>
                </c:pt>
                <c:pt idx="65">
                  <c:v>7.5844708791087401E-3</c:v>
                </c:pt>
                <c:pt idx="66">
                  <c:v>7.5844708791087401E-3</c:v>
                </c:pt>
                <c:pt idx="67">
                  <c:v>1.0973633787659476E-2</c:v>
                </c:pt>
                <c:pt idx="68">
                  <c:v>7.2043196343346454E-3</c:v>
                </c:pt>
                <c:pt idx="69">
                  <c:v>6.7789730184664165E-3</c:v>
                </c:pt>
                <c:pt idx="70">
                  <c:v>6.7789730184664165E-3</c:v>
                </c:pt>
                <c:pt idx="71">
                  <c:v>4.2255243641677653E-2</c:v>
                </c:pt>
                <c:pt idx="72">
                  <c:v>0.10266555746347239</c:v>
                </c:pt>
              </c:numCache>
            </c:numRef>
          </c:val>
          <c:smooth val="0"/>
          <c:extLst>
            <c:ext xmlns:c16="http://schemas.microsoft.com/office/drawing/2014/chart" uri="{C3380CC4-5D6E-409C-BE32-E72D297353CC}">
              <c16:uniqueId val="{00000000-7E17-43D8-89C6-EE82D5F3AC1D}"/>
            </c:ext>
          </c:extLst>
        </c:ser>
        <c:dLbls>
          <c:showLegendKey val="0"/>
          <c:showVal val="1"/>
          <c:showCatName val="0"/>
          <c:showSerName val="0"/>
          <c:showPercent val="0"/>
          <c:showBubbleSize val="0"/>
        </c:dLbls>
        <c:marker val="1"/>
        <c:smooth val="0"/>
        <c:axId val="234529615"/>
        <c:axId val="717403679"/>
      </c:lineChart>
      <c:dateAx>
        <c:axId val="234529615"/>
        <c:scaling>
          <c:orientation val="minMax"/>
        </c:scaling>
        <c:delete val="0"/>
        <c:axPos val="b"/>
        <c:numFmt formatCode="[$-416]mmm\-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717403679"/>
        <c:crosses val="autoZero"/>
        <c:auto val="1"/>
        <c:lblOffset val="100"/>
        <c:baseTimeUnit val="months"/>
        <c:majorUnit val="1"/>
        <c:majorTimeUnit val="months"/>
      </c:dateAx>
      <c:valAx>
        <c:axId val="717403679"/>
        <c:scaling>
          <c:orientation val="minMax"/>
        </c:scaling>
        <c:delete val="0"/>
        <c:axPos val="l"/>
        <c:numFmt formatCode="0%" sourceLinked="1"/>
        <c:majorTickMark val="none"/>
        <c:minorTickMark val="none"/>
        <c:tickLblPos val="none"/>
        <c:spPr>
          <a:noFill/>
          <a:ln>
            <a:noFill/>
          </a:ln>
          <a:effectLst/>
        </c:spPr>
        <c:txPr>
          <a:bodyPr rot="-60000000" spcFirstLastPara="1" vertOverflow="ellipsis" vert="horz"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crossAx val="2345296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13738186350941E-2"/>
          <c:y val="9.8354627320669477E-2"/>
          <c:w val="0.41786309887197332"/>
          <c:h val="0.77571666064472311"/>
        </c:manualLayout>
      </c:layout>
      <c:doughnutChart>
        <c:varyColors val="1"/>
        <c:ser>
          <c:idx val="0"/>
          <c:order val="0"/>
          <c:spPr>
            <a:ln>
              <a:noFill/>
            </a:ln>
          </c:spPr>
          <c:dPt>
            <c:idx val="0"/>
            <c:bubble3D val="0"/>
            <c:spPr>
              <a:solidFill>
                <a:srgbClr val="0D0D38"/>
              </a:solidFill>
              <a:ln w="19050">
                <a:noFill/>
              </a:ln>
              <a:effectLst/>
            </c:spPr>
            <c:extLst>
              <c:ext xmlns:c16="http://schemas.microsoft.com/office/drawing/2014/chart" uri="{C3380CC4-5D6E-409C-BE32-E72D297353CC}">
                <c16:uniqueId val="{00000001-E098-4959-9BB3-42ADBD5A2A25}"/>
              </c:ext>
            </c:extLst>
          </c:dPt>
          <c:dPt>
            <c:idx val="1"/>
            <c:bubble3D val="0"/>
            <c:spPr>
              <a:solidFill>
                <a:srgbClr val="2044DC"/>
              </a:solidFill>
              <a:ln w="19050">
                <a:noFill/>
              </a:ln>
              <a:effectLst/>
            </c:spPr>
            <c:extLst>
              <c:ext xmlns:c16="http://schemas.microsoft.com/office/drawing/2014/chart" uri="{C3380CC4-5D6E-409C-BE32-E72D297353CC}">
                <c16:uniqueId val="{00000003-E098-4959-9BB3-42ADBD5A2A25}"/>
              </c:ext>
            </c:extLst>
          </c:dPt>
          <c:dPt>
            <c:idx val="2"/>
            <c:bubble3D val="0"/>
            <c:spPr>
              <a:solidFill>
                <a:srgbClr val="88AAFF"/>
              </a:solidFill>
              <a:ln w="19050">
                <a:noFill/>
              </a:ln>
              <a:effectLst/>
            </c:spPr>
            <c:extLst>
              <c:ext xmlns:c16="http://schemas.microsoft.com/office/drawing/2014/chart" uri="{C3380CC4-5D6E-409C-BE32-E72D297353CC}">
                <c16:uniqueId val="{00000005-E098-4959-9BB3-42ADBD5A2A25}"/>
              </c:ext>
            </c:extLst>
          </c:dPt>
          <c:dPt>
            <c:idx val="3"/>
            <c:bubble3D val="0"/>
            <c:spPr>
              <a:solidFill>
                <a:srgbClr val="FF6B06"/>
              </a:solidFill>
              <a:ln w="19050">
                <a:noFill/>
              </a:ln>
              <a:effectLst/>
            </c:spPr>
            <c:extLst>
              <c:ext xmlns:c16="http://schemas.microsoft.com/office/drawing/2014/chart" uri="{C3380CC4-5D6E-409C-BE32-E72D297353CC}">
                <c16:uniqueId val="{00000009-196B-4ECE-8616-817347207F36}"/>
              </c:ext>
            </c:extLst>
          </c:dPt>
          <c:dPt>
            <c:idx val="4"/>
            <c:bubble3D val="0"/>
            <c:spPr>
              <a:solidFill>
                <a:srgbClr val="FFBB8D"/>
              </a:solidFill>
              <a:ln w="19050">
                <a:noFill/>
              </a:ln>
              <a:effectLst/>
            </c:spPr>
            <c:extLst>
              <c:ext xmlns:c16="http://schemas.microsoft.com/office/drawing/2014/chart" uri="{C3380CC4-5D6E-409C-BE32-E72D297353CC}">
                <c16:uniqueId val="{00000009-CE68-487C-8AFD-4DE3E4558179}"/>
              </c:ext>
            </c:extLst>
          </c:dPt>
          <c:dLbls>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showLeaderLines val="1"/>
            <c:leaderLines>
              <c:spPr>
                <a:ln w="9525" cap="flat" cmpd="sng" algn="ctr">
                  <a:noFill/>
                  <a:round/>
                </a:ln>
                <a:effectLst/>
              </c:spPr>
            </c:leaderLines>
            <c:extLst>
              <c:ext xmlns:c15="http://schemas.microsoft.com/office/drawing/2012/chart" uri="{CE6537A1-D6FC-4f65-9D91-7224C49458BB}"/>
            </c:extLst>
          </c:dLbls>
          <c:cat>
            <c:strRef>
              <c:f>Portfólio!$D$22:$D$26</c:f>
              <c:strCache>
                <c:ptCount val="5"/>
                <c:pt idx="0">
                  <c:v>Raio 30 São Paulo</c:v>
                </c:pt>
                <c:pt idx="1">
                  <c:v>Extrema</c:v>
                </c:pt>
                <c:pt idx="2">
                  <c:v>Região Metropolitana de Salvador</c:v>
                </c:pt>
                <c:pt idx="3">
                  <c:v>Região Metropolitana de Belo Horizonte</c:v>
                </c:pt>
                <c:pt idx="4">
                  <c:v>Região Metropolitana de Curitiba</c:v>
                </c:pt>
              </c:strCache>
            </c:strRef>
          </c:cat>
          <c:val>
            <c:numRef>
              <c:f>Portfólio!$E$22:$E$26</c:f>
              <c:numCache>
                <c:formatCode>0%</c:formatCode>
                <c:ptCount val="5"/>
                <c:pt idx="0">
                  <c:v>0.42418178437025239</c:v>
                </c:pt>
                <c:pt idx="1">
                  <c:v>0.2503552099209374</c:v>
                </c:pt>
                <c:pt idx="2">
                  <c:v>0.12571253691250381</c:v>
                </c:pt>
                <c:pt idx="3">
                  <c:v>0.10766482274547201</c:v>
                </c:pt>
                <c:pt idx="4">
                  <c:v>9.2085646050834358E-2</c:v>
                </c:pt>
              </c:numCache>
            </c:numRef>
          </c:val>
          <c:extLst>
            <c:ext xmlns:c16="http://schemas.microsoft.com/office/drawing/2014/chart" uri="{C3380CC4-5D6E-409C-BE32-E72D297353CC}">
              <c16:uniqueId val="{00000010-E098-4959-9BB3-42ADBD5A2A25}"/>
            </c:ext>
          </c:extLst>
        </c:ser>
        <c:dLbls>
          <c:showLegendKey val="0"/>
          <c:showVal val="1"/>
          <c:showCatName val="0"/>
          <c:showSerName val="0"/>
          <c:showPercent val="0"/>
          <c:showBubbleSize val="0"/>
          <c:showLeaderLines val="1"/>
        </c:dLbls>
        <c:firstSliceAng val="0"/>
        <c:holeSize val="41"/>
      </c:doughnutChart>
      <c:spPr>
        <a:noFill/>
        <a:ln>
          <a:noFill/>
        </a:ln>
        <a:effectLst/>
      </c:spPr>
    </c:plotArea>
    <c:legend>
      <c:legendPos val="r"/>
      <c:layout>
        <c:manualLayout>
          <c:xMode val="edge"/>
          <c:yMode val="edge"/>
          <c:x val="0.54195614035087714"/>
          <c:y val="0"/>
          <c:w val="0.45334005847953218"/>
          <c:h val="1"/>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360069444444438E-2"/>
          <c:y val="0.14189821384176565"/>
          <c:w val="0.58527777777777779"/>
          <c:h val="0.78037073165311654"/>
        </c:manualLayout>
      </c:layout>
      <c:doughnutChart>
        <c:varyColors val="1"/>
        <c:ser>
          <c:idx val="0"/>
          <c:order val="0"/>
          <c:spPr>
            <a:ln>
              <a:noFill/>
            </a:ln>
          </c:spPr>
          <c:dPt>
            <c:idx val="0"/>
            <c:bubble3D val="0"/>
            <c:spPr>
              <a:solidFill>
                <a:srgbClr val="0D0D38"/>
              </a:solidFill>
              <a:ln w="19050">
                <a:noFill/>
              </a:ln>
              <a:effectLst/>
            </c:spPr>
            <c:extLst>
              <c:ext xmlns:c16="http://schemas.microsoft.com/office/drawing/2014/chart" uri="{C3380CC4-5D6E-409C-BE32-E72D297353CC}">
                <c16:uniqueId val="{00000001-69B8-4A19-8B0F-5B333471F9ED}"/>
              </c:ext>
            </c:extLst>
          </c:dPt>
          <c:dPt>
            <c:idx val="1"/>
            <c:bubble3D val="0"/>
            <c:spPr>
              <a:solidFill>
                <a:srgbClr val="FF6B06"/>
              </a:solidFill>
              <a:ln w="19050">
                <a:noFill/>
              </a:ln>
              <a:effectLst/>
            </c:spPr>
            <c:extLst>
              <c:ext xmlns:c16="http://schemas.microsoft.com/office/drawing/2014/chart" uri="{C3380CC4-5D6E-409C-BE32-E72D297353CC}">
                <c16:uniqueId val="{00000003-69B8-4A19-8B0F-5B333471F9ED}"/>
              </c:ext>
            </c:extLst>
          </c:dPt>
          <c:dLbls>
            <c:dLbl>
              <c:idx val="1"/>
              <c:layout>
                <c:manualLayout>
                  <c:x val="-1.8535297043459614E-2"/>
                  <c:y val="-0.17754465527678093"/>
                </c:manualLayout>
              </c:layout>
              <c:spPr>
                <a:noFill/>
                <a:ln>
                  <a:noFill/>
                </a:ln>
                <a:effectLst/>
              </c:spPr>
              <c:txPr>
                <a:bodyPr rot="0" spcFirstLastPara="1" vertOverflow="ellipsis" vert="horz" wrap="square" anchor="ctr" anchorCtr="1"/>
                <a:lstStyle/>
                <a:p>
                  <a:pPr>
                    <a:defRPr sz="1000" b="1" i="0" u="none" strike="noStrike" kern="1200" baseline="0">
                      <a:solidFill>
                        <a:srgbClr val="FF6B06"/>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B8-4A19-8B0F-5B333471F9ED}"/>
                </c:ext>
              </c:extLst>
            </c:dLbl>
            <c:spPr>
              <a:noFill/>
              <a:ln>
                <a:noFill/>
              </a:ln>
              <a:effectLst/>
            </c:spPr>
            <c:txPr>
              <a:bodyPr rot="0" spcFirstLastPara="1" vertOverflow="ellipsis" vert="horz" wrap="square" anchor="ctr" anchorCtr="1"/>
              <a:lstStyle/>
              <a:p>
                <a:pPr>
                  <a:defRPr sz="1000" b="1" i="0" u="none" strike="noStrike" kern="1200" baseline="0">
                    <a:solidFill>
                      <a:schemeClr val="bg1"/>
                    </a:solidFill>
                    <a:latin typeface="Inter" panose="02000503000000020004" pitchFamily="2" charset="0"/>
                    <a:ea typeface="Inter" panose="02000503000000020004" pitchFamily="2" charset="0"/>
                    <a:cs typeface="Inter" panose="02000503000000020004" pitchFamily="2" charset="0"/>
                  </a:defRPr>
                </a:pPr>
                <a:endParaRPr lang="en-US"/>
              </a:p>
            </c:txPr>
            <c:showLegendKey val="0"/>
            <c:showVal val="1"/>
            <c:showCatName val="0"/>
            <c:showSerName val="0"/>
            <c:showPercent val="0"/>
            <c:showBubbleSize val="0"/>
            <c:showLeaderLines val="1"/>
            <c:leaderLines>
              <c:spPr>
                <a:ln w="9525" cap="flat" cmpd="sng" algn="ctr">
                  <a:noFill/>
                  <a:round/>
                </a:ln>
                <a:effectLst/>
              </c:spPr>
            </c:leaderLines>
            <c:extLst>
              <c:ext xmlns:c15="http://schemas.microsoft.com/office/drawing/2012/chart" uri="{CE6537A1-D6FC-4f65-9D91-7224C49458BB}"/>
            </c:extLst>
          </c:dLbls>
          <c:cat>
            <c:strRef>
              <c:f>Portfólio!$H$22:$H$23</c:f>
              <c:strCache>
                <c:ptCount val="2"/>
                <c:pt idx="0">
                  <c:v>Classe A</c:v>
                </c:pt>
                <c:pt idx="1">
                  <c:v>Classe B</c:v>
                </c:pt>
              </c:strCache>
            </c:strRef>
          </c:cat>
          <c:val>
            <c:numRef>
              <c:f>Portfólio!$I$22:$I$23</c:f>
              <c:numCache>
                <c:formatCode>0%</c:formatCode>
                <c:ptCount val="2"/>
                <c:pt idx="0">
                  <c:v>0.9527932327181079</c:v>
                </c:pt>
                <c:pt idx="1">
                  <c:v>4.7206767281891993E-2</c:v>
                </c:pt>
              </c:numCache>
            </c:numRef>
          </c:val>
          <c:extLst>
            <c:ext xmlns:c16="http://schemas.microsoft.com/office/drawing/2014/chart" uri="{C3380CC4-5D6E-409C-BE32-E72D297353CC}">
              <c16:uniqueId val="{0000000E-69B8-4A19-8B0F-5B333471F9ED}"/>
            </c:ext>
          </c:extLst>
        </c:ser>
        <c:dLbls>
          <c:showLegendKey val="0"/>
          <c:showVal val="1"/>
          <c:showCatName val="0"/>
          <c:showSerName val="0"/>
          <c:showPercent val="0"/>
          <c:showBubbleSize val="0"/>
          <c:showLeaderLines val="1"/>
        </c:dLbls>
        <c:firstSliceAng val="0"/>
        <c:holeSize val="41"/>
      </c:doughnutChart>
      <c:spPr>
        <a:noFill/>
        <a:ln>
          <a:noFill/>
        </a:ln>
        <a:effectLst/>
      </c:spPr>
    </c:plotArea>
    <c:legend>
      <c:legendPos val="r"/>
      <c:layout>
        <c:manualLayout>
          <c:xMode val="edge"/>
          <c:yMode val="edge"/>
          <c:x val="0.65740382554479737"/>
          <c:y val="0.27754567744449621"/>
          <c:w val="0.27842284125735428"/>
          <c:h val="0.49528760495204521"/>
        </c:manualLayout>
      </c:layout>
      <c:overlay val="0"/>
      <c:spPr>
        <a:noFill/>
        <a:ln>
          <a:noFill/>
        </a:ln>
        <a:effectLst/>
      </c:spPr>
      <c:txPr>
        <a:bodyPr rot="0" spcFirstLastPara="1" vertOverflow="ellipsis" vert="horz" wrap="square" anchor="ctr" anchorCtr="1"/>
        <a:lstStyle/>
        <a:p>
          <a:pPr>
            <a:defRPr sz="1000" b="0" i="0" u="none" strike="noStrike" kern="1200" baseline="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1000">
          <a:solidFill>
            <a:srgbClr val="636464"/>
          </a:solidFill>
          <a:latin typeface="Inter" panose="02000503000000020004" pitchFamily="2" charset="0"/>
          <a:ea typeface="Inter" panose="02000503000000020004" pitchFamily="2" charset="0"/>
          <a:cs typeface="Inter" panose="02000503000000020004" pitchFamily="2" charset="0"/>
        </a:defRPr>
      </a:pPr>
      <a:endParaRPr lang="en-US"/>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13" Type="http://schemas.openxmlformats.org/officeDocument/2006/relationships/image" Target="../media/image13.jpe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jpeg"/><Relationship Id="rId17" Type="http://schemas.openxmlformats.org/officeDocument/2006/relationships/image" Target="../media/image17.svg"/><Relationship Id="rId2" Type="http://schemas.openxmlformats.org/officeDocument/2006/relationships/image" Target="../media/image2.sv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svg"/><Relationship Id="rId11" Type="http://schemas.openxmlformats.org/officeDocument/2006/relationships/image" Target="../media/image11.jpeg"/><Relationship Id="rId5" Type="http://schemas.openxmlformats.org/officeDocument/2006/relationships/image" Target="../media/image5.png"/><Relationship Id="rId15" Type="http://schemas.openxmlformats.org/officeDocument/2006/relationships/image" Target="../media/image15.jpe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 Id="rId14" Type="http://schemas.openxmlformats.org/officeDocument/2006/relationships/image" Target="../media/image14.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image" Target="../media/image18.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image" Target="../media/image18.png"/></Relationships>
</file>

<file path=xl/drawings/_rels/drawing4.xml.rels><?xml version="1.0" encoding="UTF-8" standalone="yes"?>
<Relationships xmlns="http://schemas.openxmlformats.org/package/2006/relationships"><Relationship Id="rId1" Type="http://schemas.openxmlformats.org/officeDocument/2006/relationships/image" Target="../media/image18.png"/></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5" Type="http://schemas.openxmlformats.org/officeDocument/2006/relationships/image" Target="../media/image18.png"/><Relationship Id="rId4" Type="http://schemas.openxmlformats.org/officeDocument/2006/relationships/chart" Target="../charts/chart1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editAs="oneCell">
    <xdr:from>
      <xdr:col>8</xdr:col>
      <xdr:colOff>184410</xdr:colOff>
      <xdr:row>20</xdr:row>
      <xdr:rowOff>144425</xdr:rowOff>
    </xdr:from>
    <xdr:to>
      <xdr:col>8</xdr:col>
      <xdr:colOff>502642</xdr:colOff>
      <xdr:row>22</xdr:row>
      <xdr:rowOff>76902</xdr:rowOff>
    </xdr:to>
    <xdr:pic>
      <xdr:nvPicPr>
        <xdr:cNvPr id="5" name="Espaço Reservado para Imagem 42" descr="Moedas">
          <a:extLst>
            <a:ext uri="{FF2B5EF4-FFF2-40B4-BE49-F238E27FC236}">
              <a16:creationId xmlns:a16="http://schemas.microsoft.com/office/drawing/2014/main" id="{1D10F7C1-4EC1-4F31-A2B0-9639B5E112F8}"/>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 uri="{96DAC541-7B7A-43D3-8B79-37D633B846F1}">
              <asvg:svgBlip xmlns:asvg="http://schemas.microsoft.com/office/drawing/2016/SVG/main" r:embed="rId2"/>
            </a:ext>
          </a:extLst>
        </a:blip>
        <a:srcRect/>
        <a:stretch>
          <a:fillRect/>
        </a:stretch>
      </xdr:blipFill>
      <xdr:spPr>
        <a:xfrm>
          <a:off x="6316696" y="5360496"/>
          <a:ext cx="322677" cy="324000"/>
        </a:xfrm>
        <a:prstGeom prst="rect">
          <a:avLst/>
        </a:prstGeom>
        <a:noFill/>
        <a:ln w="95250" cap="sq" cmpd="sng" algn="ctr">
          <a:noFill/>
          <a:prstDash val="solid"/>
          <a:miter lim="800000"/>
        </a:ln>
        <a:effectLst/>
      </xdr:spPr>
    </xdr:pic>
    <xdr:clientData/>
  </xdr:twoCellAnchor>
  <xdr:twoCellAnchor editAs="oneCell">
    <xdr:from>
      <xdr:col>1</xdr:col>
      <xdr:colOff>113251</xdr:colOff>
      <xdr:row>6</xdr:row>
      <xdr:rowOff>136068</xdr:rowOff>
    </xdr:from>
    <xdr:to>
      <xdr:col>1</xdr:col>
      <xdr:colOff>441061</xdr:colOff>
      <xdr:row>8</xdr:row>
      <xdr:rowOff>38337</xdr:rowOff>
    </xdr:to>
    <xdr:pic>
      <xdr:nvPicPr>
        <xdr:cNvPr id="6" name="Elemento gráfico 8" descr="Alvo" title="Espaço Reservado para Ícone">
          <a:extLst>
            <a:ext uri="{FF2B5EF4-FFF2-40B4-BE49-F238E27FC236}">
              <a16:creationId xmlns:a16="http://schemas.microsoft.com/office/drawing/2014/main" id="{EAB11E51-C913-4FAA-A9EB-46B263C628B9}"/>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 uri="{96DAC541-7B7A-43D3-8B79-37D633B846F1}">
              <asvg:svgBlip xmlns:asvg="http://schemas.microsoft.com/office/drawing/2016/SVG/main" r:embed="rId4"/>
            </a:ext>
          </a:extLst>
        </a:blip>
        <a:stretch>
          <a:fillRect/>
        </a:stretch>
      </xdr:blipFill>
      <xdr:spPr>
        <a:xfrm>
          <a:off x="267465" y="1260925"/>
          <a:ext cx="324000" cy="324000"/>
        </a:xfrm>
        <a:prstGeom prst="rect">
          <a:avLst/>
        </a:prstGeom>
      </xdr:spPr>
    </xdr:pic>
    <xdr:clientData/>
  </xdr:twoCellAnchor>
  <xdr:twoCellAnchor editAs="oneCell">
    <xdr:from>
      <xdr:col>1</xdr:col>
      <xdr:colOff>113251</xdr:colOff>
      <xdr:row>12</xdr:row>
      <xdr:rowOff>160599</xdr:rowOff>
    </xdr:from>
    <xdr:to>
      <xdr:col>1</xdr:col>
      <xdr:colOff>441061</xdr:colOff>
      <xdr:row>14</xdr:row>
      <xdr:rowOff>105142</xdr:rowOff>
    </xdr:to>
    <xdr:pic>
      <xdr:nvPicPr>
        <xdr:cNvPr id="7" name="Gráfico 39" descr="Informações">
          <a:extLst>
            <a:ext uri="{FF2B5EF4-FFF2-40B4-BE49-F238E27FC236}">
              <a16:creationId xmlns:a16="http://schemas.microsoft.com/office/drawing/2014/main" id="{1C092D6A-B5FD-4765-9A15-859DA70B2040}"/>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 uri="{96DAC541-7B7A-43D3-8B79-37D633B846F1}">
              <asvg:svgBlip xmlns:asvg="http://schemas.microsoft.com/office/drawing/2016/SVG/main" r:embed="rId6"/>
            </a:ext>
          </a:extLst>
        </a:blip>
        <a:stretch>
          <a:fillRect/>
        </a:stretch>
      </xdr:blipFill>
      <xdr:spPr>
        <a:xfrm>
          <a:off x="267465" y="2201670"/>
          <a:ext cx="324000" cy="324000"/>
        </a:xfrm>
        <a:prstGeom prst="rect">
          <a:avLst/>
        </a:prstGeom>
      </xdr:spPr>
    </xdr:pic>
    <xdr:clientData/>
  </xdr:twoCellAnchor>
  <xdr:twoCellAnchor editAs="oneCell">
    <xdr:from>
      <xdr:col>1</xdr:col>
      <xdr:colOff>95251</xdr:colOff>
      <xdr:row>20</xdr:row>
      <xdr:rowOff>133385</xdr:rowOff>
    </xdr:from>
    <xdr:to>
      <xdr:col>1</xdr:col>
      <xdr:colOff>455251</xdr:colOff>
      <xdr:row>22</xdr:row>
      <xdr:rowOff>107577</xdr:rowOff>
    </xdr:to>
    <xdr:pic>
      <xdr:nvPicPr>
        <xdr:cNvPr id="8" name="Gráfico 24" descr="Rótulo">
          <a:extLst>
            <a:ext uri="{FF2B5EF4-FFF2-40B4-BE49-F238E27FC236}">
              <a16:creationId xmlns:a16="http://schemas.microsoft.com/office/drawing/2014/main" id="{47E6AAA3-6050-4230-A750-6449C0046D08}"/>
            </a:ext>
          </a:extLst>
        </xdr:cNvPr>
        <xdr:cNvPicPr>
          <a:picLocks noChangeAspect="1"/>
        </xdr:cNvPicPr>
      </xdr:nvPicPr>
      <xdr:blipFill>
        <a:blip xmlns:r="http://schemas.openxmlformats.org/officeDocument/2006/relationships" r:embed="rId7" cstate="screen">
          <a:extLst>
            <a:ext uri="{28A0092B-C50C-407E-A947-70E740481C1C}">
              <a14:useLocalDpi xmlns:a14="http://schemas.microsoft.com/office/drawing/2010/main"/>
            </a:ext>
            <a:ext uri="{96DAC541-7B7A-43D3-8B79-37D633B846F1}">
              <asvg:svgBlip xmlns:asvg="http://schemas.microsoft.com/office/drawing/2016/SVG/main" r:embed="rId8"/>
            </a:ext>
          </a:extLst>
        </a:blip>
        <a:stretch>
          <a:fillRect/>
        </a:stretch>
      </xdr:blipFill>
      <xdr:spPr>
        <a:xfrm>
          <a:off x="249465" y="2156314"/>
          <a:ext cx="360000" cy="360000"/>
        </a:xfrm>
        <a:prstGeom prst="rect">
          <a:avLst/>
        </a:prstGeom>
      </xdr:spPr>
    </xdr:pic>
    <xdr:clientData/>
  </xdr:twoCellAnchor>
  <xdr:twoCellAnchor>
    <xdr:from>
      <xdr:col>1</xdr:col>
      <xdr:colOff>131251</xdr:colOff>
      <xdr:row>3</xdr:row>
      <xdr:rowOff>9071</xdr:rowOff>
    </xdr:from>
    <xdr:to>
      <xdr:col>1</xdr:col>
      <xdr:colOff>419251</xdr:colOff>
      <xdr:row>5</xdr:row>
      <xdr:rowOff>52143</xdr:rowOff>
    </xdr:to>
    <xdr:sp macro="" textlink="">
      <xdr:nvSpPr>
        <xdr:cNvPr id="9" name="Freeform 312">
          <a:extLst>
            <a:ext uri="{FF2B5EF4-FFF2-40B4-BE49-F238E27FC236}">
              <a16:creationId xmlns:a16="http://schemas.microsoft.com/office/drawing/2014/main" id="{02EB9A0F-07A7-4E02-9EEF-8146630630BE}"/>
            </a:ext>
          </a:extLst>
        </xdr:cNvPr>
        <xdr:cNvSpPr/>
      </xdr:nvSpPr>
      <xdr:spPr>
        <a:xfrm>
          <a:off x="285465" y="698500"/>
          <a:ext cx="288000" cy="288000"/>
        </a:xfrm>
        <a:custGeom>
          <a:avLst/>
          <a:gdLst>
            <a:gd name="connsiteX0" fmla="*/ 225369 w 432708"/>
            <a:gd name="connsiteY0" fmla="*/ 108177 h 432707"/>
            <a:gd name="connsiteX1" fmla="*/ 243399 w 432708"/>
            <a:gd name="connsiteY1" fmla="*/ 108177 h 432707"/>
            <a:gd name="connsiteX2" fmla="*/ 249878 w 432708"/>
            <a:gd name="connsiteY2" fmla="*/ 110712 h 432707"/>
            <a:gd name="connsiteX3" fmla="*/ 252414 w 432708"/>
            <a:gd name="connsiteY3" fmla="*/ 117191 h 432707"/>
            <a:gd name="connsiteX4" fmla="*/ 252414 w 432708"/>
            <a:gd name="connsiteY4" fmla="*/ 243398 h 432707"/>
            <a:gd name="connsiteX5" fmla="*/ 249878 w 432708"/>
            <a:gd name="connsiteY5" fmla="*/ 249877 h 432707"/>
            <a:gd name="connsiteX6" fmla="*/ 243399 w 432708"/>
            <a:gd name="connsiteY6" fmla="*/ 252412 h 432707"/>
            <a:gd name="connsiteX7" fmla="*/ 153252 w 432708"/>
            <a:gd name="connsiteY7" fmla="*/ 252412 h 432707"/>
            <a:gd name="connsiteX8" fmla="*/ 146772 w 432708"/>
            <a:gd name="connsiteY8" fmla="*/ 249877 h 432707"/>
            <a:gd name="connsiteX9" fmla="*/ 144237 w 432708"/>
            <a:gd name="connsiteY9" fmla="*/ 243398 h 432707"/>
            <a:gd name="connsiteX10" fmla="*/ 144237 w 432708"/>
            <a:gd name="connsiteY10" fmla="*/ 225368 h 432707"/>
            <a:gd name="connsiteX11" fmla="*/ 146772 w 432708"/>
            <a:gd name="connsiteY11" fmla="*/ 218889 h 432707"/>
            <a:gd name="connsiteX12" fmla="*/ 153252 w 432708"/>
            <a:gd name="connsiteY12" fmla="*/ 216354 h 432707"/>
            <a:gd name="connsiteX13" fmla="*/ 216355 w 432708"/>
            <a:gd name="connsiteY13" fmla="*/ 216354 h 432707"/>
            <a:gd name="connsiteX14" fmla="*/ 216355 w 432708"/>
            <a:gd name="connsiteY14" fmla="*/ 117191 h 432707"/>
            <a:gd name="connsiteX15" fmla="*/ 218890 w 432708"/>
            <a:gd name="connsiteY15" fmla="*/ 110712 h 432707"/>
            <a:gd name="connsiteX16" fmla="*/ 225369 w 432708"/>
            <a:gd name="connsiteY16" fmla="*/ 108177 h 432707"/>
            <a:gd name="connsiteX17" fmla="*/ 216354 w 432708"/>
            <a:gd name="connsiteY17" fmla="*/ 63103 h 432707"/>
            <a:gd name="connsiteX18" fmla="*/ 139447 w 432708"/>
            <a:gd name="connsiteY18" fmla="*/ 83668 h 432707"/>
            <a:gd name="connsiteX19" fmla="*/ 83668 w 432708"/>
            <a:gd name="connsiteY19" fmla="*/ 139447 h 432707"/>
            <a:gd name="connsiteX20" fmla="*/ 63103 w 432708"/>
            <a:gd name="connsiteY20" fmla="*/ 216354 h 432707"/>
            <a:gd name="connsiteX21" fmla="*/ 83668 w 432708"/>
            <a:gd name="connsiteY21" fmla="*/ 293260 h 432707"/>
            <a:gd name="connsiteX22" fmla="*/ 139447 w 432708"/>
            <a:gd name="connsiteY22" fmla="*/ 349039 h 432707"/>
            <a:gd name="connsiteX23" fmla="*/ 216354 w 432708"/>
            <a:gd name="connsiteY23" fmla="*/ 369604 h 432707"/>
            <a:gd name="connsiteX24" fmla="*/ 293261 w 432708"/>
            <a:gd name="connsiteY24" fmla="*/ 349039 h 432707"/>
            <a:gd name="connsiteX25" fmla="*/ 349039 w 432708"/>
            <a:gd name="connsiteY25" fmla="*/ 293260 h 432707"/>
            <a:gd name="connsiteX26" fmla="*/ 369604 w 432708"/>
            <a:gd name="connsiteY26" fmla="*/ 216354 h 432707"/>
            <a:gd name="connsiteX27" fmla="*/ 349039 w 432708"/>
            <a:gd name="connsiteY27" fmla="*/ 139447 h 432707"/>
            <a:gd name="connsiteX28" fmla="*/ 293261 w 432708"/>
            <a:gd name="connsiteY28" fmla="*/ 83668 h 432707"/>
            <a:gd name="connsiteX29" fmla="*/ 216354 w 432708"/>
            <a:gd name="connsiteY29" fmla="*/ 63103 h 432707"/>
            <a:gd name="connsiteX30" fmla="*/ 216354 w 432708"/>
            <a:gd name="connsiteY30" fmla="*/ 0 h 432707"/>
            <a:gd name="connsiteX31" fmla="*/ 324953 w 432708"/>
            <a:gd name="connsiteY31" fmla="*/ 29016 h 432707"/>
            <a:gd name="connsiteX32" fmla="*/ 403692 w 432708"/>
            <a:gd name="connsiteY32" fmla="*/ 107754 h 432707"/>
            <a:gd name="connsiteX33" fmla="*/ 432708 w 432708"/>
            <a:gd name="connsiteY33" fmla="*/ 216354 h 432707"/>
            <a:gd name="connsiteX34" fmla="*/ 403692 w 432708"/>
            <a:gd name="connsiteY34" fmla="*/ 324953 h 432707"/>
            <a:gd name="connsiteX35" fmla="*/ 324953 w 432708"/>
            <a:gd name="connsiteY35" fmla="*/ 403691 h 432707"/>
            <a:gd name="connsiteX36" fmla="*/ 216354 w 432708"/>
            <a:gd name="connsiteY36" fmla="*/ 432707 h 432707"/>
            <a:gd name="connsiteX37" fmla="*/ 107755 w 432708"/>
            <a:gd name="connsiteY37" fmla="*/ 403691 h 432707"/>
            <a:gd name="connsiteX38" fmla="*/ 29016 w 432708"/>
            <a:gd name="connsiteY38" fmla="*/ 324953 h 432707"/>
            <a:gd name="connsiteX39" fmla="*/ 0 w 432708"/>
            <a:gd name="connsiteY39" fmla="*/ 216354 h 432707"/>
            <a:gd name="connsiteX40" fmla="*/ 29016 w 432708"/>
            <a:gd name="connsiteY40" fmla="*/ 107754 h 432707"/>
            <a:gd name="connsiteX41" fmla="*/ 107755 w 432708"/>
            <a:gd name="connsiteY41" fmla="*/ 29016 h 432707"/>
            <a:gd name="connsiteX42" fmla="*/ 216354 w 432708"/>
            <a:gd name="connsiteY42" fmla="*/ 0 h 43270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Lst>
          <a:rect l="l" t="t" r="r" b="b"/>
          <a:pathLst>
            <a:path w="432708" h="432707">
              <a:moveTo>
                <a:pt x="225369" y="108177"/>
              </a:moveTo>
              <a:lnTo>
                <a:pt x="243399" y="108177"/>
              </a:lnTo>
              <a:cubicBezTo>
                <a:pt x="246028" y="108177"/>
                <a:pt x="248188" y="109022"/>
                <a:pt x="249878" y="110712"/>
              </a:cubicBezTo>
              <a:cubicBezTo>
                <a:pt x="251568" y="112402"/>
                <a:pt x="252414" y="114562"/>
                <a:pt x="252414" y="117191"/>
              </a:cubicBezTo>
              <a:lnTo>
                <a:pt x="252414" y="243398"/>
              </a:lnTo>
              <a:cubicBezTo>
                <a:pt x="252414" y="246027"/>
                <a:pt x="251568" y="248187"/>
                <a:pt x="249878" y="249877"/>
              </a:cubicBezTo>
              <a:cubicBezTo>
                <a:pt x="248188" y="251567"/>
                <a:pt x="246028" y="252412"/>
                <a:pt x="243399" y="252412"/>
              </a:cubicBezTo>
              <a:lnTo>
                <a:pt x="153252" y="252412"/>
              </a:lnTo>
              <a:cubicBezTo>
                <a:pt x="150623" y="252412"/>
                <a:pt x="148462" y="251567"/>
                <a:pt x="146772" y="249877"/>
              </a:cubicBezTo>
              <a:cubicBezTo>
                <a:pt x="145082" y="248187"/>
                <a:pt x="144237" y="246027"/>
                <a:pt x="144237" y="243398"/>
              </a:cubicBezTo>
              <a:lnTo>
                <a:pt x="144237" y="225368"/>
              </a:lnTo>
              <a:cubicBezTo>
                <a:pt x="144237" y="222739"/>
                <a:pt x="145082" y="220579"/>
                <a:pt x="146772" y="218889"/>
              </a:cubicBezTo>
              <a:cubicBezTo>
                <a:pt x="148462" y="217199"/>
                <a:pt x="150623" y="216354"/>
                <a:pt x="153252" y="216354"/>
              </a:cubicBezTo>
              <a:lnTo>
                <a:pt x="216355" y="216354"/>
              </a:lnTo>
              <a:lnTo>
                <a:pt x="216355" y="117191"/>
              </a:lnTo>
              <a:cubicBezTo>
                <a:pt x="216355" y="114562"/>
                <a:pt x="217200" y="112402"/>
                <a:pt x="218890" y="110712"/>
              </a:cubicBezTo>
              <a:cubicBezTo>
                <a:pt x="220581" y="109022"/>
                <a:pt x="222740" y="108177"/>
                <a:pt x="225369" y="108177"/>
              </a:cubicBezTo>
              <a:close/>
              <a:moveTo>
                <a:pt x="216354" y="63103"/>
              </a:moveTo>
              <a:cubicBezTo>
                <a:pt x="188558" y="63103"/>
                <a:pt x="162923" y="69958"/>
                <a:pt x="139447" y="83668"/>
              </a:cubicBezTo>
              <a:cubicBezTo>
                <a:pt x="115971" y="97378"/>
                <a:pt x="97378" y="115971"/>
                <a:pt x="83668" y="139447"/>
              </a:cubicBezTo>
              <a:cubicBezTo>
                <a:pt x="69958" y="162922"/>
                <a:pt x="63103" y="188558"/>
                <a:pt x="63103" y="216354"/>
              </a:cubicBezTo>
              <a:cubicBezTo>
                <a:pt x="63103" y="244149"/>
                <a:pt x="69958" y="269785"/>
                <a:pt x="83668" y="293260"/>
              </a:cubicBezTo>
              <a:cubicBezTo>
                <a:pt x="97378" y="316736"/>
                <a:pt x="115971" y="335329"/>
                <a:pt x="139447" y="349039"/>
              </a:cubicBezTo>
              <a:cubicBezTo>
                <a:pt x="162923" y="362749"/>
                <a:pt x="188558" y="369604"/>
                <a:pt x="216354" y="369604"/>
              </a:cubicBezTo>
              <a:cubicBezTo>
                <a:pt x="244150" y="369604"/>
                <a:pt x="269785" y="362749"/>
                <a:pt x="293261" y="349039"/>
              </a:cubicBezTo>
              <a:cubicBezTo>
                <a:pt x="316737" y="335329"/>
                <a:pt x="335330" y="316736"/>
                <a:pt x="349039" y="293260"/>
              </a:cubicBezTo>
              <a:cubicBezTo>
                <a:pt x="362750" y="269785"/>
                <a:pt x="369604" y="244149"/>
                <a:pt x="369604" y="216354"/>
              </a:cubicBezTo>
              <a:cubicBezTo>
                <a:pt x="369604" y="188558"/>
                <a:pt x="362750" y="162922"/>
                <a:pt x="349039" y="139447"/>
              </a:cubicBezTo>
              <a:cubicBezTo>
                <a:pt x="335330" y="115971"/>
                <a:pt x="316737" y="97378"/>
                <a:pt x="293261" y="83668"/>
              </a:cubicBezTo>
              <a:cubicBezTo>
                <a:pt x="269785" y="69958"/>
                <a:pt x="244150" y="63103"/>
                <a:pt x="216354" y="63103"/>
              </a:cubicBezTo>
              <a:close/>
              <a:moveTo>
                <a:pt x="216354" y="0"/>
              </a:moveTo>
              <a:cubicBezTo>
                <a:pt x="255606" y="0"/>
                <a:pt x="291806" y="9672"/>
                <a:pt x="324953" y="29016"/>
              </a:cubicBezTo>
              <a:cubicBezTo>
                <a:pt x="358101" y="48360"/>
                <a:pt x="384347" y="74606"/>
                <a:pt x="403692" y="107754"/>
              </a:cubicBezTo>
              <a:cubicBezTo>
                <a:pt x="423036" y="140902"/>
                <a:pt x="432708" y="177102"/>
                <a:pt x="432708" y="216354"/>
              </a:cubicBezTo>
              <a:cubicBezTo>
                <a:pt x="432708" y="255605"/>
                <a:pt x="423036" y="291805"/>
                <a:pt x="403692" y="324953"/>
              </a:cubicBezTo>
              <a:cubicBezTo>
                <a:pt x="384347" y="358101"/>
                <a:pt x="358101" y="384347"/>
                <a:pt x="324953" y="403691"/>
              </a:cubicBezTo>
              <a:cubicBezTo>
                <a:pt x="291806" y="423035"/>
                <a:pt x="255606" y="432707"/>
                <a:pt x="216354" y="432707"/>
              </a:cubicBezTo>
              <a:cubicBezTo>
                <a:pt x="177102" y="432707"/>
                <a:pt x="140902" y="423035"/>
                <a:pt x="107755" y="403691"/>
              </a:cubicBezTo>
              <a:cubicBezTo>
                <a:pt x="74607" y="384347"/>
                <a:pt x="48361" y="358101"/>
                <a:pt x="29016" y="324953"/>
              </a:cubicBezTo>
              <a:cubicBezTo>
                <a:pt x="9673" y="291805"/>
                <a:pt x="0" y="255605"/>
                <a:pt x="0" y="216354"/>
              </a:cubicBezTo>
              <a:cubicBezTo>
                <a:pt x="0" y="177102"/>
                <a:pt x="9673" y="140902"/>
                <a:pt x="29016" y="107754"/>
              </a:cubicBezTo>
              <a:cubicBezTo>
                <a:pt x="48361" y="74606"/>
                <a:pt x="74607" y="48360"/>
                <a:pt x="107755" y="29016"/>
              </a:cubicBezTo>
              <a:cubicBezTo>
                <a:pt x="140902" y="9672"/>
                <a:pt x="177102" y="0"/>
                <a:pt x="216354" y="0"/>
              </a:cubicBezTo>
              <a:close/>
            </a:path>
          </a:pathLst>
        </a:custGeom>
        <a:solidFill>
          <a:srgbClr val="0D0D38"/>
        </a:solidFill>
        <a:ln w="6350" cap="flat" cmpd="sng" algn="ctr">
          <a:solidFill>
            <a:schemeClr val="bg1"/>
          </a:solidFill>
          <a:prstDash val="solid"/>
          <a:miter lim="800000"/>
        </a:ln>
        <a:effectLst/>
      </xdr:spPr>
      <xdr:txBody>
        <a:bodyPr wrap="square" rtlCol="0" anchor="ctr">
          <a:noAutofit/>
        </a:bodyPr>
        <a:lstStyle>
          <a:defPPr>
            <a:defRPr lang="en-US"/>
          </a:defPPr>
          <a:lvl1pPr marL="0" algn="l" defTabSz="689275" rtl="0" eaLnBrk="1" latinLnBrk="0" hangingPunct="1">
            <a:defRPr sz="2714" kern="1200">
              <a:solidFill>
                <a:schemeClr val="tx1"/>
              </a:solidFill>
              <a:latin typeface="+mn-lt"/>
              <a:ea typeface="+mn-ea"/>
              <a:cs typeface="+mn-cs"/>
            </a:defRPr>
          </a:lvl1pPr>
          <a:lvl2pPr marL="689275" algn="l" defTabSz="689275" rtl="0" eaLnBrk="1" latinLnBrk="0" hangingPunct="1">
            <a:defRPr sz="2714" kern="1200">
              <a:solidFill>
                <a:schemeClr val="tx1"/>
              </a:solidFill>
              <a:latin typeface="+mn-lt"/>
              <a:ea typeface="+mn-ea"/>
              <a:cs typeface="+mn-cs"/>
            </a:defRPr>
          </a:lvl2pPr>
          <a:lvl3pPr marL="1378549" algn="l" defTabSz="689275" rtl="0" eaLnBrk="1" latinLnBrk="0" hangingPunct="1">
            <a:defRPr sz="2714" kern="1200">
              <a:solidFill>
                <a:schemeClr val="tx1"/>
              </a:solidFill>
              <a:latin typeface="+mn-lt"/>
              <a:ea typeface="+mn-ea"/>
              <a:cs typeface="+mn-cs"/>
            </a:defRPr>
          </a:lvl3pPr>
          <a:lvl4pPr marL="2067824" algn="l" defTabSz="689275" rtl="0" eaLnBrk="1" latinLnBrk="0" hangingPunct="1">
            <a:defRPr sz="2714" kern="1200">
              <a:solidFill>
                <a:schemeClr val="tx1"/>
              </a:solidFill>
              <a:latin typeface="+mn-lt"/>
              <a:ea typeface="+mn-ea"/>
              <a:cs typeface="+mn-cs"/>
            </a:defRPr>
          </a:lvl4pPr>
          <a:lvl5pPr marL="2757099" algn="l" defTabSz="689275" rtl="0" eaLnBrk="1" latinLnBrk="0" hangingPunct="1">
            <a:defRPr sz="2714" kern="1200">
              <a:solidFill>
                <a:schemeClr val="tx1"/>
              </a:solidFill>
              <a:latin typeface="+mn-lt"/>
              <a:ea typeface="+mn-ea"/>
              <a:cs typeface="+mn-cs"/>
            </a:defRPr>
          </a:lvl5pPr>
          <a:lvl6pPr marL="3446374" algn="l" defTabSz="689275" rtl="0" eaLnBrk="1" latinLnBrk="0" hangingPunct="1">
            <a:defRPr sz="2714" kern="1200">
              <a:solidFill>
                <a:schemeClr val="tx1"/>
              </a:solidFill>
              <a:latin typeface="+mn-lt"/>
              <a:ea typeface="+mn-ea"/>
              <a:cs typeface="+mn-cs"/>
            </a:defRPr>
          </a:lvl6pPr>
          <a:lvl7pPr marL="4135648" algn="l" defTabSz="689275" rtl="0" eaLnBrk="1" latinLnBrk="0" hangingPunct="1">
            <a:defRPr sz="2714" kern="1200">
              <a:solidFill>
                <a:schemeClr val="tx1"/>
              </a:solidFill>
              <a:latin typeface="+mn-lt"/>
              <a:ea typeface="+mn-ea"/>
              <a:cs typeface="+mn-cs"/>
            </a:defRPr>
          </a:lvl7pPr>
          <a:lvl8pPr marL="4824923" algn="l" defTabSz="689275" rtl="0" eaLnBrk="1" latinLnBrk="0" hangingPunct="1">
            <a:defRPr sz="2714" kern="1200">
              <a:solidFill>
                <a:schemeClr val="tx1"/>
              </a:solidFill>
              <a:latin typeface="+mn-lt"/>
              <a:ea typeface="+mn-ea"/>
              <a:cs typeface="+mn-cs"/>
            </a:defRPr>
          </a:lvl8pPr>
          <a:lvl9pPr marL="5514198" algn="l" defTabSz="689275" rtl="0" eaLnBrk="1" latinLnBrk="0" hangingPunct="1">
            <a:defRPr sz="2714" kern="1200">
              <a:solidFill>
                <a:schemeClr val="tx1"/>
              </a:solidFill>
              <a:latin typeface="+mn-lt"/>
              <a:ea typeface="+mn-ea"/>
              <a:cs typeface="+mn-cs"/>
            </a:defRPr>
          </a:lvl9pPr>
        </a:lstStyle>
        <a:p>
          <a:pPr algn="ctr" defTabSz="914400">
            <a:defRPr/>
          </a:pPr>
          <a:endParaRPr lang="en-US" sz="1350" kern="0">
            <a:solidFill>
              <a:sysClr val="windowText" lastClr="000000"/>
            </a:solidFill>
            <a:latin typeface="Arial" panose="020B0604020202020204"/>
          </a:endParaRPr>
        </a:p>
      </xdr:txBody>
    </xdr:sp>
    <xdr:clientData/>
  </xdr:twoCellAnchor>
  <xdr:twoCellAnchor editAs="oneCell">
    <xdr:from>
      <xdr:col>1</xdr:col>
      <xdr:colOff>90714</xdr:colOff>
      <xdr:row>27</xdr:row>
      <xdr:rowOff>97967</xdr:rowOff>
    </xdr:from>
    <xdr:to>
      <xdr:col>1</xdr:col>
      <xdr:colOff>406459</xdr:colOff>
      <xdr:row>29</xdr:row>
      <xdr:rowOff>58475</xdr:rowOff>
    </xdr:to>
    <xdr:pic>
      <xdr:nvPicPr>
        <xdr:cNvPr id="10" name="Gráfico 37" descr="Gráfico de barras com tendência ascendente">
          <a:extLst>
            <a:ext uri="{FF2B5EF4-FFF2-40B4-BE49-F238E27FC236}">
              <a16:creationId xmlns:a16="http://schemas.microsoft.com/office/drawing/2014/main" id="{1A39BE3D-DD08-4E29-A4F4-3362F350E9A6}"/>
            </a:ext>
          </a:extLst>
        </xdr:cNvPr>
        <xdr:cNvPicPr>
          <a:picLocks noChangeAspect="1"/>
        </xdr:cNvPicPr>
      </xdr:nvPicPr>
      <xdr:blipFill>
        <a:blip xmlns:r="http://schemas.openxmlformats.org/officeDocument/2006/relationships" r:embed="rId9" cstate="screen">
          <a:extLst>
            <a:ext uri="{28A0092B-C50C-407E-A947-70E740481C1C}">
              <a14:useLocalDpi xmlns:a14="http://schemas.microsoft.com/office/drawing/2010/main"/>
            </a:ext>
            <a:ext uri="{96DAC541-7B7A-43D3-8B79-37D633B846F1}">
              <asvg:svgBlip xmlns:asvg="http://schemas.microsoft.com/office/drawing/2016/SVG/main" r:embed="rId10"/>
            </a:ext>
          </a:extLst>
        </a:blip>
        <a:stretch>
          <a:fillRect/>
        </a:stretch>
      </xdr:blipFill>
      <xdr:spPr>
        <a:xfrm>
          <a:off x="244928" y="3744681"/>
          <a:ext cx="324000" cy="324000"/>
        </a:xfrm>
        <a:prstGeom prst="rect">
          <a:avLst/>
        </a:prstGeom>
      </xdr:spPr>
    </xdr:pic>
    <xdr:clientData/>
  </xdr:twoCellAnchor>
  <xdr:twoCellAnchor>
    <xdr:from>
      <xdr:col>1</xdr:col>
      <xdr:colOff>365691</xdr:colOff>
      <xdr:row>1</xdr:row>
      <xdr:rowOff>88600</xdr:rowOff>
    </xdr:from>
    <xdr:to>
      <xdr:col>15</xdr:col>
      <xdr:colOff>329292</xdr:colOff>
      <xdr:row>2</xdr:row>
      <xdr:rowOff>598714</xdr:rowOff>
    </xdr:to>
    <xdr:grpSp>
      <xdr:nvGrpSpPr>
        <xdr:cNvPr id="4" name="Agrupar 3">
          <a:extLst>
            <a:ext uri="{FF2B5EF4-FFF2-40B4-BE49-F238E27FC236}">
              <a16:creationId xmlns:a16="http://schemas.microsoft.com/office/drawing/2014/main" id="{C4DD8981-3AD5-4638-A56B-684610452217}"/>
            </a:ext>
          </a:extLst>
        </xdr:cNvPr>
        <xdr:cNvGrpSpPr/>
      </xdr:nvGrpSpPr>
      <xdr:grpSpPr>
        <a:xfrm>
          <a:off x="518091" y="774400"/>
          <a:ext cx="11425351" cy="1195914"/>
          <a:chOff x="302190" y="696387"/>
          <a:chExt cx="10631601" cy="1199542"/>
        </a:xfrm>
      </xdr:grpSpPr>
      <xdr:pic>
        <xdr:nvPicPr>
          <xdr:cNvPr id="12" name="Imagem 11">
            <a:extLst>
              <a:ext uri="{FF2B5EF4-FFF2-40B4-BE49-F238E27FC236}">
                <a16:creationId xmlns:a16="http://schemas.microsoft.com/office/drawing/2014/main" id="{BF7CB473-CADB-49C8-9EA7-BA638E3ED574}"/>
              </a:ext>
            </a:extLst>
          </xdr:cNvPr>
          <xdr:cNvPicPr>
            <a:picLocks noChangeAspect="1"/>
          </xdr:cNvPicPr>
        </xdr:nvPicPr>
        <xdr:blipFill>
          <a:blip xmlns:r="http://schemas.openxmlformats.org/officeDocument/2006/relationships" r:embed="rId11" cstate="screen">
            <a:extLst>
              <a:ext uri="{28A0092B-C50C-407E-A947-70E740481C1C}">
                <a14:useLocalDpi xmlns:a14="http://schemas.microsoft.com/office/drawing/2010/main"/>
              </a:ext>
            </a:extLst>
          </a:blip>
          <a:stretch>
            <a:fillRect/>
          </a:stretch>
        </xdr:blipFill>
        <xdr:spPr>
          <a:xfrm>
            <a:off x="302190" y="698500"/>
            <a:ext cx="2110810" cy="1183650"/>
          </a:xfrm>
          <a:prstGeom prst="rect">
            <a:avLst/>
          </a:prstGeom>
        </xdr:spPr>
      </xdr:pic>
      <xdr:pic>
        <xdr:nvPicPr>
          <xdr:cNvPr id="13" name="Imagem 12">
            <a:extLst>
              <a:ext uri="{FF2B5EF4-FFF2-40B4-BE49-F238E27FC236}">
                <a16:creationId xmlns:a16="http://schemas.microsoft.com/office/drawing/2014/main" id="{724E0C42-568B-4C07-9CEA-9EC07283813B}"/>
              </a:ext>
            </a:extLst>
          </xdr:cNvPr>
          <xdr:cNvPicPr>
            <a:picLocks noChangeAspect="1"/>
          </xdr:cNvPicPr>
        </xdr:nvPicPr>
        <xdr:blipFill>
          <a:blip xmlns:r="http://schemas.openxmlformats.org/officeDocument/2006/relationships" r:embed="rId12" cstate="screen">
            <a:extLst>
              <a:ext uri="{28A0092B-C50C-407E-A947-70E740481C1C}">
                <a14:useLocalDpi xmlns:a14="http://schemas.microsoft.com/office/drawing/2010/main"/>
              </a:ext>
            </a:extLst>
          </a:blip>
          <a:stretch>
            <a:fillRect/>
          </a:stretch>
        </xdr:blipFill>
        <xdr:spPr>
          <a:xfrm>
            <a:off x="8966380" y="703953"/>
            <a:ext cx="1967411" cy="1191628"/>
          </a:xfrm>
          <a:prstGeom prst="rect">
            <a:avLst/>
          </a:prstGeom>
        </xdr:spPr>
      </xdr:pic>
      <xdr:pic>
        <xdr:nvPicPr>
          <xdr:cNvPr id="14" name="Imagem 13">
            <a:extLst>
              <a:ext uri="{FF2B5EF4-FFF2-40B4-BE49-F238E27FC236}">
                <a16:creationId xmlns:a16="http://schemas.microsoft.com/office/drawing/2014/main" id="{D3172E82-BF02-42D2-8663-78AC5A4C1FD1}"/>
              </a:ext>
            </a:extLst>
          </xdr:cNvPr>
          <xdr:cNvPicPr>
            <a:picLocks noChangeAspect="1"/>
          </xdr:cNvPicPr>
        </xdr:nvPicPr>
        <xdr:blipFill rotWithShape="1">
          <a:blip xmlns:r="http://schemas.openxmlformats.org/officeDocument/2006/relationships" r:embed="rId13" cstate="screen">
            <a:extLst>
              <a:ext uri="{28A0092B-C50C-407E-A947-70E740481C1C}">
                <a14:useLocalDpi xmlns:a14="http://schemas.microsoft.com/office/drawing/2010/main"/>
              </a:ext>
            </a:extLst>
          </a:blip>
          <a:srcRect/>
          <a:stretch/>
        </xdr:blipFill>
        <xdr:spPr>
          <a:xfrm>
            <a:off x="2397858" y="699692"/>
            <a:ext cx="2035760" cy="1187165"/>
          </a:xfrm>
          <a:prstGeom prst="rect">
            <a:avLst/>
          </a:prstGeom>
        </xdr:spPr>
      </xdr:pic>
      <xdr:pic>
        <xdr:nvPicPr>
          <xdr:cNvPr id="15" name="Imagem 14">
            <a:extLst>
              <a:ext uri="{FF2B5EF4-FFF2-40B4-BE49-F238E27FC236}">
                <a16:creationId xmlns:a16="http://schemas.microsoft.com/office/drawing/2014/main" id="{4321ACBD-C168-4DC7-B305-53EF3A6537C3}"/>
              </a:ext>
            </a:extLst>
          </xdr:cNvPr>
          <xdr:cNvPicPr>
            <a:picLocks noChangeAspect="1"/>
          </xdr:cNvPicPr>
        </xdr:nvPicPr>
        <xdr:blipFill>
          <a:blip xmlns:r="http://schemas.openxmlformats.org/officeDocument/2006/relationships" r:embed="rId14" cstate="screen">
            <a:extLst>
              <a:ext uri="{28A0092B-C50C-407E-A947-70E740481C1C}">
                <a14:useLocalDpi xmlns:a14="http://schemas.microsoft.com/office/drawing/2010/main"/>
              </a:ext>
            </a:extLst>
          </a:blip>
          <a:stretch>
            <a:fillRect/>
          </a:stretch>
        </xdr:blipFill>
        <xdr:spPr>
          <a:xfrm>
            <a:off x="4441031" y="696387"/>
            <a:ext cx="2394610" cy="1199542"/>
          </a:xfrm>
          <a:prstGeom prst="rect">
            <a:avLst/>
          </a:prstGeom>
        </xdr:spPr>
      </xdr:pic>
      <xdr:pic>
        <xdr:nvPicPr>
          <xdr:cNvPr id="16" name="Imagem 15">
            <a:extLst>
              <a:ext uri="{FF2B5EF4-FFF2-40B4-BE49-F238E27FC236}">
                <a16:creationId xmlns:a16="http://schemas.microsoft.com/office/drawing/2014/main" id="{578DCD5B-0879-4C0C-A00F-B418F2517323}"/>
              </a:ext>
            </a:extLst>
          </xdr:cNvPr>
          <xdr:cNvPicPr>
            <a:picLocks noChangeAspect="1"/>
          </xdr:cNvPicPr>
        </xdr:nvPicPr>
        <xdr:blipFill rotWithShape="1">
          <a:blip xmlns:r="http://schemas.openxmlformats.org/officeDocument/2006/relationships" r:embed="rId15" cstate="screen">
            <a:extLst>
              <a:ext uri="{28A0092B-C50C-407E-A947-70E740481C1C}">
                <a14:useLocalDpi xmlns:a14="http://schemas.microsoft.com/office/drawing/2010/main"/>
              </a:ext>
            </a:extLst>
          </a:blip>
          <a:srcRect l="945" t="943"/>
          <a:stretch/>
        </xdr:blipFill>
        <xdr:spPr>
          <a:xfrm>
            <a:off x="6839857" y="703372"/>
            <a:ext cx="2115615" cy="1192557"/>
          </a:xfrm>
          <a:prstGeom prst="rect">
            <a:avLst/>
          </a:prstGeom>
        </xdr:spPr>
      </xdr:pic>
    </xdr:grpSp>
    <xdr:clientData/>
  </xdr:twoCellAnchor>
  <xdr:twoCellAnchor editAs="oneCell">
    <xdr:from>
      <xdr:col>8</xdr:col>
      <xdr:colOff>183748</xdr:colOff>
      <xdr:row>12</xdr:row>
      <xdr:rowOff>154213</xdr:rowOff>
    </xdr:from>
    <xdr:to>
      <xdr:col>8</xdr:col>
      <xdr:colOff>503303</xdr:colOff>
      <xdr:row>14</xdr:row>
      <xdr:rowOff>85421</xdr:rowOff>
    </xdr:to>
    <xdr:pic>
      <xdr:nvPicPr>
        <xdr:cNvPr id="29" name="Gráfico 28" descr="Lista de Verificação">
          <a:extLst>
            <a:ext uri="{FF2B5EF4-FFF2-40B4-BE49-F238E27FC236}">
              <a16:creationId xmlns:a16="http://schemas.microsoft.com/office/drawing/2014/main" id="{C9F552FF-CA25-4412-BE67-E6066E3CC6C0}"/>
            </a:ext>
          </a:extLst>
        </xdr:cNvPr>
        <xdr:cNvPicPr>
          <a:picLocks noChangeAspect="1"/>
        </xdr:cNvPicPr>
      </xdr:nvPicPr>
      <xdr:blipFill>
        <a:blip xmlns:r="http://schemas.openxmlformats.org/officeDocument/2006/relationships" r:embed="rId16" cstate="screen">
          <a:extLst>
            <a:ext uri="{28A0092B-C50C-407E-A947-70E740481C1C}">
              <a14:useLocalDpi xmlns:a14="http://schemas.microsoft.com/office/drawing/2010/main"/>
            </a:ext>
            <a:ext uri="{96DAC541-7B7A-43D3-8B79-37D633B846F1}">
              <asvg:svgBlip xmlns:asvg="http://schemas.microsoft.com/office/drawing/2016/SVG/main" r:embed="rId17"/>
            </a:ext>
          </a:extLst>
        </a:blip>
        <a:stretch>
          <a:fillRect/>
        </a:stretch>
      </xdr:blipFill>
      <xdr:spPr>
        <a:xfrm>
          <a:off x="6316034" y="3764642"/>
          <a:ext cx="324000" cy="324000"/>
        </a:xfrm>
        <a:prstGeom prst="rect">
          <a:avLst/>
        </a:prstGeom>
      </xdr:spPr>
    </xdr:pic>
    <xdr:clientData/>
  </xdr:twoCellAnchor>
  <xdr:twoCellAnchor editAs="oneCell">
    <xdr:from>
      <xdr:col>13</xdr:col>
      <xdr:colOff>471725</xdr:colOff>
      <xdr:row>0</xdr:row>
      <xdr:rowOff>133350</xdr:rowOff>
    </xdr:from>
    <xdr:to>
      <xdr:col>18</xdr:col>
      <xdr:colOff>0</xdr:colOff>
      <xdr:row>0</xdr:row>
      <xdr:rowOff>641350</xdr:rowOff>
    </xdr:to>
    <xdr:pic>
      <xdr:nvPicPr>
        <xdr:cNvPr id="2" name="Picture 1">
          <a:extLst>
            <a:ext uri="{FF2B5EF4-FFF2-40B4-BE49-F238E27FC236}">
              <a16:creationId xmlns:a16="http://schemas.microsoft.com/office/drawing/2014/main" id="{111C00FC-3CD6-4503-9B38-322352DB6129}"/>
            </a:ext>
          </a:extLst>
        </xdr:cNvPr>
        <xdr:cNvPicPr>
          <a:picLocks noChangeAspect="1"/>
        </xdr:cNvPicPr>
      </xdr:nvPicPr>
      <xdr:blipFill rotWithShape="1">
        <a:blip xmlns:r="http://schemas.openxmlformats.org/officeDocument/2006/relationships" r:embed="rId18" cstate="print">
          <a:extLst>
            <a:ext uri="{28A0092B-C50C-407E-A947-70E740481C1C}">
              <a14:useLocalDpi xmlns:a14="http://schemas.microsoft.com/office/drawing/2010/main" val="0"/>
            </a:ext>
          </a:extLst>
        </a:blip>
        <a:srcRect t="18200" b="24811"/>
        <a:stretch/>
      </xdr:blipFill>
      <xdr:spPr>
        <a:xfrm>
          <a:off x="11425475" y="133350"/>
          <a:ext cx="1947625" cy="508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123825</xdr:colOff>
      <xdr:row>36</xdr:row>
      <xdr:rowOff>19839</xdr:rowOff>
    </xdr:from>
    <xdr:to>
      <xdr:col>3</xdr:col>
      <xdr:colOff>425462</xdr:colOff>
      <xdr:row>50</xdr:row>
      <xdr:rowOff>132927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1238260</xdr:colOff>
      <xdr:row>36</xdr:row>
      <xdr:rowOff>10102</xdr:rowOff>
    </xdr:from>
    <xdr:to>
      <xdr:col>7</xdr:col>
      <xdr:colOff>1170</xdr:colOff>
      <xdr:row>50</xdr:row>
      <xdr:rowOff>123452</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1152113</xdr:colOff>
      <xdr:row>36</xdr:row>
      <xdr:rowOff>18993</xdr:rowOff>
    </xdr:from>
    <xdr:to>
      <xdr:col>11</xdr:col>
      <xdr:colOff>82551</xdr:colOff>
      <xdr:row>50</xdr:row>
      <xdr:rowOff>130438</xdr:rowOff>
    </xdr:to>
    <xdr:graphicFrame macro="">
      <xdr:nvGraphicFramePr>
        <xdr:cNvPr id="17" name="Gráfico 16">
          <a:extLst>
            <a:ext uri="{FF2B5EF4-FFF2-40B4-BE49-F238E27FC236}">
              <a16:creationId xmlns:a16="http://schemas.microsoft.com/office/drawing/2014/main" id="{8E9963F6-EB3E-44B7-941A-B6328215AD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142874</xdr:colOff>
      <xdr:row>102</xdr:row>
      <xdr:rowOff>17133</xdr:rowOff>
    </xdr:from>
    <xdr:to>
      <xdr:col>10</xdr:col>
      <xdr:colOff>911225</xdr:colOff>
      <xdr:row>115</xdr:row>
      <xdr:rowOff>104775</xdr:rowOff>
    </xdr:to>
    <xdr:graphicFrame macro="">
      <xdr:nvGraphicFramePr>
        <xdr:cNvPr id="11" name="Gráfico 10">
          <a:extLst>
            <a:ext uri="{FF2B5EF4-FFF2-40B4-BE49-F238E27FC236}">
              <a16:creationId xmlns:a16="http://schemas.microsoft.com/office/drawing/2014/main" id="{00000000-0008-0000-02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1196975</xdr:colOff>
      <xdr:row>55</xdr:row>
      <xdr:rowOff>17689</xdr:rowOff>
    </xdr:from>
    <xdr:to>
      <xdr:col>5</xdr:col>
      <xdr:colOff>65839</xdr:colOff>
      <xdr:row>67</xdr:row>
      <xdr:rowOff>106228</xdr:rowOff>
    </xdr:to>
    <xdr:graphicFrame macro="">
      <xdr:nvGraphicFramePr>
        <xdr:cNvPr id="13" name="Gráfico 12">
          <a:extLst>
            <a:ext uri="{FF2B5EF4-FFF2-40B4-BE49-F238E27FC236}">
              <a16:creationId xmlns:a16="http://schemas.microsoft.com/office/drawing/2014/main" id="{00000000-0008-0000-02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1235325</xdr:colOff>
      <xdr:row>55</xdr:row>
      <xdr:rowOff>17689</xdr:rowOff>
    </xdr:from>
    <xdr:to>
      <xdr:col>9</xdr:col>
      <xdr:colOff>38421</xdr:colOff>
      <xdr:row>67</xdr:row>
      <xdr:rowOff>106228</xdr:rowOff>
    </xdr:to>
    <xdr:graphicFrame macro="">
      <xdr:nvGraphicFramePr>
        <xdr:cNvPr id="15" name="Gráfico 14">
          <a:extLst>
            <a:ext uri="{FF2B5EF4-FFF2-40B4-BE49-F238E27FC236}">
              <a16:creationId xmlns:a16="http://schemas.microsoft.com/office/drawing/2014/main" id="{C12F67C8-0D6D-4DF3-8E68-31D1940263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21239</xdr:colOff>
      <xdr:row>117</xdr:row>
      <xdr:rowOff>60324</xdr:rowOff>
    </xdr:from>
    <xdr:to>
      <xdr:col>11</xdr:col>
      <xdr:colOff>0</xdr:colOff>
      <xdr:row>135</xdr:row>
      <xdr:rowOff>152400</xdr:rowOff>
    </xdr:to>
    <xdr:graphicFrame macro="">
      <xdr:nvGraphicFramePr>
        <xdr:cNvPr id="2" name="Gráfico 1">
          <a:extLst>
            <a:ext uri="{FF2B5EF4-FFF2-40B4-BE49-F238E27FC236}">
              <a16:creationId xmlns:a16="http://schemas.microsoft.com/office/drawing/2014/main" id="{DDD0811D-9847-4AAD-A49E-17257EB0FD7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20</xdr:row>
      <xdr:rowOff>16537</xdr:rowOff>
    </xdr:from>
    <xdr:to>
      <xdr:col>5</xdr:col>
      <xdr:colOff>17579</xdr:colOff>
      <xdr:row>32</xdr:row>
      <xdr:rowOff>105711</xdr:rowOff>
    </xdr:to>
    <xdr:graphicFrame macro="">
      <xdr:nvGraphicFramePr>
        <xdr:cNvPr id="14" name="Gráfico 13">
          <a:extLst>
            <a:ext uri="{FF2B5EF4-FFF2-40B4-BE49-F238E27FC236}">
              <a16:creationId xmlns:a16="http://schemas.microsoft.com/office/drawing/2014/main" id="{BEBB443B-C8AA-4C4E-88AF-815FE818B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xdr:col>
      <xdr:colOff>1240405</xdr:colOff>
      <xdr:row>20</xdr:row>
      <xdr:rowOff>28602</xdr:rowOff>
    </xdr:from>
    <xdr:to>
      <xdr:col>9</xdr:col>
      <xdr:colOff>54296</xdr:colOff>
      <xdr:row>32</xdr:row>
      <xdr:rowOff>107616</xdr:rowOff>
    </xdr:to>
    <xdr:graphicFrame macro="">
      <xdr:nvGraphicFramePr>
        <xdr:cNvPr id="16" name="Gráfico 15">
          <a:extLst>
            <a:ext uri="{FF2B5EF4-FFF2-40B4-BE49-F238E27FC236}">
              <a16:creationId xmlns:a16="http://schemas.microsoft.com/office/drawing/2014/main" id="{13D0EC7B-80DB-43CA-86B1-08DC3C4ADC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96742</xdr:colOff>
      <xdr:row>87</xdr:row>
      <xdr:rowOff>11958</xdr:rowOff>
    </xdr:from>
    <xdr:to>
      <xdr:col>10</xdr:col>
      <xdr:colOff>942974</xdr:colOff>
      <xdr:row>100</xdr:row>
      <xdr:rowOff>125396</xdr:rowOff>
    </xdr:to>
    <xdr:graphicFrame macro="">
      <xdr:nvGraphicFramePr>
        <xdr:cNvPr id="3" name="Gráfico 2">
          <a:extLst>
            <a:ext uri="{FF2B5EF4-FFF2-40B4-BE49-F238E27FC236}">
              <a16:creationId xmlns:a16="http://schemas.microsoft.com/office/drawing/2014/main" id="{6B6FC86D-F863-424D-AB0B-191D8B0E87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45554</xdr:colOff>
      <xdr:row>70</xdr:row>
      <xdr:rowOff>28181</xdr:rowOff>
    </xdr:from>
    <xdr:to>
      <xdr:col>11</xdr:col>
      <xdr:colOff>0</xdr:colOff>
      <xdr:row>84</xdr:row>
      <xdr:rowOff>136975</xdr:rowOff>
    </xdr:to>
    <xdr:graphicFrame macro="">
      <xdr:nvGraphicFramePr>
        <xdr:cNvPr id="4" name="Gráfico 3">
          <a:extLst>
            <a:ext uri="{FF2B5EF4-FFF2-40B4-BE49-F238E27FC236}">
              <a16:creationId xmlns:a16="http://schemas.microsoft.com/office/drawing/2014/main" id="{93843826-30E3-4044-B9DF-22D638BED2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9</xdr:col>
      <xdr:colOff>557450</xdr:colOff>
      <xdr:row>0</xdr:row>
      <xdr:rowOff>219075</xdr:rowOff>
    </xdr:from>
    <xdr:to>
      <xdr:col>12</xdr:col>
      <xdr:colOff>0</xdr:colOff>
      <xdr:row>1</xdr:row>
      <xdr:rowOff>41275</xdr:rowOff>
    </xdr:to>
    <xdr:pic>
      <xdr:nvPicPr>
        <xdr:cNvPr id="5" name="Picture 4">
          <a:extLst>
            <a:ext uri="{FF2B5EF4-FFF2-40B4-BE49-F238E27FC236}">
              <a16:creationId xmlns:a16="http://schemas.microsoft.com/office/drawing/2014/main" id="{20AA55B6-04C1-4D3E-B853-0689497F6FE4}"/>
            </a:ext>
          </a:extLst>
        </xdr:cNvPr>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t="18200" b="24811"/>
        <a:stretch/>
      </xdr:blipFill>
      <xdr:spPr>
        <a:xfrm>
          <a:off x="11234975" y="219075"/>
          <a:ext cx="1947625" cy="50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101</xdr:col>
      <xdr:colOff>481250</xdr:colOff>
      <xdr:row>0</xdr:row>
      <xdr:rowOff>190500</xdr:rowOff>
    </xdr:from>
    <xdr:to>
      <xdr:col>105</xdr:col>
      <xdr:colOff>0</xdr:colOff>
      <xdr:row>1</xdr:row>
      <xdr:rowOff>12700</xdr:rowOff>
    </xdr:to>
    <xdr:pic>
      <xdr:nvPicPr>
        <xdr:cNvPr id="2" name="Picture 1">
          <a:extLst>
            <a:ext uri="{FF2B5EF4-FFF2-40B4-BE49-F238E27FC236}">
              <a16:creationId xmlns:a16="http://schemas.microsoft.com/office/drawing/2014/main" id="{2E2AE5B9-CAC6-43A3-B70A-A956289582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00" b="24811"/>
        <a:stretch/>
      </xdr:blipFill>
      <xdr:spPr>
        <a:xfrm>
          <a:off x="14635400" y="190500"/>
          <a:ext cx="1947625" cy="5080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99</xdr:col>
      <xdr:colOff>100250</xdr:colOff>
      <xdr:row>0</xdr:row>
      <xdr:rowOff>200025</xdr:rowOff>
    </xdr:from>
    <xdr:to>
      <xdr:col>103</xdr:col>
      <xdr:colOff>0</xdr:colOff>
      <xdr:row>1</xdr:row>
      <xdr:rowOff>22225</xdr:rowOff>
    </xdr:to>
    <xdr:pic>
      <xdr:nvPicPr>
        <xdr:cNvPr id="3" name="Picture 2">
          <a:extLst>
            <a:ext uri="{FF2B5EF4-FFF2-40B4-BE49-F238E27FC236}">
              <a16:creationId xmlns:a16="http://schemas.microsoft.com/office/drawing/2014/main" id="{FBDF4185-7C3F-439A-907A-1A281A51AF1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8200" b="24811"/>
        <a:stretch/>
      </xdr:blipFill>
      <xdr:spPr>
        <a:xfrm>
          <a:off x="11701700" y="200025"/>
          <a:ext cx="1947625" cy="5080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109917</xdr:colOff>
      <xdr:row>48</xdr:row>
      <xdr:rowOff>21350</xdr:rowOff>
    </xdr:from>
    <xdr:to>
      <xdr:col>22</xdr:col>
      <xdr:colOff>578420</xdr:colOff>
      <xdr:row>67</xdr:row>
      <xdr:rowOff>112960</xdr:rowOff>
    </xdr:to>
    <xdr:graphicFrame macro="">
      <xdr:nvGraphicFramePr>
        <xdr:cNvPr id="9" name="Chart 1">
          <a:extLst>
            <a:ext uri="{FF2B5EF4-FFF2-40B4-BE49-F238E27FC236}">
              <a16:creationId xmlns:a16="http://schemas.microsoft.com/office/drawing/2014/main" id="{DB9B0CF8-E3DB-449D-8FD8-00EC2C8CF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336548</xdr:colOff>
      <xdr:row>49</xdr:row>
      <xdr:rowOff>116416</xdr:rowOff>
    </xdr:from>
    <xdr:to>
      <xdr:col>3</xdr:col>
      <xdr:colOff>562954</xdr:colOff>
      <xdr:row>53</xdr:row>
      <xdr:rowOff>46890</xdr:rowOff>
    </xdr:to>
    <xdr:sp macro="" textlink="">
      <xdr:nvSpPr>
        <xdr:cNvPr id="3" name="Retângulo: Cantos Arredondados 2">
          <a:extLst>
            <a:ext uri="{FF2B5EF4-FFF2-40B4-BE49-F238E27FC236}">
              <a16:creationId xmlns:a16="http://schemas.microsoft.com/office/drawing/2014/main" id="{1D8A690B-5DAF-4312-A1E6-CAE77F6B2FE2}"/>
            </a:ext>
          </a:extLst>
        </xdr:cNvPr>
        <xdr:cNvSpPr/>
      </xdr:nvSpPr>
      <xdr:spPr>
        <a:xfrm>
          <a:off x="1691215" y="8445499"/>
          <a:ext cx="1549322" cy="565474"/>
        </a:xfrm>
        <a:prstGeom prst="roundRect">
          <a:avLst/>
        </a:prstGeom>
        <a:noFill/>
        <a:ln>
          <a:solidFill>
            <a:srgbClr val="0D0D3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xdr:from>
      <xdr:col>1</xdr:col>
      <xdr:colOff>0</xdr:colOff>
      <xdr:row>70</xdr:row>
      <xdr:rowOff>7410</xdr:rowOff>
    </xdr:from>
    <xdr:to>
      <xdr:col>22</xdr:col>
      <xdr:colOff>807605</xdr:colOff>
      <xdr:row>88</xdr:row>
      <xdr:rowOff>133764</xdr:rowOff>
    </xdr:to>
    <xdr:graphicFrame macro="">
      <xdr:nvGraphicFramePr>
        <xdr:cNvPr id="6" name="Chart 1">
          <a:extLst>
            <a:ext uri="{FF2B5EF4-FFF2-40B4-BE49-F238E27FC236}">
              <a16:creationId xmlns:a16="http://schemas.microsoft.com/office/drawing/2014/main" id="{3A0B5E58-A728-46F4-8829-FBDFD7E965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142875</xdr:colOff>
      <xdr:row>4</xdr:row>
      <xdr:rowOff>160111</xdr:rowOff>
    </xdr:from>
    <xdr:to>
      <xdr:col>22</xdr:col>
      <xdr:colOff>608657</xdr:colOff>
      <xdr:row>23</xdr:row>
      <xdr:rowOff>125325</xdr:rowOff>
    </xdr:to>
    <xdr:graphicFrame macro="">
      <xdr:nvGraphicFramePr>
        <xdr:cNvPr id="2" name="Gráfico 1">
          <a:extLst>
            <a:ext uri="{FF2B5EF4-FFF2-40B4-BE49-F238E27FC236}">
              <a16:creationId xmlns:a16="http://schemas.microsoft.com/office/drawing/2014/main" id="{B4CB6E3D-8973-4742-922B-F79CE9FABE2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26</xdr:row>
      <xdr:rowOff>163286</xdr:rowOff>
    </xdr:from>
    <xdr:to>
      <xdr:col>22</xdr:col>
      <xdr:colOff>621357</xdr:colOff>
      <xdr:row>45</xdr:row>
      <xdr:rowOff>122150</xdr:rowOff>
    </xdr:to>
    <xdr:graphicFrame macro="">
      <xdr:nvGraphicFramePr>
        <xdr:cNvPr id="4" name="Gráfico 3">
          <a:extLst>
            <a:ext uri="{FF2B5EF4-FFF2-40B4-BE49-F238E27FC236}">
              <a16:creationId xmlns:a16="http://schemas.microsoft.com/office/drawing/2014/main" id="{95E43E1D-AD5D-4931-9D09-945BB8A93A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20</xdr:col>
      <xdr:colOff>1090850</xdr:colOff>
      <xdr:row>0</xdr:row>
      <xdr:rowOff>295275</xdr:rowOff>
    </xdr:from>
    <xdr:to>
      <xdr:col>24</xdr:col>
      <xdr:colOff>0</xdr:colOff>
      <xdr:row>2</xdr:row>
      <xdr:rowOff>69850</xdr:rowOff>
    </xdr:to>
    <xdr:pic>
      <xdr:nvPicPr>
        <xdr:cNvPr id="8" name="Picture 7">
          <a:extLst>
            <a:ext uri="{FF2B5EF4-FFF2-40B4-BE49-F238E27FC236}">
              <a16:creationId xmlns:a16="http://schemas.microsoft.com/office/drawing/2014/main" id="{E15A2345-E9F4-48E6-9872-7A8E7DEBA1D5}"/>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t="18200" b="24811"/>
        <a:stretch/>
      </xdr:blipFill>
      <xdr:spPr>
        <a:xfrm>
          <a:off x="21988700" y="295275"/>
          <a:ext cx="1947625" cy="508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136061</xdr:colOff>
      <xdr:row>7</xdr:row>
      <xdr:rowOff>0</xdr:rowOff>
    </xdr:from>
    <xdr:to>
      <xdr:col>78</xdr:col>
      <xdr:colOff>0</xdr:colOff>
      <xdr:row>24</xdr:row>
      <xdr:rowOff>152400</xdr:rowOff>
    </xdr:to>
    <xdr:graphicFrame macro="">
      <xdr:nvGraphicFramePr>
        <xdr:cNvPr id="4" name="Gráfico 3">
          <a:extLst>
            <a:ext uri="{FF2B5EF4-FFF2-40B4-BE49-F238E27FC236}">
              <a16:creationId xmlns:a16="http://schemas.microsoft.com/office/drawing/2014/main" id="{A54B4B26-5744-40EB-BD7D-59E9091D7C6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75</xdr:col>
      <xdr:colOff>728900</xdr:colOff>
      <xdr:row>0</xdr:row>
      <xdr:rowOff>247650</xdr:rowOff>
    </xdr:from>
    <xdr:to>
      <xdr:col>79</xdr:col>
      <xdr:colOff>0</xdr:colOff>
      <xdr:row>2</xdr:row>
      <xdr:rowOff>22225</xdr:rowOff>
    </xdr:to>
    <xdr:pic>
      <xdr:nvPicPr>
        <xdr:cNvPr id="2" name="Picture 1">
          <a:extLst>
            <a:ext uri="{FF2B5EF4-FFF2-40B4-BE49-F238E27FC236}">
              <a16:creationId xmlns:a16="http://schemas.microsoft.com/office/drawing/2014/main" id="{CDEA112D-51FF-49B7-812E-BCF6AE00DBD6}"/>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8200" b="24811"/>
        <a:stretch/>
      </xdr:blipFill>
      <xdr:spPr>
        <a:xfrm>
          <a:off x="60336350" y="247650"/>
          <a:ext cx="1947625" cy="508000"/>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8AFC1-31A5-4E55-95BE-7810E3400D7E}">
  <sheetPr>
    <pageSetUpPr fitToPage="1"/>
  </sheetPr>
  <dimension ref="A1:Y42"/>
  <sheetViews>
    <sheetView showGridLines="0" tabSelected="1" zoomScaleNormal="100" workbookViewId="0">
      <selection activeCell="D36" sqref="D36"/>
    </sheetView>
  </sheetViews>
  <sheetFormatPr defaultColWidth="0" defaultRowHeight="13" zeroHeight="1" x14ac:dyDescent="0.3"/>
  <cols>
    <col min="1" max="1" width="2.3984375" style="1" customWidth="1"/>
    <col min="2" max="2" width="7.296875" style="1" customWidth="1"/>
    <col min="3" max="3" width="29.69921875" style="1" customWidth="1"/>
    <col min="4" max="4" width="21.69921875" style="1" customWidth="1"/>
    <col min="5" max="9" width="8.8984375" style="1" customWidth="1"/>
    <col min="10" max="10" width="25.09765625" style="1" customWidth="1"/>
    <col min="11" max="11" width="12.8984375" style="1" customWidth="1"/>
    <col min="12" max="12" width="9.09765625" style="1" customWidth="1"/>
    <col min="13" max="13" width="11.69921875" style="1" customWidth="1"/>
    <col min="14" max="14" width="8.8984375" style="1" customWidth="1"/>
    <col min="15" max="15" width="9.59765625" style="1" bestFit="1" customWidth="1"/>
    <col min="16" max="16" width="5.8984375" style="1" customWidth="1"/>
    <col min="17" max="17" width="9.59765625" style="1" customWidth="1"/>
    <col min="18" max="18" width="2.3984375" style="1" customWidth="1"/>
    <col min="19" max="20" width="8.8984375" style="1" hidden="1" customWidth="1"/>
    <col min="21" max="25" width="0" style="1" hidden="1" customWidth="1"/>
    <col min="26" max="16384" width="8.8984375" style="1" hidden="1"/>
  </cols>
  <sheetData>
    <row r="1" spans="1:22" ht="54" customHeight="1" x14ac:dyDescent="0.3">
      <c r="A1" s="1" t="s">
        <v>206</v>
      </c>
      <c r="B1" s="6" t="s">
        <v>86</v>
      </c>
    </row>
    <row r="2" spans="1:22" ht="54" customHeight="1" x14ac:dyDescent="0.3">
      <c r="B2" s="103"/>
    </row>
    <row r="3" spans="1:22" ht="54" customHeight="1" x14ac:dyDescent="0.3">
      <c r="B3" s="103"/>
    </row>
    <row r="4" spans="1:22" ht="4" customHeight="1" x14ac:dyDescent="0.3">
      <c r="C4" s="104"/>
      <c r="D4" s="104"/>
    </row>
    <row r="5" spans="1:22" ht="15.5" x14ac:dyDescent="0.3">
      <c r="C5" s="121" t="s">
        <v>98</v>
      </c>
      <c r="D5" s="105" t="s">
        <v>231</v>
      </c>
    </row>
    <row r="6" spans="1:22" ht="15.5" x14ac:dyDescent="0.3">
      <c r="C6" s="106"/>
      <c r="D6" s="107"/>
    </row>
    <row r="7" spans="1:22" ht="15.5" x14ac:dyDescent="0.3">
      <c r="C7" s="106"/>
      <c r="D7" s="107"/>
    </row>
    <row r="8" spans="1:22" ht="18" customHeight="1" x14ac:dyDescent="0.3">
      <c r="C8" s="122" t="s">
        <v>3</v>
      </c>
      <c r="D8" s="4"/>
      <c r="E8" s="4"/>
      <c r="F8" s="4"/>
      <c r="G8" s="4"/>
      <c r="H8" s="4"/>
      <c r="I8" s="4"/>
      <c r="J8" s="4"/>
      <c r="K8" s="4"/>
      <c r="L8" s="4"/>
      <c r="M8" s="4"/>
      <c r="N8" s="4"/>
      <c r="O8" s="4"/>
      <c r="P8" s="4"/>
      <c r="Q8" s="4"/>
    </row>
    <row r="9" spans="1:22" ht="12.65" customHeight="1" x14ac:dyDescent="0.3">
      <c r="C9" s="143" t="s">
        <v>84</v>
      </c>
      <c r="D9" s="143"/>
      <c r="E9" s="143"/>
      <c r="F9" s="143"/>
      <c r="G9" s="143"/>
      <c r="H9" s="143"/>
      <c r="I9" s="143"/>
      <c r="J9" s="143"/>
      <c r="K9" s="143"/>
      <c r="L9" s="143"/>
      <c r="M9" s="143"/>
      <c r="N9" s="143"/>
      <c r="O9" s="143"/>
      <c r="P9" s="143"/>
      <c r="Q9" s="143"/>
      <c r="S9" s="63"/>
      <c r="T9" s="63"/>
      <c r="U9" s="63"/>
      <c r="V9" s="63"/>
    </row>
    <row r="10" spans="1:22" ht="15.65" customHeight="1" x14ac:dyDescent="0.3">
      <c r="C10" s="144"/>
      <c r="D10" s="144"/>
      <c r="E10" s="144"/>
      <c r="F10" s="144"/>
      <c r="G10" s="144"/>
      <c r="H10" s="144"/>
      <c r="I10" s="144"/>
      <c r="J10" s="144"/>
      <c r="K10" s="144"/>
      <c r="L10" s="144"/>
      <c r="M10" s="144"/>
      <c r="N10" s="144"/>
      <c r="O10" s="144"/>
      <c r="P10" s="144"/>
      <c r="Q10" s="144"/>
      <c r="S10" s="63"/>
      <c r="T10" s="63"/>
      <c r="U10" s="63"/>
      <c r="V10" s="63"/>
    </row>
    <row r="11" spans="1:22" ht="15.65" customHeight="1" x14ac:dyDescent="0.3">
      <c r="C11" s="144"/>
      <c r="D11" s="144"/>
      <c r="E11" s="144"/>
      <c r="F11" s="144"/>
      <c r="G11" s="144"/>
      <c r="H11" s="144"/>
      <c r="I11" s="144"/>
      <c r="J11" s="144"/>
      <c r="K11" s="144"/>
      <c r="L11" s="144"/>
      <c r="M11" s="144"/>
      <c r="N11" s="144"/>
      <c r="O11" s="144"/>
      <c r="P11" s="144"/>
      <c r="Q11" s="144"/>
      <c r="S11" s="63"/>
      <c r="T11" s="63"/>
      <c r="U11" s="63"/>
      <c r="V11" s="63"/>
    </row>
    <row r="12" spans="1:22" x14ac:dyDescent="0.3">
      <c r="C12" s="108"/>
      <c r="D12" s="108"/>
      <c r="E12" s="108"/>
      <c r="F12" s="108"/>
      <c r="G12" s="108"/>
      <c r="H12" s="108"/>
      <c r="I12" s="108"/>
      <c r="J12" s="108"/>
      <c r="K12" s="108"/>
      <c r="L12" s="108"/>
      <c r="M12" s="108"/>
      <c r="N12" s="108"/>
      <c r="O12" s="108"/>
      <c r="P12" s="108"/>
      <c r="Q12" s="108"/>
      <c r="S12" s="63"/>
      <c r="T12" s="63"/>
      <c r="U12" s="63"/>
      <c r="V12" s="63"/>
    </row>
    <row r="13" spans="1:22" x14ac:dyDescent="0.3">
      <c r="C13" s="108"/>
      <c r="D13" s="108"/>
      <c r="E13" s="108"/>
      <c r="F13" s="108"/>
      <c r="G13" s="108"/>
      <c r="H13" s="108"/>
      <c r="I13" s="108"/>
      <c r="J13" s="108"/>
      <c r="K13" s="108"/>
      <c r="L13" s="108"/>
      <c r="M13" s="108"/>
      <c r="N13" s="108"/>
      <c r="O13" s="108"/>
      <c r="P13" s="108"/>
      <c r="Q13" s="108"/>
      <c r="S13" s="63"/>
      <c r="T13" s="63"/>
      <c r="U13" s="63"/>
      <c r="V13" s="63"/>
    </row>
    <row r="14" spans="1:22" ht="18" customHeight="1" x14ac:dyDescent="0.3">
      <c r="C14" s="122" t="s">
        <v>1</v>
      </c>
      <c r="D14" s="4"/>
      <c r="E14" s="4"/>
      <c r="F14" s="4"/>
      <c r="G14" s="4"/>
      <c r="J14" s="122" t="s">
        <v>100</v>
      </c>
      <c r="K14" s="4"/>
      <c r="L14" s="4"/>
      <c r="M14" s="4"/>
      <c r="N14" s="4"/>
      <c r="O14" s="4"/>
      <c r="P14" s="4"/>
      <c r="Q14" s="4"/>
    </row>
    <row r="15" spans="1:22" ht="14" x14ac:dyDescent="0.3">
      <c r="C15" s="124" t="s">
        <v>0</v>
      </c>
      <c r="D15" s="124" t="s">
        <v>30</v>
      </c>
      <c r="J15" s="18" t="s">
        <v>101</v>
      </c>
      <c r="K15" s="18">
        <f>COUNTA(Portfólio!$B$6:$B$15)</f>
        <v>10</v>
      </c>
    </row>
    <row r="16" spans="1:22" ht="14" x14ac:dyDescent="0.3">
      <c r="C16" s="18" t="s">
        <v>4</v>
      </c>
      <c r="D16" s="124" t="s">
        <v>227</v>
      </c>
      <c r="J16" s="18" t="s">
        <v>102</v>
      </c>
      <c r="K16" s="125">
        <f>Portfólio!$F$16</f>
        <v>550221.44999999995</v>
      </c>
    </row>
    <row r="17" spans="3:17" ht="14" x14ac:dyDescent="0.3">
      <c r="C17" s="18" t="s">
        <v>5</v>
      </c>
      <c r="D17" s="124" t="s">
        <v>2</v>
      </c>
      <c r="J17" s="18" t="s">
        <v>207</v>
      </c>
      <c r="K17" s="125">
        <f>Portfólio!G16</f>
        <v>519482.81699999998</v>
      </c>
    </row>
    <row r="18" spans="3:17" ht="14" x14ac:dyDescent="0.3">
      <c r="C18" s="18" t="s">
        <v>74</v>
      </c>
      <c r="D18" s="124" t="s">
        <v>73</v>
      </c>
      <c r="J18" s="18" t="s">
        <v>103</v>
      </c>
      <c r="K18" s="125">
        <f>K17*(1-K19)</f>
        <v>466149.82399999996</v>
      </c>
    </row>
    <row r="19" spans="3:17" ht="14" x14ac:dyDescent="0.3">
      <c r="C19" s="18" t="s">
        <v>106</v>
      </c>
      <c r="D19" s="124" t="s">
        <v>210</v>
      </c>
      <c r="J19" s="18" t="s">
        <v>104</v>
      </c>
      <c r="K19" s="126">
        <f>Portfólio!$H$16</f>
        <v>0.10266555746347239</v>
      </c>
      <c r="L19" s="110"/>
    </row>
    <row r="20" spans="3:17" ht="14" x14ac:dyDescent="0.3">
      <c r="D20" s="109"/>
      <c r="J20" s="18" t="s">
        <v>105</v>
      </c>
      <c r="K20" s="125">
        <f>Portfólio!$E$16</f>
        <v>35</v>
      </c>
    </row>
    <row r="21" spans="3:17" x14ac:dyDescent="0.3"/>
    <row r="22" spans="3:17" ht="18" customHeight="1" x14ac:dyDescent="0.3">
      <c r="C22" s="122" t="s">
        <v>71</v>
      </c>
      <c r="D22" s="4"/>
      <c r="E22" s="4"/>
      <c r="F22" s="4"/>
      <c r="G22" s="4"/>
      <c r="J22" s="122" t="s">
        <v>85</v>
      </c>
      <c r="K22" s="128" t="s">
        <v>110</v>
      </c>
      <c r="L22" s="129"/>
      <c r="M22" s="128" t="s">
        <v>111</v>
      </c>
      <c r="N22" s="129"/>
      <c r="O22" s="128" t="s">
        <v>112</v>
      </c>
      <c r="P22" s="130"/>
      <c r="Q22" s="131" t="s">
        <v>9</v>
      </c>
    </row>
    <row r="23" spans="3:17" ht="14" x14ac:dyDescent="0.3">
      <c r="C23" s="18" t="s">
        <v>76</v>
      </c>
      <c r="D23" s="18" t="s">
        <v>83</v>
      </c>
      <c r="J23" s="18" t="s">
        <v>114</v>
      </c>
      <c r="K23" s="127">
        <v>2E-3</v>
      </c>
      <c r="L23" s="18"/>
      <c r="M23" s="127">
        <v>5.0000000000000001E-4</v>
      </c>
      <c r="N23" s="18"/>
      <c r="O23" s="127">
        <v>1.0500000000000001E-2</v>
      </c>
      <c r="P23" s="18"/>
      <c r="Q23" s="127">
        <f>K23+M23+O23</f>
        <v>1.3000000000000001E-2</v>
      </c>
    </row>
    <row r="24" spans="3:17" ht="14" x14ac:dyDescent="0.3">
      <c r="C24" s="18" t="s">
        <v>77</v>
      </c>
      <c r="D24" s="18" t="s">
        <v>81</v>
      </c>
      <c r="J24" s="18" t="s">
        <v>113</v>
      </c>
      <c r="K24" s="127">
        <v>1.5E-3</v>
      </c>
      <c r="L24" s="18"/>
      <c r="M24" s="127">
        <v>5.0000000000000001E-4</v>
      </c>
      <c r="N24" s="18"/>
      <c r="O24" s="127">
        <v>1.0500000000000001E-2</v>
      </c>
      <c r="P24" s="18"/>
      <c r="Q24" s="127">
        <f t="shared" ref="Q24:Q26" si="0">K24+M24+O24</f>
        <v>1.2500000000000001E-2</v>
      </c>
    </row>
    <row r="25" spans="3:17" ht="14" x14ac:dyDescent="0.3">
      <c r="C25" s="18" t="s">
        <v>79</v>
      </c>
      <c r="D25" s="18" t="s">
        <v>80</v>
      </c>
      <c r="J25" s="18" t="s">
        <v>115</v>
      </c>
      <c r="K25" s="127">
        <v>1.25E-3</v>
      </c>
      <c r="L25" s="18"/>
      <c r="M25" s="127">
        <v>5.0000000000000001E-4</v>
      </c>
      <c r="N25" s="18"/>
      <c r="O25" s="127">
        <v>8.9999999999999993E-3</v>
      </c>
      <c r="P25" s="18"/>
      <c r="Q25" s="127">
        <f t="shared" si="0"/>
        <v>1.0749999999999999E-2</v>
      </c>
    </row>
    <row r="26" spans="3:17" ht="14" x14ac:dyDescent="0.3">
      <c r="C26" s="18" t="s">
        <v>78</v>
      </c>
      <c r="D26" s="18" t="s">
        <v>82</v>
      </c>
      <c r="J26" s="18" t="s">
        <v>116</v>
      </c>
      <c r="K26" s="127">
        <v>1E-3</v>
      </c>
      <c r="L26" s="18"/>
      <c r="M26" s="127">
        <v>5.0000000000000001E-4</v>
      </c>
      <c r="N26" s="18"/>
      <c r="O26" s="127">
        <v>8.0000000000000002E-3</v>
      </c>
      <c r="P26" s="18"/>
      <c r="Q26" s="127">
        <f t="shared" si="0"/>
        <v>9.4999999999999998E-3</v>
      </c>
    </row>
    <row r="27" spans="3:17" x14ac:dyDescent="0.3">
      <c r="D27" s="112"/>
      <c r="K27" s="111"/>
      <c r="M27" s="111"/>
      <c r="O27" s="111"/>
      <c r="Q27" s="111"/>
    </row>
    <row r="28" spans="3:17" x14ac:dyDescent="0.3">
      <c r="D28" s="112"/>
    </row>
    <row r="29" spans="3:17" ht="15.5" x14ac:dyDescent="0.3">
      <c r="C29" s="122" t="str">
        <f>_xlfn.CONCAT("Performance "&amp;$D$5)</f>
        <v>Performance Fevereiro-25</v>
      </c>
      <c r="D29" s="4"/>
      <c r="E29" s="4"/>
      <c r="F29" s="4"/>
      <c r="G29" s="4"/>
      <c r="J29" s="113"/>
      <c r="K29" s="2"/>
      <c r="L29" s="2"/>
      <c r="M29" s="2"/>
      <c r="N29" s="2"/>
      <c r="O29" s="2"/>
      <c r="P29" s="2"/>
      <c r="Q29" s="2"/>
    </row>
    <row r="30" spans="3:17" ht="15.5" x14ac:dyDescent="0.3">
      <c r="C30" s="18" t="s">
        <v>87</v>
      </c>
      <c r="D30" s="132">
        <v>2011513987.6800003</v>
      </c>
      <c r="J30" s="113"/>
      <c r="K30" s="114"/>
      <c r="L30" s="2"/>
      <c r="M30" s="2"/>
      <c r="N30" s="2"/>
      <c r="O30" s="2"/>
      <c r="P30" s="2"/>
      <c r="Q30" s="2"/>
    </row>
    <row r="31" spans="3:17" ht="15.5" x14ac:dyDescent="0.3">
      <c r="C31" s="18" t="s">
        <v>93</v>
      </c>
      <c r="D31" s="133">
        <v>16118565</v>
      </c>
      <c r="J31" s="113"/>
      <c r="K31" s="115"/>
      <c r="L31" s="2"/>
      <c r="M31" s="2"/>
      <c r="N31" s="2"/>
      <c r="O31" s="2"/>
      <c r="P31" s="2"/>
      <c r="Q31" s="2"/>
    </row>
    <row r="32" spans="3:17" ht="15.5" x14ac:dyDescent="0.3">
      <c r="C32" s="18" t="s">
        <v>94</v>
      </c>
      <c r="D32" s="134">
        <v>124.79485535343873</v>
      </c>
      <c r="J32" s="113"/>
      <c r="K32" s="115"/>
      <c r="L32" s="2"/>
      <c r="M32" s="2"/>
      <c r="N32" s="2"/>
      <c r="O32" s="2"/>
      <c r="P32" s="2"/>
      <c r="Q32" s="2"/>
    </row>
    <row r="33" spans="1:19" ht="15.5" x14ac:dyDescent="0.3">
      <c r="C33" s="18" t="s">
        <v>95</v>
      </c>
      <c r="D33" s="134">
        <v>97.46</v>
      </c>
      <c r="J33" s="113"/>
      <c r="K33" s="2"/>
      <c r="L33" s="2"/>
      <c r="M33" s="2"/>
      <c r="N33" s="2"/>
      <c r="O33" s="2"/>
      <c r="P33" s="2"/>
      <c r="Q33" s="2"/>
      <c r="R33" s="42"/>
    </row>
    <row r="34" spans="1:19" ht="15.5" x14ac:dyDescent="0.3">
      <c r="C34" s="18" t="s">
        <v>88</v>
      </c>
      <c r="D34" s="132">
        <v>1570915344.8999999</v>
      </c>
      <c r="J34" s="113"/>
    </row>
    <row r="35" spans="1:19" ht="14" x14ac:dyDescent="0.3">
      <c r="C35" s="18" t="s">
        <v>108</v>
      </c>
      <c r="D35" s="135">
        <v>0.78096168086398987</v>
      </c>
    </row>
    <row r="36" spans="1:19" ht="14" x14ac:dyDescent="0.3">
      <c r="C36" s="18" t="s">
        <v>107</v>
      </c>
      <c r="D36" s="134">
        <v>0.83</v>
      </c>
      <c r="J36" s="116"/>
    </row>
    <row r="37" spans="1:19" x14ac:dyDescent="0.3">
      <c r="D37" s="112"/>
      <c r="J37" s="116"/>
    </row>
    <row r="38" spans="1:19" x14ac:dyDescent="0.3">
      <c r="C38" s="123" t="s">
        <v>75</v>
      </c>
      <c r="D38" s="117"/>
      <c r="E38" s="117"/>
      <c r="F38" s="117"/>
      <c r="G38" s="117"/>
      <c r="H38" s="117"/>
      <c r="I38" s="117"/>
      <c r="J38" s="117"/>
      <c r="K38" s="117"/>
      <c r="L38" s="117"/>
      <c r="M38" s="117"/>
      <c r="N38" s="117"/>
      <c r="O38" s="117"/>
      <c r="P38" s="117"/>
      <c r="Q38" s="117"/>
      <c r="S38" s="118"/>
    </row>
    <row r="39" spans="1:19" ht="13.5" customHeight="1" x14ac:dyDescent="0.3">
      <c r="A39" s="42"/>
      <c r="B39" s="42"/>
      <c r="C39" s="142" t="s">
        <v>232</v>
      </c>
      <c r="D39" s="142"/>
      <c r="E39" s="142"/>
      <c r="F39" s="142"/>
      <c r="G39" s="142"/>
      <c r="H39" s="142"/>
      <c r="I39" s="142"/>
      <c r="J39" s="142"/>
      <c r="K39" s="142"/>
      <c r="L39" s="142"/>
      <c r="M39" s="142"/>
      <c r="N39" s="142"/>
      <c r="O39" s="142"/>
      <c r="P39" s="142"/>
      <c r="Q39" s="142"/>
      <c r="S39" s="119"/>
    </row>
    <row r="40" spans="1:19" x14ac:dyDescent="0.3">
      <c r="C40" s="142"/>
      <c r="D40" s="142"/>
      <c r="E40" s="142"/>
      <c r="F40" s="142"/>
      <c r="G40" s="142"/>
      <c r="H40" s="142"/>
      <c r="I40" s="142"/>
      <c r="J40" s="142"/>
      <c r="K40" s="142"/>
      <c r="L40" s="142"/>
      <c r="M40" s="142"/>
      <c r="N40" s="142"/>
      <c r="O40" s="142"/>
      <c r="P40" s="142"/>
      <c r="Q40" s="142"/>
      <c r="S40" s="119"/>
    </row>
    <row r="41" spans="1:19" ht="26.5" customHeight="1" x14ac:dyDescent="0.3">
      <c r="C41" s="142"/>
      <c r="D41" s="142"/>
      <c r="E41" s="142"/>
      <c r="F41" s="142"/>
      <c r="G41" s="142"/>
      <c r="H41" s="142"/>
      <c r="I41" s="142"/>
      <c r="J41" s="142"/>
      <c r="K41" s="142"/>
      <c r="L41" s="142"/>
      <c r="M41" s="142"/>
      <c r="N41" s="142"/>
      <c r="O41" s="142"/>
      <c r="P41" s="142"/>
      <c r="Q41" s="142"/>
      <c r="S41" s="119"/>
    </row>
    <row r="42" spans="1:19" ht="13" hidden="1" customHeight="1" x14ac:dyDescent="0.3">
      <c r="C42" s="120"/>
      <c r="D42" s="120"/>
      <c r="E42" s="120"/>
      <c r="F42" s="120"/>
      <c r="G42" s="120"/>
      <c r="H42" s="120"/>
      <c r="I42" s="120"/>
      <c r="J42" s="120"/>
      <c r="K42" s="120"/>
      <c r="L42" s="120"/>
      <c r="M42" s="120"/>
      <c r="N42" s="120"/>
      <c r="O42" s="120"/>
      <c r="P42" s="120"/>
      <c r="Q42" s="120"/>
      <c r="S42" s="120"/>
    </row>
  </sheetData>
  <mergeCells count="2">
    <mergeCell ref="C39:Q41"/>
    <mergeCell ref="C9:Q11"/>
  </mergeCells>
  <pageMargins left="0.511811024" right="0.511811024" top="0.78740157499999996" bottom="0.78740157499999996" header="0.31496062000000002" footer="0.31496062000000002"/>
  <pageSetup paperSize="9" scale="87" fitToWidth="0"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F198"/>
  <sheetViews>
    <sheetView showGridLines="0" zoomScaleNormal="100" workbookViewId="0">
      <selection activeCell="D36" sqref="D36"/>
    </sheetView>
  </sheetViews>
  <sheetFormatPr defaultColWidth="0" defaultRowHeight="12.75" customHeight="1" zeroHeight="1" x14ac:dyDescent="0.3"/>
  <cols>
    <col min="1" max="1" width="2.3984375" style="1" customWidth="1"/>
    <col min="2" max="10" width="19.69921875" style="1" customWidth="1"/>
    <col min="11" max="11" width="14.8984375" style="1" customWidth="1"/>
    <col min="12" max="12" width="3" style="1" customWidth="1"/>
    <col min="13" max="16" width="9.09765625" style="1" hidden="1" customWidth="1"/>
    <col min="17" max="18" width="9.765625E-2" style="1" hidden="1" customWidth="1"/>
    <col min="19" max="19" width="4.09765625" style="1" hidden="1" customWidth="1"/>
    <col min="20" max="82" width="9.765625E-2" style="1" hidden="1" customWidth="1"/>
    <col min="83" max="84" width="8.8984375" style="1" hidden="1" customWidth="1"/>
    <col min="85" max="16384" width="9.09765625" style="1" hidden="1"/>
  </cols>
  <sheetData>
    <row r="1" spans="2:17" ht="54" customHeight="1" x14ac:dyDescent="0.3">
      <c r="B1" s="6" t="s">
        <v>89</v>
      </c>
    </row>
    <row r="2" spans="2:17" s="2" customFormat="1" ht="4" customHeight="1" x14ac:dyDescent="0.3">
      <c r="B2" s="3"/>
      <c r="C2" s="3"/>
      <c r="D2" s="1"/>
      <c r="E2" s="1"/>
      <c r="F2" s="1"/>
      <c r="G2" s="1"/>
      <c r="H2" s="1"/>
      <c r="I2" s="1"/>
      <c r="J2" s="1"/>
      <c r="K2" s="1"/>
      <c r="L2" s="1"/>
      <c r="M2" s="1"/>
      <c r="N2" s="1"/>
      <c r="O2" s="1"/>
      <c r="P2" s="1"/>
      <c r="Q2" s="1"/>
    </row>
    <row r="3" spans="2:17" ht="18" customHeight="1" x14ac:dyDescent="0.3">
      <c r="B3" s="7" t="s">
        <v>8</v>
      </c>
      <c r="C3" s="4"/>
      <c r="D3" s="4"/>
      <c r="E3" s="4"/>
      <c r="F3" s="4"/>
      <c r="G3" s="4"/>
      <c r="H3" s="4"/>
      <c r="I3" s="4"/>
      <c r="J3" s="4"/>
      <c r="K3" s="4"/>
    </row>
    <row r="4" spans="2:17" ht="13" x14ac:dyDescent="0.3"/>
    <row r="5" spans="2:17" ht="57.65" customHeight="1" x14ac:dyDescent="0.3">
      <c r="B5" s="102" t="s">
        <v>13</v>
      </c>
      <c r="C5" s="102" t="s">
        <v>134</v>
      </c>
      <c r="D5" s="102" t="s">
        <v>133</v>
      </c>
      <c r="E5" s="102" t="s">
        <v>33</v>
      </c>
      <c r="F5" s="102" t="s">
        <v>34</v>
      </c>
      <c r="G5" s="102" t="s">
        <v>167</v>
      </c>
      <c r="H5" s="102" t="s">
        <v>131</v>
      </c>
      <c r="I5" s="102" t="s">
        <v>125</v>
      </c>
      <c r="J5" s="102" t="s">
        <v>36</v>
      </c>
    </row>
    <row r="6" spans="2:17" ht="13" x14ac:dyDescent="0.3">
      <c r="B6" s="1" t="s">
        <v>11</v>
      </c>
      <c r="C6" s="61" t="s">
        <v>126</v>
      </c>
      <c r="D6" s="84">
        <v>1</v>
      </c>
      <c r="E6" s="58">
        <v>12</v>
      </c>
      <c r="F6" s="58">
        <v>122460</v>
      </c>
      <c r="G6" s="58">
        <v>122460</v>
      </c>
      <c r="H6" s="84">
        <v>8.1659317330284864E-7</v>
      </c>
      <c r="I6" s="58">
        <v>37.664858089693702</v>
      </c>
      <c r="J6" s="84">
        <v>0.2503552099209374</v>
      </c>
    </row>
    <row r="7" spans="2:17" ht="13" x14ac:dyDescent="0.3">
      <c r="B7" s="1" t="s">
        <v>31</v>
      </c>
      <c r="C7" s="61" t="s">
        <v>127</v>
      </c>
      <c r="D7" s="84">
        <v>1</v>
      </c>
      <c r="E7" s="58">
        <v>0</v>
      </c>
      <c r="F7" s="58">
        <v>29717.9</v>
      </c>
      <c r="G7" s="58">
        <v>29717.9</v>
      </c>
      <c r="H7" s="84">
        <v>1</v>
      </c>
      <c r="I7" s="58">
        <v>0</v>
      </c>
      <c r="J7" s="84">
        <v>0</v>
      </c>
    </row>
    <row r="8" spans="2:17" ht="13" x14ac:dyDescent="0.3">
      <c r="B8" s="1" t="s">
        <v>32</v>
      </c>
      <c r="C8" s="61" t="s">
        <v>128</v>
      </c>
      <c r="D8" s="84">
        <v>1</v>
      </c>
      <c r="E8" s="58">
        <v>1</v>
      </c>
      <c r="F8" s="58">
        <v>48488.19</v>
      </c>
      <c r="G8" s="58">
        <v>48488.19</v>
      </c>
      <c r="H8" s="84">
        <v>0</v>
      </c>
      <c r="I8" s="58">
        <v>25.643835616438359</v>
      </c>
      <c r="J8" s="84">
        <v>9.2085646050834358E-2</v>
      </c>
    </row>
    <row r="9" spans="2:17" ht="13" x14ac:dyDescent="0.3">
      <c r="B9" s="1" t="s">
        <v>141</v>
      </c>
      <c r="C9" s="61" t="s">
        <v>129</v>
      </c>
      <c r="D9" s="84">
        <v>1</v>
      </c>
      <c r="E9" s="58">
        <v>9</v>
      </c>
      <c r="F9" s="58">
        <v>34922</v>
      </c>
      <c r="G9" s="58">
        <v>34922</v>
      </c>
      <c r="H9" s="84">
        <v>9.8075711585819736E-2</v>
      </c>
      <c r="I9" s="58">
        <v>15.091838538017798</v>
      </c>
      <c r="J9" s="84">
        <v>4.7206767281891993E-2</v>
      </c>
    </row>
    <row r="10" spans="2:17" ht="13" x14ac:dyDescent="0.3">
      <c r="B10" s="1" t="s">
        <v>121</v>
      </c>
      <c r="C10" s="61" t="s">
        <v>130</v>
      </c>
      <c r="D10" s="84">
        <v>1</v>
      </c>
      <c r="E10" s="58">
        <v>1</v>
      </c>
      <c r="F10" s="58">
        <v>12340</v>
      </c>
      <c r="G10" s="58">
        <v>12340</v>
      </c>
      <c r="H10" s="84">
        <v>0</v>
      </c>
      <c r="I10" s="58">
        <v>62.127530916276278</v>
      </c>
      <c r="J10" s="84">
        <v>5.550221220435219E-2</v>
      </c>
    </row>
    <row r="11" spans="2:17" ht="13" x14ac:dyDescent="0.3">
      <c r="B11" s="1" t="s">
        <v>149</v>
      </c>
      <c r="C11" s="61" t="s">
        <v>153</v>
      </c>
      <c r="D11" s="84">
        <v>1</v>
      </c>
      <c r="E11" s="58">
        <v>1</v>
      </c>
      <c r="F11" s="58">
        <v>53562.75</v>
      </c>
      <c r="G11" s="58">
        <v>53562.75</v>
      </c>
      <c r="H11" s="84">
        <v>0</v>
      </c>
      <c r="I11" s="58">
        <v>63.156164383561645</v>
      </c>
      <c r="J11" s="84">
        <v>0.10766482274547201</v>
      </c>
    </row>
    <row r="12" spans="2:17" ht="13" x14ac:dyDescent="0.3">
      <c r="B12" s="1" t="s">
        <v>150</v>
      </c>
      <c r="C12" s="61" t="s">
        <v>152</v>
      </c>
      <c r="D12" s="84">
        <v>1</v>
      </c>
      <c r="E12" s="58">
        <v>1</v>
      </c>
      <c r="F12" s="58">
        <v>45554.5</v>
      </c>
      <c r="G12" s="58">
        <v>45554.5</v>
      </c>
      <c r="H12" s="84">
        <v>0</v>
      </c>
      <c r="I12" s="58">
        <v>23.704109589041096</v>
      </c>
      <c r="J12" s="84">
        <v>0.10513953961979454</v>
      </c>
    </row>
    <row r="13" spans="2:17" ht="13" x14ac:dyDescent="0.3">
      <c r="B13" s="1" t="s">
        <v>165</v>
      </c>
      <c r="C13" s="61" t="s">
        <v>166</v>
      </c>
      <c r="D13" s="84">
        <v>0.7</v>
      </c>
      <c r="E13" s="58">
        <v>8</v>
      </c>
      <c r="F13" s="58">
        <v>102462.11</v>
      </c>
      <c r="G13" s="58">
        <v>71723.476999999999</v>
      </c>
      <c r="H13" s="84">
        <v>-9.7597053105857867E-8</v>
      </c>
      <c r="I13" s="58">
        <v>41.392260690745438</v>
      </c>
      <c r="J13" s="84">
        <v>0.12571253691250381</v>
      </c>
    </row>
    <row r="14" spans="2:17" ht="13" x14ac:dyDescent="0.3">
      <c r="B14" s="1" t="s">
        <v>175</v>
      </c>
      <c r="C14" s="61" t="s">
        <v>176</v>
      </c>
      <c r="D14" s="84">
        <v>1</v>
      </c>
      <c r="E14" s="58">
        <v>1</v>
      </c>
      <c r="F14" s="58">
        <v>35690</v>
      </c>
      <c r="G14" s="58">
        <v>35690</v>
      </c>
      <c r="H14" s="84">
        <v>0.56570467918184364</v>
      </c>
      <c r="I14" s="58">
        <v>9.8958904109589056</v>
      </c>
      <c r="J14" s="84">
        <v>6.930711958816492E-2</v>
      </c>
    </row>
    <row r="15" spans="2:17" ht="13" x14ac:dyDescent="0.3">
      <c r="B15" s="1" t="s">
        <v>213</v>
      </c>
      <c r="C15" s="61" t="s">
        <v>216</v>
      </c>
      <c r="D15" s="84">
        <v>1</v>
      </c>
      <c r="E15" s="58">
        <v>1</v>
      </c>
      <c r="F15" s="58">
        <v>65024</v>
      </c>
      <c r="G15" s="58">
        <v>65024</v>
      </c>
      <c r="H15" s="84">
        <v>0</v>
      </c>
      <c r="I15" s="58">
        <v>128.25205479452055</v>
      </c>
      <c r="J15" s="84">
        <v>0.14702614567604871</v>
      </c>
    </row>
    <row r="16" spans="2:17" ht="13" x14ac:dyDescent="0.3">
      <c r="B16" s="98" t="s">
        <v>9</v>
      </c>
      <c r="C16" s="98"/>
      <c r="D16" s="98"/>
      <c r="E16" s="99">
        <f>SUM(E6:E15)</f>
        <v>35</v>
      </c>
      <c r="F16" s="99">
        <f>SUM(F6:F15)</f>
        <v>550221.44999999995</v>
      </c>
      <c r="G16" s="99">
        <f>SUM(G6:G15)</f>
        <v>519482.81699999998</v>
      </c>
      <c r="H16" s="100">
        <v>0.10266555746347239</v>
      </c>
      <c r="I16" s="99">
        <v>50.470840853221326</v>
      </c>
      <c r="J16" s="101">
        <f>SUM(J6:J15)</f>
        <v>1</v>
      </c>
    </row>
    <row r="17" spans="2:11" ht="13" x14ac:dyDescent="0.3"/>
    <row r="18" spans="2:11" ht="15.5" x14ac:dyDescent="0.3">
      <c r="B18" s="7" t="s">
        <v>12</v>
      </c>
      <c r="C18" s="4"/>
      <c r="D18" s="4"/>
      <c r="E18" s="4"/>
      <c r="F18" s="4"/>
      <c r="G18" s="4"/>
      <c r="H18" s="4"/>
      <c r="I18" s="4"/>
      <c r="J18" s="4"/>
      <c r="K18" s="4"/>
    </row>
    <row r="19" spans="2:11" ht="13" x14ac:dyDescent="0.3"/>
    <row r="20" spans="2:11" ht="29.5" customHeight="1" x14ac:dyDescent="0.3">
      <c r="C20" s="145" t="s">
        <v>162</v>
      </c>
      <c r="D20" s="145"/>
      <c r="E20" s="145"/>
      <c r="G20" s="145" t="s">
        <v>161</v>
      </c>
      <c r="H20" s="145"/>
      <c r="I20" s="145"/>
    </row>
    <row r="21" spans="2:11" s="42" customFormat="1" ht="13" x14ac:dyDescent="0.3">
      <c r="D21" s="85" t="s">
        <v>10</v>
      </c>
      <c r="E21" s="85" t="s">
        <v>14</v>
      </c>
      <c r="H21" s="85"/>
      <c r="I21" s="85" t="s">
        <v>14</v>
      </c>
    </row>
    <row r="22" spans="2:11" ht="13" x14ac:dyDescent="0.3">
      <c r="D22" s="86" t="s">
        <v>168</v>
      </c>
      <c r="E22" s="84">
        <v>0.42418178437025239</v>
      </c>
      <c r="H22" s="87" t="s">
        <v>157</v>
      </c>
      <c r="I22" s="88">
        <v>0.9527932327181079</v>
      </c>
    </row>
    <row r="23" spans="2:11" ht="13" x14ac:dyDescent="0.3">
      <c r="D23" s="86" t="s">
        <v>11</v>
      </c>
      <c r="E23" s="84">
        <v>0.2503552099209374</v>
      </c>
      <c r="H23" s="87" t="s">
        <v>158</v>
      </c>
      <c r="I23" s="88">
        <v>4.7206767281891993E-2</v>
      </c>
    </row>
    <row r="24" spans="2:11" ht="13" x14ac:dyDescent="0.3">
      <c r="D24" s="86" t="s">
        <v>169</v>
      </c>
      <c r="E24" s="84">
        <v>0.12571253691250381</v>
      </c>
      <c r="H24" s="87"/>
      <c r="I24" s="89">
        <f>SUM(I22:I23)</f>
        <v>0.99999999999999989</v>
      </c>
    </row>
    <row r="25" spans="2:11" ht="13" x14ac:dyDescent="0.3">
      <c r="D25" s="86" t="s">
        <v>160</v>
      </c>
      <c r="E25" s="84">
        <v>0.10766482274547201</v>
      </c>
      <c r="H25" s="87"/>
      <c r="I25" s="88"/>
    </row>
    <row r="26" spans="2:11" ht="13" x14ac:dyDescent="0.3">
      <c r="D26" s="86" t="s">
        <v>159</v>
      </c>
      <c r="E26" s="84">
        <v>9.2085646050834358E-2</v>
      </c>
      <c r="H26" s="87"/>
      <c r="I26" s="88"/>
    </row>
    <row r="27" spans="2:11" ht="13" x14ac:dyDescent="0.3">
      <c r="D27" s="86"/>
      <c r="E27" s="89">
        <f>SUM(E22:E26)</f>
        <v>1</v>
      </c>
      <c r="H27" s="87"/>
      <c r="I27" s="88"/>
    </row>
    <row r="28" spans="2:11" ht="13" x14ac:dyDescent="0.3">
      <c r="D28" s="86"/>
      <c r="F28" s="90"/>
      <c r="H28" s="87"/>
      <c r="I28" s="88"/>
    </row>
    <row r="29" spans="2:11" ht="13" x14ac:dyDescent="0.3">
      <c r="E29" s="84"/>
      <c r="F29" s="90"/>
    </row>
    <row r="30" spans="2:11" ht="13" x14ac:dyDescent="0.3">
      <c r="G30" s="90"/>
    </row>
    <row r="31" spans="2:11" ht="13" x14ac:dyDescent="0.3"/>
    <row r="32" spans="2:11" ht="13" x14ac:dyDescent="0.3"/>
    <row r="33" spans="2:11" ht="13" x14ac:dyDescent="0.3"/>
    <row r="34" spans="2:11" ht="15.5" x14ac:dyDescent="0.3">
      <c r="B34" s="7" t="s">
        <v>12</v>
      </c>
      <c r="C34" s="4"/>
      <c r="D34" s="4"/>
      <c r="E34" s="4"/>
      <c r="F34" s="4"/>
      <c r="G34" s="4"/>
      <c r="H34" s="4"/>
      <c r="I34" s="4"/>
      <c r="J34" s="4"/>
      <c r="K34" s="4"/>
    </row>
    <row r="35" spans="2:11" ht="13" x14ac:dyDescent="0.3"/>
    <row r="36" spans="2:11" ht="29.5" customHeight="1" x14ac:dyDescent="0.3">
      <c r="B36" s="145" t="s">
        <v>156</v>
      </c>
      <c r="C36" s="145"/>
      <c r="D36" s="42"/>
      <c r="E36" s="145" t="s">
        <v>171</v>
      </c>
      <c r="F36" s="145"/>
      <c r="G36" s="145"/>
      <c r="I36" s="145" t="s">
        <v>97</v>
      </c>
      <c r="J36" s="145"/>
      <c r="K36" s="145"/>
    </row>
    <row r="37" spans="2:11" s="42" customFormat="1" ht="13" x14ac:dyDescent="0.3">
      <c r="B37" s="85" t="s">
        <v>10</v>
      </c>
      <c r="C37" s="85" t="s">
        <v>14</v>
      </c>
      <c r="E37" s="85" t="s">
        <v>15</v>
      </c>
      <c r="F37" s="85" t="s">
        <v>14</v>
      </c>
      <c r="I37" s="85" t="s">
        <v>20</v>
      </c>
      <c r="J37" s="85" t="s">
        <v>14</v>
      </c>
    </row>
    <row r="38" spans="2:11" ht="13" x14ac:dyDescent="0.3">
      <c r="B38" s="86" t="s">
        <v>11</v>
      </c>
      <c r="C38" s="84">
        <v>0.2503552099209374</v>
      </c>
      <c r="E38" s="87" t="s">
        <v>154</v>
      </c>
      <c r="F38" s="88">
        <v>0.2691784742204974</v>
      </c>
      <c r="I38" s="90" t="s">
        <v>217</v>
      </c>
      <c r="J38" s="89">
        <v>0.14702614567604877</v>
      </c>
    </row>
    <row r="39" spans="2:11" ht="13" x14ac:dyDescent="0.3">
      <c r="B39" s="1" t="s">
        <v>213</v>
      </c>
      <c r="C39" s="84">
        <v>0.14702614567604871</v>
      </c>
      <c r="E39" s="1" t="s">
        <v>16</v>
      </c>
      <c r="F39" s="88">
        <v>0.1687703186770389</v>
      </c>
      <c r="I39" s="87" t="s">
        <v>19</v>
      </c>
      <c r="J39" s="89">
        <v>0.10856782949423656</v>
      </c>
    </row>
    <row r="40" spans="2:11" ht="13" x14ac:dyDescent="0.3">
      <c r="B40" s="86" t="s">
        <v>165</v>
      </c>
      <c r="C40" s="84">
        <v>0.12571253691250381</v>
      </c>
      <c r="E40" s="87" t="s">
        <v>18</v>
      </c>
      <c r="F40" s="88">
        <v>9.5894424730456465E-2</v>
      </c>
      <c r="I40" s="87" t="s">
        <v>155</v>
      </c>
      <c r="J40" s="89">
        <v>0.10766482274547204</v>
      </c>
    </row>
    <row r="41" spans="2:11" ht="13" x14ac:dyDescent="0.3">
      <c r="B41" s="86" t="s">
        <v>149</v>
      </c>
      <c r="C41" s="84">
        <v>0.10766482274547201</v>
      </c>
      <c r="E41" s="87" t="s">
        <v>218</v>
      </c>
      <c r="F41" s="88">
        <v>0.14702614567604877</v>
      </c>
      <c r="I41" s="87" t="s">
        <v>21</v>
      </c>
      <c r="J41" s="89">
        <v>0.10513953961979457</v>
      </c>
    </row>
    <row r="42" spans="2:11" ht="13" x14ac:dyDescent="0.3">
      <c r="B42" s="1" t="s">
        <v>150</v>
      </c>
      <c r="C42" s="84">
        <v>0.10513953961979454</v>
      </c>
      <c r="E42" s="87" t="s">
        <v>17</v>
      </c>
      <c r="F42" s="88">
        <v>0.10856782949423656</v>
      </c>
      <c r="I42" s="87" t="s">
        <v>164</v>
      </c>
      <c r="J42" s="89">
        <v>9.2085646050834385E-2</v>
      </c>
    </row>
    <row r="43" spans="2:11" ht="13" x14ac:dyDescent="0.3">
      <c r="B43" s="86" t="s">
        <v>32</v>
      </c>
      <c r="C43" s="84">
        <v>9.2085646050834358E-2</v>
      </c>
      <c r="E43" s="87" t="s">
        <v>122</v>
      </c>
      <c r="F43" s="88">
        <v>5.5502212204352204E-2</v>
      </c>
      <c r="I43" s="87" t="s">
        <v>177</v>
      </c>
      <c r="J43" s="89">
        <v>6.9307119588164934E-2</v>
      </c>
    </row>
    <row r="44" spans="2:11" ht="13" x14ac:dyDescent="0.3">
      <c r="B44" s="86" t="s">
        <v>31</v>
      </c>
      <c r="C44" s="84">
        <v>0</v>
      </c>
      <c r="E44" s="1" t="s">
        <v>177</v>
      </c>
      <c r="F44" s="88">
        <v>6.9307119588164934E-2</v>
      </c>
      <c r="I44" s="87" t="s">
        <v>208</v>
      </c>
      <c r="J44" s="89">
        <v>6.3241198657343081E-2</v>
      </c>
    </row>
    <row r="45" spans="2:11" ht="13" x14ac:dyDescent="0.3">
      <c r="B45" s="1" t="s">
        <v>175</v>
      </c>
      <c r="C45" s="84">
        <v>6.930711958816492E-2</v>
      </c>
      <c r="E45" s="1" t="s">
        <v>68</v>
      </c>
      <c r="F45" s="88">
        <v>8.5753475409204985E-2</v>
      </c>
      <c r="I45" s="87" t="s">
        <v>123</v>
      </c>
      <c r="J45" s="89">
        <v>5.5502212204352204E-2</v>
      </c>
    </row>
    <row r="46" spans="2:11" ht="13" x14ac:dyDescent="0.3">
      <c r="B46" s="86" t="s">
        <v>121</v>
      </c>
      <c r="C46" s="84">
        <v>5.550221220435219E-2</v>
      </c>
      <c r="F46" s="89">
        <f>SUM(F38:F45)</f>
        <v>1.0000000000000004</v>
      </c>
      <c r="I46" s="1" t="s">
        <v>68</v>
      </c>
      <c r="J46" s="89">
        <v>0.25146548596375345</v>
      </c>
    </row>
    <row r="47" spans="2:11" ht="13" x14ac:dyDescent="0.3">
      <c r="B47" s="86" t="s">
        <v>141</v>
      </c>
      <c r="C47" s="84">
        <v>4.7206767281891993E-2</v>
      </c>
      <c r="J47" s="89">
        <f>SUM(J38:J46)</f>
        <v>1</v>
      </c>
    </row>
    <row r="48" spans="2:11" ht="13" x14ac:dyDescent="0.3">
      <c r="C48" s="89">
        <f>SUM(C38:C47)</f>
        <v>0.99999999999999978</v>
      </c>
      <c r="F48" s="88"/>
    </row>
    <row r="49" spans="2:11" ht="13" x14ac:dyDescent="0.3"/>
    <row r="50" spans="2:11" ht="13" x14ac:dyDescent="0.3"/>
    <row r="51" spans="2:11" ht="13" x14ac:dyDescent="0.3"/>
    <row r="52" spans="2:11" ht="13" x14ac:dyDescent="0.3"/>
    <row r="53" spans="2:11" ht="15.5" x14ac:dyDescent="0.3">
      <c r="B53" s="7" t="s">
        <v>22</v>
      </c>
      <c r="C53" s="4"/>
      <c r="D53" s="4"/>
      <c r="E53" s="4"/>
      <c r="F53" s="4"/>
      <c r="G53" s="4"/>
      <c r="H53" s="4"/>
      <c r="I53" s="4"/>
      <c r="J53" s="4"/>
      <c r="K53" s="4"/>
    </row>
    <row r="54" spans="2:11" ht="13" x14ac:dyDescent="0.3">
      <c r="I54" s="4"/>
    </row>
    <row r="55" spans="2:11" ht="29.5" customHeight="1" x14ac:dyDescent="0.3">
      <c r="C55" s="145" t="s">
        <v>163</v>
      </c>
      <c r="D55" s="145"/>
      <c r="E55" s="145"/>
      <c r="G55" s="145" t="s">
        <v>132</v>
      </c>
      <c r="H55" s="145"/>
      <c r="I55" s="145"/>
    </row>
    <row r="56" spans="2:11" ht="13" x14ac:dyDescent="0.3">
      <c r="C56" s="91" t="s">
        <v>25</v>
      </c>
      <c r="D56" s="91" t="s">
        <v>26</v>
      </c>
      <c r="H56" s="91" t="s">
        <v>67</v>
      </c>
      <c r="I56" s="91" t="s">
        <v>26</v>
      </c>
    </row>
    <row r="57" spans="2:11" ht="13" x14ac:dyDescent="0.3">
      <c r="C57" s="61" t="s">
        <v>23</v>
      </c>
      <c r="D57" s="84">
        <v>0.59252041328738092</v>
      </c>
      <c r="H57" s="1" t="s">
        <v>64</v>
      </c>
      <c r="I57" s="92">
        <v>0.61557871345938153</v>
      </c>
    </row>
    <row r="58" spans="2:11" ht="13" x14ac:dyDescent="0.3">
      <c r="C58" s="61" t="s">
        <v>24</v>
      </c>
      <c r="D58" s="84">
        <v>0.33817246712445415</v>
      </c>
      <c r="H58" s="1" t="s">
        <v>65</v>
      </c>
      <c r="I58" s="92">
        <v>0.38442128654061847</v>
      </c>
    </row>
    <row r="59" spans="2:11" ht="13" x14ac:dyDescent="0.3">
      <c r="C59" s="1" t="s">
        <v>177</v>
      </c>
      <c r="D59" s="84">
        <v>6.930711958816492E-2</v>
      </c>
      <c r="H59" s="1" t="s">
        <v>66</v>
      </c>
      <c r="I59" s="92">
        <v>0</v>
      </c>
    </row>
    <row r="60" spans="2:11" ht="13" x14ac:dyDescent="0.3">
      <c r="D60" s="84">
        <f>SUM(D57:D59)</f>
        <v>1</v>
      </c>
      <c r="H60" s="1" t="s">
        <v>9</v>
      </c>
      <c r="I60" s="92">
        <f>SUM(I57:I59)</f>
        <v>1</v>
      </c>
    </row>
    <row r="61" spans="2:11" ht="13" x14ac:dyDescent="0.3"/>
    <row r="62" spans="2:11" ht="13" x14ac:dyDescent="0.3"/>
    <row r="63" spans="2:11" ht="13" x14ac:dyDescent="0.3"/>
    <row r="64" spans="2:11" ht="13" x14ac:dyDescent="0.3"/>
    <row r="65" spans="2:11" ht="13" x14ac:dyDescent="0.3"/>
    <row r="66" spans="2:11" ht="13" x14ac:dyDescent="0.3"/>
    <row r="67" spans="2:11" ht="13" x14ac:dyDescent="0.3"/>
    <row r="68" spans="2:11" ht="13" x14ac:dyDescent="0.3"/>
    <row r="69" spans="2:11" ht="13" x14ac:dyDescent="0.3"/>
    <row r="70" spans="2:11" ht="26.5" customHeight="1" x14ac:dyDescent="0.3">
      <c r="B70" s="146" t="s">
        <v>188</v>
      </c>
      <c r="C70" s="146"/>
      <c r="D70" s="146"/>
      <c r="E70" s="146"/>
      <c r="F70" s="146"/>
      <c r="G70" s="146"/>
      <c r="H70" s="146"/>
      <c r="I70" s="146"/>
      <c r="J70" s="146"/>
      <c r="K70" s="146"/>
    </row>
    <row r="71" spans="2:11" ht="13" x14ac:dyDescent="0.3">
      <c r="B71" s="61" t="s">
        <v>28</v>
      </c>
      <c r="C71" s="61"/>
    </row>
    <row r="72" spans="2:11" ht="13" x14ac:dyDescent="0.3">
      <c r="B72" s="87" t="s">
        <v>189</v>
      </c>
      <c r="C72" s="84">
        <v>0.36613167908947547</v>
      </c>
    </row>
    <row r="73" spans="2:11" ht="13" x14ac:dyDescent="0.3">
      <c r="B73" s="87" t="s">
        <v>190</v>
      </c>
      <c r="C73" s="84">
        <v>0.11275892100015332</v>
      </c>
    </row>
    <row r="74" spans="2:11" ht="13" x14ac:dyDescent="0.3">
      <c r="B74" s="87" t="s">
        <v>191</v>
      </c>
      <c r="C74" s="84">
        <v>2.9568504837897601E-2</v>
      </c>
    </row>
    <row r="75" spans="2:11" ht="13" x14ac:dyDescent="0.3">
      <c r="B75" s="87" t="s">
        <v>192</v>
      </c>
      <c r="C75" s="84">
        <v>2.8185201774661498E-2</v>
      </c>
    </row>
    <row r="76" spans="2:11" ht="13" x14ac:dyDescent="0.3">
      <c r="B76" s="87" t="s">
        <v>193</v>
      </c>
      <c r="C76" s="84">
        <v>2.1296959070476268E-2</v>
      </c>
    </row>
    <row r="77" spans="2:11" ht="13" x14ac:dyDescent="0.3">
      <c r="B77" s="87" t="s">
        <v>194</v>
      </c>
      <c r="C77" s="84">
        <v>0.11063639389989874</v>
      </c>
    </row>
    <row r="78" spans="2:11" ht="13" x14ac:dyDescent="0.3">
      <c r="B78" s="87" t="s">
        <v>195</v>
      </c>
      <c r="C78" s="84">
        <v>0.17773433503154448</v>
      </c>
    </row>
    <row r="79" spans="2:11" ht="13" x14ac:dyDescent="0.3">
      <c r="B79" s="87" t="s">
        <v>196</v>
      </c>
      <c r="C79" s="84">
        <v>8.289415620479329E-2</v>
      </c>
    </row>
    <row r="80" spans="2:11" ht="13" x14ac:dyDescent="0.3">
      <c r="B80" s="87" t="s">
        <v>197</v>
      </c>
      <c r="C80" s="84">
        <v>5.2459980181706663E-3</v>
      </c>
    </row>
    <row r="81" spans="2:11" ht="13" x14ac:dyDescent="0.3">
      <c r="B81" s="87" t="s">
        <v>198</v>
      </c>
      <c r="C81" s="84">
        <v>1.0099186648319845E-2</v>
      </c>
    </row>
    <row r="82" spans="2:11" ht="13" x14ac:dyDescent="0.3">
      <c r="B82" s="1" t="s">
        <v>199</v>
      </c>
      <c r="C82" s="84">
        <v>1.025075571951008E-2</v>
      </c>
    </row>
    <row r="83" spans="2:11" ht="13" x14ac:dyDescent="0.3">
      <c r="B83" s="87" t="s">
        <v>200</v>
      </c>
      <c r="C83" s="84">
        <v>4.5197908705098502E-2</v>
      </c>
      <c r="G83" s="93"/>
    </row>
    <row r="84" spans="2:11" ht="13" x14ac:dyDescent="0.3">
      <c r="B84" s="87"/>
      <c r="C84" s="84">
        <f>SUM(C72:C83)</f>
        <v>0.99999999999999989</v>
      </c>
      <c r="G84" s="93"/>
    </row>
    <row r="85" spans="2:11" ht="13" x14ac:dyDescent="0.3">
      <c r="B85" s="87"/>
      <c r="C85" s="84"/>
      <c r="G85" s="93"/>
    </row>
    <row r="86" spans="2:11" ht="13" x14ac:dyDescent="0.3">
      <c r="B86" s="87"/>
      <c r="G86" s="93"/>
    </row>
    <row r="87" spans="2:11" ht="26.5" customHeight="1" x14ac:dyDescent="0.3">
      <c r="B87" s="146" t="s">
        <v>151</v>
      </c>
      <c r="C87" s="146"/>
      <c r="D87" s="146"/>
      <c r="E87" s="146"/>
      <c r="F87" s="146"/>
      <c r="G87" s="146"/>
      <c r="H87" s="146"/>
      <c r="I87" s="146"/>
      <c r="J87" s="146"/>
      <c r="K87" s="146"/>
    </row>
    <row r="88" spans="2:11" ht="13" x14ac:dyDescent="0.3">
      <c r="B88" s="61" t="s">
        <v>28</v>
      </c>
      <c r="C88" s="61" t="s">
        <v>27</v>
      </c>
    </row>
    <row r="89" spans="2:11" ht="13" x14ac:dyDescent="0.3">
      <c r="B89" s="87">
        <v>2025</v>
      </c>
      <c r="C89" s="84">
        <v>6.1563959828410078E-2</v>
      </c>
    </row>
    <row r="90" spans="2:11" ht="13" x14ac:dyDescent="0.3">
      <c r="B90" s="87">
        <v>2026</v>
      </c>
      <c r="C90" s="84">
        <v>0.13052389628589209</v>
      </c>
    </row>
    <row r="91" spans="2:11" ht="13" x14ac:dyDescent="0.3">
      <c r="B91" s="87">
        <v>2027</v>
      </c>
      <c r="C91" s="84">
        <v>0.31246574236509517</v>
      </c>
    </row>
    <row r="92" spans="2:11" ht="13" x14ac:dyDescent="0.3">
      <c r="B92" s="87">
        <v>2028</v>
      </c>
      <c r="C92" s="84">
        <v>3.1712790792497489E-2</v>
      </c>
    </row>
    <row r="93" spans="2:11" ht="13" x14ac:dyDescent="0.3">
      <c r="B93" s="87">
        <v>2029</v>
      </c>
      <c r="C93" s="84">
        <v>0.10766512488110173</v>
      </c>
    </row>
    <row r="94" spans="2:11" ht="13" x14ac:dyDescent="0.3">
      <c r="B94" s="87" t="s">
        <v>44</v>
      </c>
      <c r="C94" s="84">
        <v>0.35606848584700357</v>
      </c>
    </row>
    <row r="95" spans="2:11" ht="13" x14ac:dyDescent="0.3">
      <c r="C95" s="84">
        <f>SUM(C89:C94)</f>
        <v>1</v>
      </c>
    </row>
    <row r="96" spans="2:11" ht="13" x14ac:dyDescent="0.3"/>
    <row r="97" spans="2:11" ht="13" x14ac:dyDescent="0.3"/>
    <row r="98" spans="2:11" ht="13" x14ac:dyDescent="0.3">
      <c r="C98" s="84">
        <f>SUM(C89:C94)</f>
        <v>1</v>
      </c>
    </row>
    <row r="99" spans="2:11" ht="13" x14ac:dyDescent="0.3"/>
    <row r="100" spans="2:11" ht="13" x14ac:dyDescent="0.3">
      <c r="B100" s="87"/>
      <c r="G100" s="93"/>
    </row>
    <row r="101" spans="2:11" ht="13" x14ac:dyDescent="0.3">
      <c r="B101" s="87"/>
      <c r="G101" s="93"/>
    </row>
    <row r="102" spans="2:11" ht="26.5" customHeight="1" x14ac:dyDescent="0.3">
      <c r="B102" s="146" t="s">
        <v>187</v>
      </c>
      <c r="C102" s="146"/>
      <c r="D102" s="146"/>
      <c r="E102" s="146"/>
      <c r="F102" s="146"/>
      <c r="G102" s="146"/>
      <c r="H102" s="146"/>
      <c r="I102" s="146"/>
      <c r="J102" s="146"/>
      <c r="K102" s="146"/>
    </row>
    <row r="103" spans="2:11" ht="13" x14ac:dyDescent="0.3">
      <c r="B103" s="61" t="s">
        <v>28</v>
      </c>
      <c r="C103" s="61" t="s">
        <v>225</v>
      </c>
      <c r="D103" s="1" t="s">
        <v>226</v>
      </c>
    </row>
    <row r="104" spans="2:11" ht="13" x14ac:dyDescent="0.3">
      <c r="B104" s="87">
        <v>2023</v>
      </c>
      <c r="C104" s="84">
        <v>0.11943086222017461</v>
      </c>
      <c r="D104" s="92"/>
    </row>
    <row r="105" spans="2:11" ht="13" x14ac:dyDescent="0.3">
      <c r="B105" s="87">
        <v>2024</v>
      </c>
      <c r="C105" s="84">
        <v>0.18879432729038992</v>
      </c>
    </row>
    <row r="106" spans="2:11" ht="13" x14ac:dyDescent="0.3">
      <c r="B106" s="87">
        <v>2025</v>
      </c>
      <c r="C106" s="84">
        <v>0.14658904371362838</v>
      </c>
    </row>
    <row r="107" spans="2:11" ht="13" x14ac:dyDescent="0.3">
      <c r="B107" s="87">
        <v>2026</v>
      </c>
      <c r="C107" s="84">
        <v>0.10386592073624544</v>
      </c>
    </row>
    <row r="108" spans="2:11" ht="13" x14ac:dyDescent="0.3">
      <c r="B108" s="87">
        <v>2027</v>
      </c>
      <c r="C108" s="84">
        <v>8.1174331442372072E-2</v>
      </c>
    </row>
    <row r="109" spans="2:11" ht="13" x14ac:dyDescent="0.3">
      <c r="B109" s="87">
        <v>2028</v>
      </c>
      <c r="C109" s="84">
        <v>3.1815301957143875E-3</v>
      </c>
    </row>
    <row r="110" spans="2:11" ht="13" x14ac:dyDescent="0.3">
      <c r="B110" s="87">
        <v>2029</v>
      </c>
      <c r="C110" s="84">
        <v>0.10766512488110172</v>
      </c>
    </row>
    <row r="111" spans="2:11" ht="13" x14ac:dyDescent="0.3">
      <c r="B111" s="87" t="s">
        <v>44</v>
      </c>
      <c r="C111" s="84">
        <v>0.24929885952037339</v>
      </c>
    </row>
    <row r="112" spans="2:11" ht="13" x14ac:dyDescent="0.3">
      <c r="C112" s="84">
        <f>SUM(C104:C111)</f>
        <v>1</v>
      </c>
    </row>
    <row r="113" spans="2:16" ht="13" x14ac:dyDescent="0.3"/>
    <row r="114" spans="2:16" ht="13" x14ac:dyDescent="0.3"/>
    <row r="115" spans="2:16" ht="13" x14ac:dyDescent="0.3">
      <c r="B115" s="87"/>
      <c r="G115" s="93"/>
    </row>
    <row r="116" spans="2:16" ht="13" x14ac:dyDescent="0.3">
      <c r="B116" s="87"/>
      <c r="G116" s="93"/>
    </row>
    <row r="117" spans="2:16" ht="26.5" customHeight="1" x14ac:dyDescent="0.3">
      <c r="B117" s="146" t="s">
        <v>183</v>
      </c>
      <c r="C117" s="146"/>
      <c r="D117" s="146"/>
      <c r="E117" s="146"/>
      <c r="F117" s="146"/>
      <c r="G117" s="146"/>
      <c r="H117" s="146"/>
      <c r="I117" s="146"/>
      <c r="J117" s="146"/>
      <c r="K117" s="146"/>
      <c r="N117" s="61" t="s">
        <v>96</v>
      </c>
      <c r="O117" s="94" t="s">
        <v>35</v>
      </c>
      <c r="P117" s="94" t="s">
        <v>170</v>
      </c>
    </row>
    <row r="118" spans="2:16" ht="12.75" customHeight="1" x14ac:dyDescent="0.3">
      <c r="N118" s="95">
        <v>43496</v>
      </c>
      <c r="O118" s="84">
        <v>0.02</v>
      </c>
      <c r="P118" s="84">
        <v>0.02</v>
      </c>
    </row>
    <row r="119" spans="2:16" ht="13" x14ac:dyDescent="0.3">
      <c r="N119" s="95">
        <v>43524</v>
      </c>
      <c r="O119" s="84">
        <v>0.02</v>
      </c>
      <c r="P119" s="84">
        <v>0.02</v>
      </c>
    </row>
    <row r="120" spans="2:16" ht="12.75" customHeight="1" x14ac:dyDescent="0.3">
      <c r="N120" s="95">
        <v>43552</v>
      </c>
      <c r="O120" s="84">
        <v>0.02</v>
      </c>
      <c r="P120" s="84">
        <v>0.02</v>
      </c>
    </row>
    <row r="121" spans="2:16" ht="12.75" customHeight="1" x14ac:dyDescent="0.3">
      <c r="N121" s="95">
        <v>43583</v>
      </c>
      <c r="O121" s="84">
        <v>0.02</v>
      </c>
      <c r="P121" s="84">
        <v>0.02</v>
      </c>
    </row>
    <row r="122" spans="2:16" ht="12.75" customHeight="1" x14ac:dyDescent="0.3">
      <c r="N122" s="95">
        <v>43613</v>
      </c>
      <c r="O122" s="84">
        <v>3.7999999999999999E-2</v>
      </c>
      <c r="P122" s="84">
        <v>3.7999999999999999E-2</v>
      </c>
    </row>
    <row r="123" spans="2:16" ht="12.75" customHeight="1" x14ac:dyDescent="0.3">
      <c r="N123" s="95">
        <v>43644</v>
      </c>
      <c r="O123" s="84">
        <v>0</v>
      </c>
      <c r="P123" s="84">
        <v>0</v>
      </c>
    </row>
    <row r="124" spans="2:16" ht="12.75" customHeight="1" x14ac:dyDescent="0.3">
      <c r="N124" s="95">
        <v>43674</v>
      </c>
      <c r="O124" s="84">
        <v>0</v>
      </c>
      <c r="P124" s="84">
        <v>0</v>
      </c>
    </row>
    <row r="125" spans="2:16" ht="12.75" customHeight="1" x14ac:dyDescent="0.3">
      <c r="N125" s="95">
        <v>43705</v>
      </c>
      <c r="O125" s="84">
        <v>0</v>
      </c>
      <c r="P125" s="84">
        <v>0</v>
      </c>
    </row>
    <row r="126" spans="2:16" ht="12.75" customHeight="1" x14ac:dyDescent="0.3">
      <c r="N126" s="95">
        <v>43736</v>
      </c>
      <c r="O126" s="84">
        <v>0</v>
      </c>
      <c r="P126" s="84">
        <v>0</v>
      </c>
    </row>
    <row r="127" spans="2:16" ht="12.75" customHeight="1" x14ac:dyDescent="0.3">
      <c r="N127" s="95">
        <v>43766</v>
      </c>
      <c r="O127" s="84">
        <v>0</v>
      </c>
      <c r="P127" s="84">
        <v>0</v>
      </c>
    </row>
    <row r="128" spans="2:16" ht="12.75" customHeight="1" x14ac:dyDescent="0.3">
      <c r="N128" s="95">
        <v>43797</v>
      </c>
      <c r="O128" s="84">
        <v>0</v>
      </c>
      <c r="P128" s="84">
        <v>0</v>
      </c>
    </row>
    <row r="129" spans="2:16" ht="12.75" customHeight="1" x14ac:dyDescent="0.3">
      <c r="N129" s="95">
        <v>43827</v>
      </c>
      <c r="O129" s="84">
        <v>0.02</v>
      </c>
      <c r="P129" s="84">
        <v>0</v>
      </c>
    </row>
    <row r="130" spans="2:16" ht="12.75" customHeight="1" x14ac:dyDescent="0.3">
      <c r="N130" s="95">
        <v>43858</v>
      </c>
      <c r="O130" s="84">
        <v>0.04</v>
      </c>
      <c r="P130" s="84">
        <v>0</v>
      </c>
    </row>
    <row r="131" spans="2:16" ht="12.75" customHeight="1" x14ac:dyDescent="0.3">
      <c r="N131" s="95">
        <v>43889</v>
      </c>
      <c r="O131" s="84">
        <v>0.04</v>
      </c>
      <c r="P131" s="84">
        <v>0</v>
      </c>
    </row>
    <row r="132" spans="2:16" ht="12.75" customHeight="1" x14ac:dyDescent="0.3">
      <c r="N132" s="95">
        <v>43918</v>
      </c>
      <c r="O132" s="84">
        <v>0.03</v>
      </c>
      <c r="P132" s="84">
        <v>0</v>
      </c>
    </row>
    <row r="133" spans="2:16" ht="12.75" customHeight="1" x14ac:dyDescent="0.3">
      <c r="N133" s="95">
        <v>43949</v>
      </c>
      <c r="O133" s="84">
        <v>0.06</v>
      </c>
      <c r="P133" s="84">
        <v>0</v>
      </c>
    </row>
    <row r="134" spans="2:16" ht="12.75" customHeight="1" x14ac:dyDescent="0.3">
      <c r="N134" s="95">
        <v>43979</v>
      </c>
      <c r="O134" s="84">
        <v>0.06</v>
      </c>
      <c r="P134" s="84">
        <v>0</v>
      </c>
    </row>
    <row r="135" spans="2:16" ht="11.15" customHeight="1" x14ac:dyDescent="0.3">
      <c r="N135" s="95">
        <v>44010</v>
      </c>
      <c r="O135" s="84">
        <v>9.3033828789594541E-2</v>
      </c>
      <c r="P135" s="84">
        <v>1.1582453916736589E-2</v>
      </c>
    </row>
    <row r="136" spans="2:16" ht="14.15" customHeight="1" x14ac:dyDescent="0.3">
      <c r="B136" s="15"/>
      <c r="N136" s="95">
        <v>44040</v>
      </c>
      <c r="O136" s="84">
        <v>7.3153429432305073E-2</v>
      </c>
      <c r="P136" s="84">
        <v>1.1582453916736589E-2</v>
      </c>
    </row>
    <row r="137" spans="2:16" ht="12.65" customHeight="1" x14ac:dyDescent="0.3">
      <c r="N137" s="95">
        <v>44071</v>
      </c>
      <c r="O137" s="84">
        <v>6.6526629646541879E-2</v>
      </c>
      <c r="P137" s="84">
        <v>1.1766258425024208E-2</v>
      </c>
    </row>
    <row r="138" spans="2:16" ht="12.65" hidden="1" customHeight="1" x14ac:dyDescent="0.3">
      <c r="B138" s="15"/>
      <c r="N138" s="95">
        <v>44102</v>
      </c>
      <c r="O138" s="84">
        <v>6.6526629646541879E-2</v>
      </c>
      <c r="P138" s="84">
        <v>1.1766258425024208E-2</v>
      </c>
    </row>
    <row r="139" spans="2:16" ht="12.65" hidden="1" customHeight="1" x14ac:dyDescent="0.3">
      <c r="N139" s="95">
        <v>44132</v>
      </c>
      <c r="O139" s="84">
        <v>6.6526629646541879E-2</v>
      </c>
      <c r="P139" s="84">
        <v>1.1766258425024208E-2</v>
      </c>
    </row>
    <row r="140" spans="2:16" ht="12.75" hidden="1" customHeight="1" x14ac:dyDescent="0.3">
      <c r="N140" s="95">
        <v>44163</v>
      </c>
      <c r="O140" s="84">
        <v>4.2974143102722184E-2</v>
      </c>
      <c r="P140" s="84">
        <v>7.3536249996672045E-3</v>
      </c>
    </row>
    <row r="141" spans="2:16" ht="12.65" hidden="1" customHeight="1" x14ac:dyDescent="0.3">
      <c r="C141" s="96"/>
      <c r="D141" s="84"/>
      <c r="E141" s="84"/>
      <c r="N141" s="95">
        <v>44193</v>
      </c>
      <c r="O141" s="84">
        <v>3.6231567618313698E-2</v>
      </c>
      <c r="P141" s="84">
        <v>7.0757350349728238E-3</v>
      </c>
    </row>
    <row r="142" spans="2:16" ht="12.75" hidden="1" customHeight="1" x14ac:dyDescent="0.3">
      <c r="C142" s="97"/>
      <c r="D142" s="97"/>
      <c r="E142" s="97"/>
      <c r="F142" s="97"/>
      <c r="G142" s="97"/>
      <c r="N142" s="95">
        <v>44224</v>
      </c>
      <c r="O142" s="84">
        <v>3.6231567618313698E-2</v>
      </c>
      <c r="P142" s="84">
        <v>7.058942645129903E-3</v>
      </c>
    </row>
    <row r="143" spans="2:16" ht="12.65" hidden="1" customHeight="1" x14ac:dyDescent="0.3">
      <c r="C143" s="97"/>
      <c r="D143" s="97"/>
      <c r="E143" s="97"/>
      <c r="F143" s="97"/>
      <c r="G143" s="97"/>
      <c r="N143" s="95">
        <v>44255</v>
      </c>
      <c r="O143" s="84">
        <v>2.7937336905256682E-2</v>
      </c>
      <c r="P143" s="84">
        <v>2.7937336905256682E-2</v>
      </c>
    </row>
    <row r="144" spans="2:16" ht="12.75" hidden="1" customHeight="1" x14ac:dyDescent="0.3">
      <c r="B144" s="97"/>
      <c r="C144" s="97"/>
      <c r="D144" s="97"/>
      <c r="E144" s="97"/>
      <c r="F144" s="97"/>
      <c r="G144" s="97"/>
      <c r="N144" s="95">
        <v>44283</v>
      </c>
      <c r="O144" s="84">
        <v>3.2903906560566631E-2</v>
      </c>
      <c r="P144" s="84">
        <v>3.2903906560566631E-2</v>
      </c>
    </row>
    <row r="145" spans="14:16" ht="12.75" hidden="1" customHeight="1" x14ac:dyDescent="0.3">
      <c r="N145" s="95">
        <v>44314</v>
      </c>
      <c r="O145" s="84">
        <v>1.7999999999999999E-2</v>
      </c>
      <c r="P145" s="84">
        <v>1.7999999999999999E-2</v>
      </c>
    </row>
    <row r="146" spans="14:16" ht="12.75" hidden="1" customHeight="1" x14ac:dyDescent="0.3">
      <c r="N146" s="95">
        <v>44344</v>
      </c>
      <c r="O146" s="84">
        <v>1.5086267585018964E-2</v>
      </c>
      <c r="P146" s="84">
        <v>1.5086267585018964E-2</v>
      </c>
    </row>
    <row r="147" spans="14:16" ht="12.75" hidden="1" customHeight="1" x14ac:dyDescent="0.3">
      <c r="N147" s="95">
        <v>44375</v>
      </c>
      <c r="O147" s="84">
        <v>3.0344516128276267E-2</v>
      </c>
      <c r="P147" s="84">
        <v>2.6613301806754919E-7</v>
      </c>
    </row>
    <row r="148" spans="14:16" ht="12.75" hidden="1" customHeight="1" x14ac:dyDescent="0.3">
      <c r="N148" s="95">
        <v>44405</v>
      </c>
      <c r="O148" s="84">
        <v>2.7712318380061163E-2</v>
      </c>
      <c r="P148" s="84">
        <v>0</v>
      </c>
    </row>
    <row r="149" spans="14:16" ht="12.75" hidden="1" customHeight="1" x14ac:dyDescent="0.3">
      <c r="N149" s="95">
        <v>44436</v>
      </c>
      <c r="O149" s="84">
        <v>3.1991852850048796E-2</v>
      </c>
      <c r="P149" s="84">
        <v>3.8594515712613905E-3</v>
      </c>
    </row>
    <row r="150" spans="14:16" ht="12.75" hidden="1" customHeight="1" x14ac:dyDescent="0.3">
      <c r="N150" s="95">
        <v>44467</v>
      </c>
      <c r="O150" s="84">
        <v>2.322035540012557E-2</v>
      </c>
      <c r="P150" s="84">
        <v>0</v>
      </c>
    </row>
    <row r="151" spans="14:16" ht="12.75" hidden="1" customHeight="1" x14ac:dyDescent="0.3">
      <c r="N151" s="95">
        <v>44497</v>
      </c>
      <c r="O151" s="84">
        <v>2.322035540012557E-2</v>
      </c>
      <c r="P151" s="84">
        <v>0</v>
      </c>
    </row>
    <row r="152" spans="14:16" ht="12.75" hidden="1" customHeight="1" x14ac:dyDescent="0.3">
      <c r="N152" s="95">
        <v>44528</v>
      </c>
      <c r="O152" s="84">
        <v>2.322035540012557E-2</v>
      </c>
      <c r="P152" s="84">
        <v>0</v>
      </c>
    </row>
    <row r="153" spans="14:16" ht="12.75" hidden="1" customHeight="1" x14ac:dyDescent="0.3">
      <c r="N153" s="95">
        <v>44558</v>
      </c>
      <c r="O153" s="84">
        <v>1.7922930066637366E-2</v>
      </c>
      <c r="P153" s="84">
        <v>0</v>
      </c>
    </row>
    <row r="154" spans="14:16" ht="12.75" hidden="1" customHeight="1" x14ac:dyDescent="0.3">
      <c r="N154" s="95">
        <v>44589</v>
      </c>
      <c r="O154" s="84">
        <v>5.2978728353311189E-3</v>
      </c>
      <c r="P154" s="84">
        <v>0</v>
      </c>
    </row>
    <row r="155" spans="14:16" ht="12.75" hidden="1" customHeight="1" x14ac:dyDescent="0.3">
      <c r="N155" s="95">
        <v>44620</v>
      </c>
      <c r="O155" s="84">
        <v>5.2978728353311189E-3</v>
      </c>
      <c r="P155" s="84">
        <v>0</v>
      </c>
    </row>
    <row r="156" spans="14:16" ht="12.75" hidden="1" customHeight="1" x14ac:dyDescent="0.3">
      <c r="N156" s="95">
        <v>44648</v>
      </c>
      <c r="O156" s="84">
        <v>2.425743034217831E-7</v>
      </c>
      <c r="P156" s="84">
        <v>0</v>
      </c>
    </row>
    <row r="157" spans="14:16" ht="12.75" hidden="1" customHeight="1" x14ac:dyDescent="0.3">
      <c r="N157" s="95">
        <v>44679</v>
      </c>
      <c r="O157" s="84">
        <v>2.425743034217831E-7</v>
      </c>
      <c r="P157" s="84">
        <v>0</v>
      </c>
    </row>
    <row r="158" spans="14:16" ht="12.75" hidden="1" customHeight="1" x14ac:dyDescent="0.3">
      <c r="N158" s="95">
        <v>44709</v>
      </c>
      <c r="O158" s="84">
        <v>5.1705964808085314E-3</v>
      </c>
      <c r="P158" s="84">
        <v>4.6855262849483416E-3</v>
      </c>
    </row>
    <row r="159" spans="14:16" ht="12.75" hidden="1" customHeight="1" x14ac:dyDescent="0.3">
      <c r="N159" s="95">
        <v>44740</v>
      </c>
      <c r="O159" s="84">
        <v>1.3600512879974214E-2</v>
      </c>
      <c r="P159" s="84">
        <v>4.6849033249328487E-3</v>
      </c>
    </row>
    <row r="160" spans="14:16" ht="12.75" hidden="1" customHeight="1" x14ac:dyDescent="0.3">
      <c r="N160" s="95">
        <v>44770</v>
      </c>
      <c r="O160" s="84">
        <v>1.3569692044956838E-2</v>
      </c>
      <c r="P160" s="84">
        <v>4.6742866199803437E-3</v>
      </c>
    </row>
    <row r="161" spans="14:16" ht="12.75" hidden="1" customHeight="1" x14ac:dyDescent="0.3">
      <c r="N161" s="95">
        <v>44801</v>
      </c>
      <c r="O161" s="84">
        <v>1.3569677422732074E-2</v>
      </c>
      <c r="P161" s="84">
        <v>4.6742866199803437E-3</v>
      </c>
    </row>
    <row r="162" spans="14:16" ht="12.75" hidden="1" customHeight="1" x14ac:dyDescent="0.3">
      <c r="N162" s="95">
        <v>44832</v>
      </c>
      <c r="O162" s="84">
        <v>2.0240942180301258E-2</v>
      </c>
      <c r="P162" s="84">
        <v>4.6742866199803437E-3</v>
      </c>
    </row>
    <row r="163" spans="14:16" ht="12.75" hidden="1" customHeight="1" x14ac:dyDescent="0.3">
      <c r="N163" s="95">
        <v>44862</v>
      </c>
      <c r="O163" s="84">
        <v>2.3919016620786326E-2</v>
      </c>
      <c r="P163" s="84">
        <v>1.5023834706961156E-2</v>
      </c>
    </row>
    <row r="164" spans="14:16" ht="12.75" hidden="1" customHeight="1" x14ac:dyDescent="0.3">
      <c r="N164" s="95">
        <v>44893</v>
      </c>
      <c r="O164" s="84">
        <v>2.3919016620786326E-2</v>
      </c>
      <c r="P164" s="84">
        <v>1.5023834706961156E-2</v>
      </c>
    </row>
    <row r="165" spans="14:16" ht="12.75" hidden="1" customHeight="1" x14ac:dyDescent="0.3">
      <c r="N165" s="95">
        <v>44923</v>
      </c>
      <c r="O165" s="84">
        <v>2.3919016620786326E-2</v>
      </c>
      <c r="P165" s="84">
        <v>1.5023834706961156E-2</v>
      </c>
    </row>
    <row r="166" spans="14:16" ht="12.75" hidden="1" customHeight="1" x14ac:dyDescent="0.3">
      <c r="N166" s="95">
        <v>44954</v>
      </c>
      <c r="O166" s="84">
        <v>2.4224161564655677E-2</v>
      </c>
      <c r="P166" s="84">
        <v>1.5328979650830356E-2</v>
      </c>
    </row>
    <row r="167" spans="14:16" ht="12.75" hidden="1" customHeight="1" x14ac:dyDescent="0.3">
      <c r="N167" s="95">
        <v>44985</v>
      </c>
      <c r="O167" s="84">
        <v>4.6715538069674878E-3</v>
      </c>
      <c r="P167" s="84">
        <v>4.6715538069676422E-3</v>
      </c>
    </row>
    <row r="168" spans="14:16" ht="12.75" hidden="1" customHeight="1" x14ac:dyDescent="0.3">
      <c r="N168" s="95">
        <v>45013</v>
      </c>
      <c r="O168" s="84">
        <v>4.6715538069674878E-3</v>
      </c>
      <c r="P168" s="84">
        <v>4.6715538069676422E-3</v>
      </c>
    </row>
    <row r="169" spans="14:16" ht="12.75" hidden="1" customHeight="1" x14ac:dyDescent="0.3">
      <c r="N169" s="95">
        <v>45044</v>
      </c>
      <c r="O169" s="84">
        <v>4.6715538069674878E-3</v>
      </c>
      <c r="P169" s="84">
        <v>4.671553806967643E-3</v>
      </c>
    </row>
    <row r="170" spans="14:16" ht="12.75" hidden="1" customHeight="1" x14ac:dyDescent="0.3">
      <c r="N170" s="95">
        <v>45074</v>
      </c>
      <c r="O170" s="84">
        <v>0</v>
      </c>
      <c r="P170" s="84">
        <v>0</v>
      </c>
    </row>
    <row r="171" spans="14:16" ht="12.65" hidden="1" customHeight="1" x14ac:dyDescent="0.3">
      <c r="N171" s="95">
        <v>45105</v>
      </c>
      <c r="O171" s="84">
        <v>0</v>
      </c>
      <c r="P171" s="84">
        <v>0</v>
      </c>
    </row>
    <row r="172" spans="14:16" ht="12.75" hidden="1" customHeight="1" x14ac:dyDescent="0.3">
      <c r="N172" s="95">
        <v>45135</v>
      </c>
      <c r="O172" s="84">
        <v>0</v>
      </c>
      <c r="P172" s="84">
        <v>0</v>
      </c>
    </row>
    <row r="173" spans="14:16" ht="12.75" hidden="1" customHeight="1" x14ac:dyDescent="0.3">
      <c r="N173" s="95">
        <v>45166</v>
      </c>
      <c r="O173" s="84">
        <v>0</v>
      </c>
      <c r="P173" s="84">
        <v>0</v>
      </c>
    </row>
    <row r="174" spans="14:16" ht="12.75" hidden="1" customHeight="1" x14ac:dyDescent="0.3">
      <c r="N174" s="95">
        <v>45197</v>
      </c>
      <c r="O174" s="84">
        <v>0</v>
      </c>
      <c r="P174" s="84">
        <v>0</v>
      </c>
    </row>
    <row r="175" spans="14:16" ht="12.75" hidden="1" customHeight="1" x14ac:dyDescent="0.3">
      <c r="N175" s="95">
        <v>45227</v>
      </c>
      <c r="O175" s="84">
        <v>7.3518710130309195E-3</v>
      </c>
      <c r="P175" s="84">
        <v>7.3518710130309906E-3</v>
      </c>
    </row>
    <row r="176" spans="14:16" ht="12.75" hidden="1" customHeight="1" x14ac:dyDescent="0.3">
      <c r="N176" s="95">
        <v>45258</v>
      </c>
      <c r="O176" s="84">
        <v>3.6759355065154597E-3</v>
      </c>
      <c r="P176" s="84">
        <v>3.6759355065155001E-3</v>
      </c>
    </row>
    <row r="177" spans="14:16" ht="12.75" hidden="1" customHeight="1" x14ac:dyDescent="0.3">
      <c r="N177" s="95">
        <v>45288</v>
      </c>
      <c r="O177" s="84">
        <v>3.8733715604338803E-3</v>
      </c>
      <c r="P177" s="84">
        <v>3.873371560433987E-3</v>
      </c>
    </row>
    <row r="178" spans="14:16" ht="12.75" hidden="1" customHeight="1" x14ac:dyDescent="0.3">
      <c r="N178" s="95">
        <v>45319</v>
      </c>
      <c r="O178" s="84">
        <v>8.6680277956281415E-3</v>
      </c>
      <c r="P178" s="84">
        <v>8.6680277956282369E-3</v>
      </c>
    </row>
    <row r="179" spans="14:16" ht="12.75" hidden="1" customHeight="1" x14ac:dyDescent="0.3">
      <c r="N179" s="95">
        <v>45350</v>
      </c>
      <c r="O179" s="84">
        <v>1.0786136425909865E-2</v>
      </c>
      <c r="P179" s="84">
        <v>1.0786136425909911E-2</v>
      </c>
    </row>
    <row r="180" spans="14:16" ht="12.75" hidden="1" customHeight="1" x14ac:dyDescent="0.3">
      <c r="N180" s="95">
        <v>45379</v>
      </c>
      <c r="O180" s="84">
        <v>1.0786136425909865E-2</v>
      </c>
      <c r="P180" s="84">
        <v>1.0786136425909911E-2</v>
      </c>
    </row>
    <row r="181" spans="14:16" ht="12.75" hidden="1" customHeight="1" x14ac:dyDescent="0.3">
      <c r="N181" s="95">
        <v>45410</v>
      </c>
      <c r="O181" s="84">
        <v>7.5833104596019218E-3</v>
      </c>
      <c r="P181" s="84">
        <v>7.5833104596020199E-3</v>
      </c>
    </row>
    <row r="182" spans="14:16" ht="12.75" hidden="1" customHeight="1" x14ac:dyDescent="0.3">
      <c r="N182" s="95">
        <v>45440</v>
      </c>
      <c r="O182" s="84">
        <v>7.5844708791087401E-3</v>
      </c>
      <c r="P182" s="84">
        <v>7.584470879108845E-3</v>
      </c>
    </row>
    <row r="183" spans="14:16" ht="12.75" hidden="1" customHeight="1" x14ac:dyDescent="0.3">
      <c r="N183" s="95">
        <v>45471</v>
      </c>
      <c r="O183" s="84">
        <v>7.5844708791087401E-3</v>
      </c>
      <c r="P183" s="84">
        <v>7.584470879108845E-3</v>
      </c>
    </row>
    <row r="184" spans="14:16" ht="12.75" hidden="1" customHeight="1" x14ac:dyDescent="0.3">
      <c r="N184" s="95">
        <v>45501</v>
      </c>
      <c r="O184" s="84">
        <v>7.5844708791087401E-3</v>
      </c>
      <c r="P184" s="84">
        <v>7.584470879108845E-3</v>
      </c>
    </row>
    <row r="185" spans="14:16" ht="12.75" hidden="1" customHeight="1" x14ac:dyDescent="0.3">
      <c r="N185" s="95">
        <v>45531</v>
      </c>
      <c r="O185" s="84">
        <v>1.0973633787659476E-2</v>
      </c>
      <c r="P185" s="84">
        <v>1.0973633787659576E-2</v>
      </c>
    </row>
    <row r="186" spans="14:16" ht="12.75" hidden="1" customHeight="1" x14ac:dyDescent="0.3">
      <c r="N186" s="95">
        <f>EDATE(N185,1)-1</f>
        <v>45561</v>
      </c>
      <c r="O186" s="84">
        <v>7.2043196343346454E-3</v>
      </c>
      <c r="P186" s="84">
        <v>7.2043196343347235E-3</v>
      </c>
    </row>
    <row r="187" spans="14:16" ht="12.75" hidden="1" customHeight="1" x14ac:dyDescent="0.3">
      <c r="N187" s="95">
        <f>EDATE(N186,1)-1</f>
        <v>45590</v>
      </c>
      <c r="O187" s="84">
        <v>6.7789730184664165E-3</v>
      </c>
      <c r="P187" s="84">
        <v>6.7789730184665518E-3</v>
      </c>
    </row>
    <row r="188" spans="14:16" ht="12.75" hidden="1" customHeight="1" x14ac:dyDescent="0.3">
      <c r="N188" s="95">
        <f t="shared" ref="N188:N190" si="0">EDATE(N187,1)-1</f>
        <v>45620</v>
      </c>
      <c r="O188" s="84">
        <v>6.7789730184664165E-3</v>
      </c>
      <c r="P188" s="84">
        <v>6.7789730184665518E-3</v>
      </c>
    </row>
    <row r="189" spans="14:16" ht="12.75" hidden="1" customHeight="1" x14ac:dyDescent="0.3">
      <c r="N189" s="95">
        <f t="shared" si="0"/>
        <v>45649</v>
      </c>
      <c r="O189" s="84">
        <v>4.2255243641677653E-2</v>
      </c>
      <c r="P189" s="84">
        <v>3.3896655334415176E-3</v>
      </c>
    </row>
    <row r="190" spans="14:16" ht="12.75" hidden="1" customHeight="1" x14ac:dyDescent="0.3">
      <c r="N190" s="95">
        <f t="shared" si="0"/>
        <v>45679</v>
      </c>
      <c r="O190" s="84">
        <v>0.10266555746347239</v>
      </c>
      <c r="P190" s="84">
        <v>6.3799979355236319E-2</v>
      </c>
    </row>
    <row r="191" spans="14:16" ht="12.75" hidden="1" customHeight="1" x14ac:dyDescent="0.3">
      <c r="N191" s="95"/>
      <c r="O191" s="84"/>
      <c r="P191" s="84"/>
    </row>
    <row r="193" s="1" customFormat="1" ht="12.75" hidden="1" customHeight="1" x14ac:dyDescent="0.3"/>
    <row r="194" s="1" customFormat="1" ht="12.75" hidden="1" customHeight="1" x14ac:dyDescent="0.3"/>
    <row r="195" s="1" customFormat="1" ht="12.75" hidden="1" customHeight="1" x14ac:dyDescent="0.3"/>
    <row r="196" s="1" customFormat="1" ht="12.75" hidden="1" customHeight="1" x14ac:dyDescent="0.3"/>
    <row r="197" s="1" customFormat="1" ht="12.65" hidden="1" customHeight="1" x14ac:dyDescent="0.3"/>
    <row r="198" s="1" customFormat="1" ht="12.65" hidden="1" customHeight="1" x14ac:dyDescent="0.3"/>
  </sheetData>
  <mergeCells count="11">
    <mergeCell ref="B102:K102"/>
    <mergeCell ref="B87:K87"/>
    <mergeCell ref="B70:K70"/>
    <mergeCell ref="B117:K117"/>
    <mergeCell ref="G55:I55"/>
    <mergeCell ref="C55:E55"/>
    <mergeCell ref="C20:E20"/>
    <mergeCell ref="G20:I20"/>
    <mergeCell ref="B36:C36"/>
    <mergeCell ref="I36:K36"/>
    <mergeCell ref="E36:G36"/>
  </mergeCells>
  <pageMargins left="0.511811024" right="0.511811024" top="0.78740157499999996" bottom="0.78740157499999996" header="0.31496062000000002" footer="0.31496062000000002"/>
  <pageSetup orientation="portrait" horizontalDpi="30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96"/>
  <sheetViews>
    <sheetView showGridLines="0" zoomScaleNormal="100" workbookViewId="0">
      <pane xSplit="2" ySplit="6" topLeftCell="C7" activePane="bottomRight" state="frozen"/>
      <selection activeCell="D36" sqref="D36"/>
      <selection pane="topRight" activeCell="D36" sqref="D36"/>
      <selection pane="bottomLeft" activeCell="D36" sqref="D36"/>
      <selection pane="bottomRight" activeCell="D36" sqref="D36"/>
    </sheetView>
  </sheetViews>
  <sheetFormatPr defaultColWidth="0" defaultRowHeight="13" zeroHeight="1" outlineLevelCol="2" x14ac:dyDescent="0.3"/>
  <cols>
    <col min="1" max="1" width="2.3984375" style="1" customWidth="1"/>
    <col min="2" max="2" width="44" style="1" customWidth="1"/>
    <col min="3" max="3" width="2.69921875" style="1" hidden="1" customWidth="1" outlineLevel="1"/>
    <col min="4" max="5" width="15.69921875" style="1" hidden="1" customWidth="1" outlineLevel="1"/>
    <col min="6" max="6" width="2.69921875" style="1" customWidth="1" collapsed="1"/>
    <col min="7" max="7" width="15.69921875" style="1" customWidth="1"/>
    <col min="8" max="8" width="2.69921875" style="1" hidden="1" customWidth="1" outlineLevel="1"/>
    <col min="9" max="20" width="15.69921875" style="1" hidden="1" customWidth="1" outlineLevel="1"/>
    <col min="21" max="21" width="2.69921875" style="1" customWidth="1" collapsed="1"/>
    <col min="22" max="22" width="15.69921875" style="1" customWidth="1"/>
    <col min="23" max="23" width="2.69921875" style="1" hidden="1" customWidth="1" outlineLevel="1" collapsed="1"/>
    <col min="24" max="35" width="15.69921875" style="1" hidden="1" customWidth="1" outlineLevel="2"/>
    <col min="36" max="36" width="2.69921875" style="1" customWidth="1" collapsed="1"/>
    <col min="37" max="37" width="15.69921875" style="1" customWidth="1"/>
    <col min="38" max="38" width="2.69921875" style="1" hidden="1" customWidth="1" outlineLevel="1"/>
    <col min="39" max="50" width="15.69921875" style="1" hidden="1" customWidth="1" outlineLevel="1"/>
    <col min="51" max="51" width="2.69921875" style="1" customWidth="1" collapsed="1"/>
    <col min="52" max="52" width="15.69921875" style="1" customWidth="1"/>
    <col min="53" max="53" width="2.69921875" style="1" hidden="1" customWidth="1" outlineLevel="1"/>
    <col min="54" max="65" width="15.69921875" style="1" hidden="1" customWidth="1" outlineLevel="1"/>
    <col min="66" max="66" width="2.69921875" style="1" customWidth="1" collapsed="1"/>
    <col min="67" max="67" width="15.69921875" style="1" customWidth="1"/>
    <col min="68" max="68" width="2.69921875" style="1" hidden="1" customWidth="1" outlineLevel="1"/>
    <col min="69" max="80" width="15.69921875" style="1" hidden="1" customWidth="1" outlineLevel="1"/>
    <col min="81" max="81" width="2.69921875" style="1" customWidth="1" collapsed="1"/>
    <col min="82" max="82" width="15.69921875" style="1" customWidth="1"/>
    <col min="83" max="83" width="3.09765625" style="1" hidden="1" customWidth="1" outlineLevel="1"/>
    <col min="84" max="95" width="15.69921875" style="1" hidden="1" customWidth="1" outlineLevel="1"/>
    <col min="96" max="96" width="2.69921875" style="1" customWidth="1" collapsed="1"/>
    <col min="97" max="97" width="15.69921875" style="1" customWidth="1"/>
    <col min="98" max="98" width="2.69921875" style="1" customWidth="1"/>
    <col min="99" max="100" width="15.69921875" style="1" customWidth="1"/>
    <col min="101" max="101" width="2.69921875" style="1" customWidth="1"/>
    <col min="102" max="102" width="15.69921875" style="1" customWidth="1"/>
    <col min="103" max="103" width="2.59765625" style="1" customWidth="1" collapsed="1"/>
    <col min="104" max="104" width="15.69921875" style="1" customWidth="1"/>
    <col min="105" max="105" width="2.3984375" style="1" customWidth="1"/>
    <col min="106" max="16384" width="8.8984375" style="1" hidden="1"/>
  </cols>
  <sheetData>
    <row r="1" spans="2:108" ht="54" customHeight="1" x14ac:dyDescent="0.3">
      <c r="B1" s="6" t="s">
        <v>86</v>
      </c>
    </row>
    <row r="2" spans="2:108" s="2" customFormat="1" ht="4" customHeight="1" x14ac:dyDescent="0.3">
      <c r="B2" s="3"/>
      <c r="C2" s="1"/>
      <c r="D2" s="3"/>
      <c r="E2" s="3"/>
      <c r="F2" s="1"/>
      <c r="G2" s="1"/>
      <c r="H2" s="1"/>
      <c r="I2" s="3"/>
      <c r="J2" s="3"/>
      <c r="K2" s="3"/>
      <c r="L2" s="3"/>
      <c r="M2" s="3"/>
      <c r="N2" s="3"/>
      <c r="O2" s="3"/>
      <c r="P2" s="3"/>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row>
    <row r="3" spans="2:108" ht="15.5" x14ac:dyDescent="0.3">
      <c r="B3" s="7" t="s">
        <v>37</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row>
    <row r="4" spans="2:108" x14ac:dyDescent="0.3">
      <c r="BX4" s="53"/>
      <c r="BY4" s="53"/>
      <c r="BZ4" s="53"/>
      <c r="CA4" s="53"/>
      <c r="CB4" s="53"/>
      <c r="CF4" s="53"/>
      <c r="CG4" s="53"/>
      <c r="CH4" s="53"/>
      <c r="CI4" s="53"/>
      <c r="CJ4" s="53"/>
      <c r="CK4" s="53"/>
      <c r="CL4" s="53"/>
      <c r="CM4" s="53"/>
      <c r="CN4" s="53"/>
      <c r="CO4" s="53"/>
      <c r="CP4" s="53"/>
      <c r="CQ4" s="53"/>
    </row>
    <row r="5" spans="2:108" ht="13.5" thickBot="1" x14ac:dyDescent="0.35">
      <c r="B5" s="1" t="s">
        <v>52</v>
      </c>
      <c r="BC5" s="54"/>
      <c r="BD5" s="54"/>
      <c r="BE5" s="54"/>
      <c r="BF5" s="54"/>
      <c r="BG5" s="54"/>
      <c r="BH5" s="54"/>
      <c r="BI5" s="54"/>
      <c r="BJ5" s="54"/>
      <c r="BK5" s="54"/>
      <c r="BL5" s="54"/>
      <c r="BM5" s="54"/>
      <c r="BN5" s="54"/>
      <c r="BO5" s="54"/>
      <c r="BQ5" s="54"/>
      <c r="BR5" s="54"/>
      <c r="BS5" s="54"/>
      <c r="BT5" s="53">
        <v>45045</v>
      </c>
      <c r="BW5" s="55"/>
      <c r="BX5" s="55"/>
      <c r="BY5" s="55"/>
      <c r="BZ5" s="55"/>
      <c r="CA5" s="55"/>
      <c r="CB5" s="55"/>
      <c r="CD5" s="55"/>
      <c r="CF5" s="55"/>
      <c r="CG5" s="55"/>
      <c r="CH5" s="55"/>
      <c r="CI5" s="55"/>
      <c r="CJ5" s="55"/>
      <c r="CK5" s="55"/>
      <c r="CL5" s="55"/>
      <c r="CM5" s="55"/>
      <c r="CN5" s="55"/>
      <c r="CO5" s="55"/>
      <c r="CP5" s="55"/>
      <c r="CQ5" s="55"/>
      <c r="CX5" s="12" t="s">
        <v>69</v>
      </c>
      <c r="CZ5" s="70" t="str">
        <f>Resumo!D5</f>
        <v>Fevereiro-25</v>
      </c>
    </row>
    <row r="6" spans="2:108" ht="13.5" thickBot="1" x14ac:dyDescent="0.35">
      <c r="B6" s="68" t="s">
        <v>13</v>
      </c>
      <c r="D6" s="70">
        <v>43434</v>
      </c>
      <c r="E6" s="71">
        <v>43454</v>
      </c>
      <c r="G6" s="72">
        <v>2018</v>
      </c>
      <c r="I6" s="71">
        <f>EOMONTH(E6,1)</f>
        <v>43496</v>
      </c>
      <c r="J6" s="71">
        <f>EOMONTH(I6,1)</f>
        <v>43524</v>
      </c>
      <c r="K6" s="71">
        <f>EOMONTH(J6,1)-2</f>
        <v>43553</v>
      </c>
      <c r="L6" s="71">
        <f t="shared" ref="L6:R6" si="0">EOMONTH(K6,1)</f>
        <v>43585</v>
      </c>
      <c r="M6" s="71">
        <f t="shared" si="0"/>
        <v>43616</v>
      </c>
      <c r="N6" s="71">
        <f>EOMONTH(M6,1)-2</f>
        <v>43644</v>
      </c>
      <c r="O6" s="71">
        <f t="shared" si="0"/>
        <v>43677</v>
      </c>
      <c r="P6" s="71">
        <f>EOMONTH(O6,1)-1</f>
        <v>43707</v>
      </c>
      <c r="Q6" s="71">
        <f t="shared" si="0"/>
        <v>43738</v>
      </c>
      <c r="R6" s="71">
        <f t="shared" si="0"/>
        <v>43769</v>
      </c>
      <c r="S6" s="71">
        <f>EOMONTH(R6,1)-1</f>
        <v>43798</v>
      </c>
      <c r="T6" s="71">
        <f>EOMONTH(S6,1)-1</f>
        <v>43829</v>
      </c>
      <c r="V6" s="72">
        <v>2019</v>
      </c>
      <c r="X6" s="70">
        <v>43861</v>
      </c>
      <c r="Y6" s="71">
        <v>43889</v>
      </c>
      <c r="Z6" s="71">
        <v>43921</v>
      </c>
      <c r="AA6" s="71">
        <v>43951</v>
      </c>
      <c r="AB6" s="71">
        <v>43980</v>
      </c>
      <c r="AC6" s="71">
        <v>44012</v>
      </c>
      <c r="AD6" s="71">
        <v>44043</v>
      </c>
      <c r="AE6" s="71">
        <v>44074</v>
      </c>
      <c r="AF6" s="71">
        <v>44104</v>
      </c>
      <c r="AG6" s="71">
        <v>44134</v>
      </c>
      <c r="AH6" s="71">
        <v>44165</v>
      </c>
      <c r="AI6" s="71">
        <v>44195</v>
      </c>
      <c r="AK6" s="72">
        <v>2020</v>
      </c>
      <c r="AM6" s="71">
        <v>44225</v>
      </c>
      <c r="AN6" s="71">
        <v>44253</v>
      </c>
      <c r="AO6" s="71">
        <v>44286</v>
      </c>
      <c r="AP6" s="71">
        <v>44316</v>
      </c>
      <c r="AQ6" s="71">
        <v>44347</v>
      </c>
      <c r="AR6" s="71">
        <v>44377</v>
      </c>
      <c r="AS6" s="71">
        <v>44407</v>
      </c>
      <c r="AT6" s="71">
        <v>44439</v>
      </c>
      <c r="AU6" s="71">
        <v>44469</v>
      </c>
      <c r="AV6" s="71">
        <v>44498</v>
      </c>
      <c r="AW6" s="71">
        <v>44530</v>
      </c>
      <c r="AX6" s="71">
        <v>44560</v>
      </c>
      <c r="AZ6" s="72">
        <v>2021</v>
      </c>
      <c r="BB6" s="71">
        <v>44592</v>
      </c>
      <c r="BC6" s="71">
        <f>EOMONTH(BB6,1)-3</f>
        <v>44617</v>
      </c>
      <c r="BD6" s="71">
        <f t="shared" ref="BD6:BG6" si="1">EOMONTH(BC6,1)</f>
        <v>44651</v>
      </c>
      <c r="BE6" s="71">
        <f>EOMONTH(BD6,1)-1</f>
        <v>44680</v>
      </c>
      <c r="BF6" s="71">
        <f t="shared" si="1"/>
        <v>44712</v>
      </c>
      <c r="BG6" s="71">
        <f t="shared" si="1"/>
        <v>44742</v>
      </c>
      <c r="BH6" s="71">
        <f>EOMONTH(BG6,1)-2</f>
        <v>44771</v>
      </c>
      <c r="BI6" s="71">
        <f>EOMONTH(BH6,1)</f>
        <v>44804</v>
      </c>
      <c r="BJ6" s="71">
        <v>44834</v>
      </c>
      <c r="BK6" s="71">
        <f>EOMONTH(BJ6,1)</f>
        <v>44865</v>
      </c>
      <c r="BL6" s="71">
        <f>EOMONTH(BK6,1)</f>
        <v>44895</v>
      </c>
      <c r="BM6" s="71">
        <f>EOMONTH(BL6,1)-2</f>
        <v>44924</v>
      </c>
      <c r="BO6" s="80" t="s">
        <v>205</v>
      </c>
      <c r="BQ6" s="71">
        <f>EOMONTH(BM6,1)</f>
        <v>44957</v>
      </c>
      <c r="BR6" s="71">
        <f t="shared" ref="BR6:BW6" si="2">EOMONTH(BQ6,1)</f>
        <v>44985</v>
      </c>
      <c r="BS6" s="71">
        <f t="shared" si="2"/>
        <v>45016</v>
      </c>
      <c r="BT6" s="71">
        <f>EOMONTH(BS6,1)-2</f>
        <v>45044</v>
      </c>
      <c r="BU6" s="71">
        <f t="shared" si="2"/>
        <v>45077</v>
      </c>
      <c r="BV6" s="71">
        <f t="shared" si="2"/>
        <v>45107</v>
      </c>
      <c r="BW6" s="71">
        <f t="shared" si="2"/>
        <v>45138</v>
      </c>
      <c r="BX6" s="71">
        <f>EOMONTH(BW6,1)</f>
        <v>45169</v>
      </c>
      <c r="BY6" s="71">
        <f>EOMONTH(BX6,1)-1</f>
        <v>45198</v>
      </c>
      <c r="BZ6" s="71">
        <f>EOMONTH(BY6,1)</f>
        <v>45230</v>
      </c>
      <c r="CA6" s="71">
        <f>EOMONTH(BZ6,1)</f>
        <v>45260</v>
      </c>
      <c r="CB6" s="71">
        <f>EOMONTH(CA6,1)-3</f>
        <v>45288</v>
      </c>
      <c r="CD6" s="80" t="s">
        <v>215</v>
      </c>
      <c r="CF6" s="71">
        <v>45322</v>
      </c>
      <c r="CG6" s="71">
        <v>45351</v>
      </c>
      <c r="CH6" s="71">
        <v>45379</v>
      </c>
      <c r="CI6" s="71">
        <v>45412</v>
      </c>
      <c r="CJ6" s="71">
        <v>45443</v>
      </c>
      <c r="CK6" s="71">
        <v>45471</v>
      </c>
      <c r="CL6" s="71">
        <v>45504</v>
      </c>
      <c r="CM6" s="71">
        <v>45534</v>
      </c>
      <c r="CN6" s="71">
        <v>45564</v>
      </c>
      <c r="CO6" s="71">
        <f>EOMONTH(CN6,1)-1</f>
        <v>45595</v>
      </c>
      <c r="CP6" s="71">
        <f>EOMONTH(CO6,1)-1</f>
        <v>45625</v>
      </c>
      <c r="CQ6" s="71">
        <f>EOMONTH(CP6,1)-1</f>
        <v>45656</v>
      </c>
      <c r="CS6" s="80" t="s">
        <v>230</v>
      </c>
      <c r="CU6" s="71">
        <f>EOMONTH(CQ6,1)-1</f>
        <v>45687</v>
      </c>
      <c r="CV6" s="71">
        <f t="shared" ref="CV6" si="3">EOMONTH(CU6,1)-1</f>
        <v>45715</v>
      </c>
      <c r="CX6" s="83">
        <v>2025</v>
      </c>
      <c r="CZ6" s="79" t="s">
        <v>38</v>
      </c>
    </row>
    <row r="7" spans="2:108" x14ac:dyDescent="0.3">
      <c r="B7" s="56" t="s">
        <v>136</v>
      </c>
      <c r="D7" s="57" t="s">
        <v>72</v>
      </c>
      <c r="E7" s="57">
        <v>220913234.02466863</v>
      </c>
      <c r="G7" s="58">
        <f>$E7</f>
        <v>220913234.02466863</v>
      </c>
      <c r="I7" s="58">
        <v>220894510.03314224</v>
      </c>
      <c r="J7" s="58">
        <v>220902751.79759699</v>
      </c>
      <c r="K7" s="58">
        <v>220902751.79759699</v>
      </c>
      <c r="L7" s="58">
        <v>223864415</v>
      </c>
      <c r="M7" s="58">
        <v>223864415</v>
      </c>
      <c r="N7" s="58">
        <v>236263914.36956057</v>
      </c>
      <c r="O7" s="58">
        <v>238339487.64263567</v>
      </c>
      <c r="P7" s="58">
        <v>238426346.30321708</v>
      </c>
      <c r="Q7" s="58">
        <v>238426346.30321708</v>
      </c>
      <c r="R7" s="58">
        <v>308804585.77321708</v>
      </c>
      <c r="S7" s="58">
        <v>308256711.77278531</v>
      </c>
      <c r="T7" s="58">
        <v>308486342</v>
      </c>
      <c r="V7" s="58">
        <f>$T7</f>
        <v>308486342</v>
      </c>
      <c r="X7" s="58">
        <v>310660837.10219663</v>
      </c>
      <c r="Y7" s="58">
        <v>311282765.6792236</v>
      </c>
      <c r="Z7" s="58">
        <v>311285405.72632521</v>
      </c>
      <c r="AA7" s="58">
        <v>311285405.72632521</v>
      </c>
      <c r="AB7" s="58">
        <v>310799843.19999999</v>
      </c>
      <c r="AC7" s="58">
        <v>342400000</v>
      </c>
      <c r="AD7" s="58">
        <v>342402100</v>
      </c>
      <c r="AE7" s="58">
        <v>342758035.12</v>
      </c>
      <c r="AF7" s="58">
        <v>342781435.12</v>
      </c>
      <c r="AG7" s="58">
        <v>342781435.12</v>
      </c>
      <c r="AH7" s="58">
        <v>342781435.12</v>
      </c>
      <c r="AI7" s="58">
        <v>343583855.93000001</v>
      </c>
      <c r="AK7" s="58">
        <f>$AI7</f>
        <v>343583855.93000001</v>
      </c>
      <c r="AM7" s="58">
        <v>345395567.67000002</v>
      </c>
      <c r="AN7" s="58">
        <v>347230892.06</v>
      </c>
      <c r="AO7" s="58">
        <v>347230892.06</v>
      </c>
      <c r="AP7" s="58">
        <v>347230892.06</v>
      </c>
      <c r="AQ7" s="58">
        <v>348130892.06</v>
      </c>
      <c r="AR7" s="58">
        <v>381340000</v>
      </c>
      <c r="AS7" s="58">
        <v>381340000</v>
      </c>
      <c r="AT7" s="58">
        <v>381340000</v>
      </c>
      <c r="AU7" s="58">
        <v>381638000</v>
      </c>
      <c r="AV7" s="58">
        <v>381638000</v>
      </c>
      <c r="AW7" s="58">
        <v>381638000</v>
      </c>
      <c r="AX7" s="58">
        <v>381646150</v>
      </c>
      <c r="AZ7" s="58">
        <f>$AX7</f>
        <v>381646150</v>
      </c>
      <c r="BB7" s="58">
        <v>381646150</v>
      </c>
      <c r="BC7" s="58">
        <v>381646150</v>
      </c>
      <c r="BD7" s="58">
        <v>381647369.67000002</v>
      </c>
      <c r="BE7" s="58">
        <v>381647369.67000002</v>
      </c>
      <c r="BF7" s="58">
        <v>381647369.67000002</v>
      </c>
      <c r="BG7" s="58">
        <v>384130000</v>
      </c>
      <c r="BH7" s="58">
        <v>384130000</v>
      </c>
      <c r="BI7" s="58">
        <v>384130000</v>
      </c>
      <c r="BJ7" s="58">
        <v>384130000</v>
      </c>
      <c r="BK7" s="58">
        <v>384130000</v>
      </c>
      <c r="BL7" s="58">
        <v>384080000</v>
      </c>
      <c r="BM7" s="58">
        <v>384080000</v>
      </c>
      <c r="BO7" s="58">
        <f>$BM7</f>
        <v>384080000</v>
      </c>
      <c r="BQ7" s="58">
        <v>384080000</v>
      </c>
      <c r="BR7" s="58">
        <v>384080000</v>
      </c>
      <c r="BS7" s="58">
        <v>384080000</v>
      </c>
      <c r="BT7" s="58">
        <v>384080000</v>
      </c>
      <c r="BU7" s="58">
        <v>384080000</v>
      </c>
      <c r="BV7" s="58">
        <v>384130000</v>
      </c>
      <c r="BW7" s="58">
        <v>384130000</v>
      </c>
      <c r="BX7" s="58">
        <v>384222711.32000005</v>
      </c>
      <c r="BY7" s="58">
        <v>384245711.32000005</v>
      </c>
      <c r="BZ7" s="58">
        <v>384326613.45999998</v>
      </c>
      <c r="CA7" s="58">
        <v>384349613.46000004</v>
      </c>
      <c r="CB7" s="58">
        <v>384349613.46000004</v>
      </c>
      <c r="CD7" s="58">
        <f t="shared" ref="CD7:CD29" si="4">$CB7</f>
        <v>384349613.46000004</v>
      </c>
      <c r="CF7" s="58">
        <v>384349613.45999998</v>
      </c>
      <c r="CG7" s="58">
        <v>384349613.46000004</v>
      </c>
      <c r="CH7" s="58">
        <v>384349613.46000004</v>
      </c>
      <c r="CI7" s="58">
        <v>384349613.46000004</v>
      </c>
      <c r="CJ7" s="58">
        <v>384349613.46000004</v>
      </c>
      <c r="CK7" s="58">
        <v>435920000.00000012</v>
      </c>
      <c r="CL7" s="58">
        <v>435920000.00000012</v>
      </c>
      <c r="CM7" s="58">
        <v>435920000.00000012</v>
      </c>
      <c r="CN7" s="58">
        <v>435920000.00000012</v>
      </c>
      <c r="CO7" s="58">
        <v>435507142.87000012</v>
      </c>
      <c r="CP7" s="58">
        <v>435507142.87000012</v>
      </c>
      <c r="CQ7" s="58">
        <v>435507142.87000012</v>
      </c>
      <c r="CS7" s="58">
        <f>$CQ7</f>
        <v>435507142.87000012</v>
      </c>
      <c r="CU7" s="58">
        <v>435507142.87000012</v>
      </c>
      <c r="CV7" s="58">
        <v>435590512.87</v>
      </c>
      <c r="CX7" s="58">
        <f>$CV7</f>
        <v>435590512.87</v>
      </c>
      <c r="CZ7" s="59">
        <f t="shared" ref="CZ7:CZ13" si="5">CX7/$CX$30</f>
        <v>0.21464103593138456</v>
      </c>
    </row>
    <row r="8" spans="2:108" x14ac:dyDescent="0.3">
      <c r="B8" s="56" t="s">
        <v>137</v>
      </c>
      <c r="D8" s="58">
        <v>70083982.640000001</v>
      </c>
      <c r="E8" s="57">
        <v>68571249.615331337</v>
      </c>
      <c r="G8" s="58">
        <f t="shared" ref="G8:G30" si="6">$E8</f>
        <v>68571249.615331337</v>
      </c>
      <c r="I8" s="58">
        <v>68565437.706857756</v>
      </c>
      <c r="J8" s="58">
        <v>68567995.942403004</v>
      </c>
      <c r="K8" s="58">
        <v>68567995.942403004</v>
      </c>
      <c r="L8" s="58">
        <v>70097689.000000015</v>
      </c>
      <c r="M8" s="58">
        <v>70097689</v>
      </c>
      <c r="N8" s="58">
        <v>73336085.63043943</v>
      </c>
      <c r="O8" s="58">
        <v>71441811.157364339</v>
      </c>
      <c r="P8" s="58">
        <v>71467846.876782939</v>
      </c>
      <c r="Q8" s="58">
        <v>71467846.876782939</v>
      </c>
      <c r="R8" s="58">
        <v>71467846.876782939</v>
      </c>
      <c r="S8" s="58">
        <v>71341050.265027359</v>
      </c>
      <c r="T8" s="58">
        <v>71341050</v>
      </c>
      <c r="V8" s="58">
        <f t="shared" ref="V8:V30" si="7">$T8</f>
        <v>71341050</v>
      </c>
      <c r="X8" s="58">
        <v>71798559.357087091</v>
      </c>
      <c r="Y8" s="58">
        <v>71814968.648705557</v>
      </c>
      <c r="Z8" s="58">
        <v>71815579.64507626</v>
      </c>
      <c r="AA8" s="58">
        <v>71815579.64507626</v>
      </c>
      <c r="AB8" s="58">
        <v>71426822.159999996</v>
      </c>
      <c r="AC8" s="58">
        <v>75940000</v>
      </c>
      <c r="AD8" s="58">
        <v>75940000</v>
      </c>
      <c r="AE8" s="58">
        <v>75940000</v>
      </c>
      <c r="AF8" s="58">
        <v>75939999.99999997</v>
      </c>
      <c r="AG8" s="58">
        <v>75939999.99999997</v>
      </c>
      <c r="AH8" s="58">
        <v>75939999.99999997</v>
      </c>
      <c r="AI8" s="58">
        <v>75939999.99999997</v>
      </c>
      <c r="AK8" s="58">
        <f t="shared" ref="AK8:AK29" si="8">$AI8</f>
        <v>75939999.99999997</v>
      </c>
      <c r="AM8" s="58">
        <v>75939999.99999997</v>
      </c>
      <c r="AN8" s="58">
        <v>75939999.99999997</v>
      </c>
      <c r="AO8" s="58">
        <v>75939999.99999997</v>
      </c>
      <c r="AP8" s="58">
        <v>75939999.99999997</v>
      </c>
      <c r="AQ8" s="58">
        <v>75939999.99999997</v>
      </c>
      <c r="AR8" s="58">
        <v>80810000</v>
      </c>
      <c r="AS8" s="58">
        <v>80810000</v>
      </c>
      <c r="AT8" s="58">
        <v>80818000</v>
      </c>
      <c r="AU8" s="58">
        <v>80818000</v>
      </c>
      <c r="AV8" s="58">
        <v>80818000</v>
      </c>
      <c r="AW8" s="58">
        <v>80818000</v>
      </c>
      <c r="AX8" s="58">
        <v>80818000</v>
      </c>
      <c r="AZ8" s="58">
        <f>$AX8</f>
        <v>80818000</v>
      </c>
      <c r="BB8" s="58">
        <v>80818000</v>
      </c>
      <c r="BC8" s="58">
        <v>80818000</v>
      </c>
      <c r="BD8" s="58">
        <v>80818000</v>
      </c>
      <c r="BE8" s="58">
        <v>80818000</v>
      </c>
      <c r="BF8" s="58">
        <v>80818000</v>
      </c>
      <c r="BG8" s="58">
        <v>81110000</v>
      </c>
      <c r="BH8" s="58">
        <v>81148000</v>
      </c>
      <c r="BI8" s="58">
        <v>81148000</v>
      </c>
      <c r="BJ8" s="58">
        <v>81148000</v>
      </c>
      <c r="BK8" s="58">
        <v>81148000</v>
      </c>
      <c r="BL8" s="58">
        <v>81148000</v>
      </c>
      <c r="BM8" s="58">
        <v>81148000</v>
      </c>
      <c r="BO8" s="58">
        <f t="shared" ref="BO8:BO29" si="9">$BM8</f>
        <v>81148000</v>
      </c>
      <c r="BQ8" s="58">
        <v>81148000</v>
      </c>
      <c r="BR8" s="58">
        <v>81148000</v>
      </c>
      <c r="BS8" s="58">
        <v>81148000</v>
      </c>
      <c r="BT8" s="58">
        <v>81148000</v>
      </c>
      <c r="BU8" s="58">
        <v>81148000</v>
      </c>
      <c r="BV8" s="58">
        <v>81310000</v>
      </c>
      <c r="BW8" s="58">
        <v>81310000</v>
      </c>
      <c r="BX8" s="58">
        <v>81310000</v>
      </c>
      <c r="BY8" s="58">
        <v>81310000</v>
      </c>
      <c r="BZ8" s="58">
        <v>0</v>
      </c>
      <c r="CA8" s="58">
        <v>0</v>
      </c>
      <c r="CB8" s="58">
        <v>0</v>
      </c>
      <c r="CD8" s="58">
        <f t="shared" si="4"/>
        <v>0</v>
      </c>
      <c r="CF8" s="58">
        <v>0</v>
      </c>
      <c r="CG8" s="58">
        <v>0</v>
      </c>
      <c r="CH8" s="58">
        <v>0</v>
      </c>
      <c r="CI8" s="58">
        <v>0</v>
      </c>
      <c r="CJ8" s="58">
        <v>0</v>
      </c>
      <c r="CK8" s="58">
        <v>0</v>
      </c>
      <c r="CL8" s="58">
        <v>0</v>
      </c>
      <c r="CM8" s="58">
        <v>0</v>
      </c>
      <c r="CN8" s="58">
        <v>0</v>
      </c>
      <c r="CO8" s="58">
        <v>0</v>
      </c>
      <c r="CP8" s="58">
        <v>0</v>
      </c>
      <c r="CQ8" s="58">
        <v>0</v>
      </c>
      <c r="CS8" s="58">
        <f t="shared" ref="CS8:CS29" si="10">$CQ8</f>
        <v>0</v>
      </c>
      <c r="CU8" s="58">
        <v>0</v>
      </c>
      <c r="CV8" s="58">
        <v>0</v>
      </c>
      <c r="CX8" s="58">
        <f>$CV8</f>
        <v>0</v>
      </c>
      <c r="CZ8" s="59">
        <f t="shared" si="5"/>
        <v>0</v>
      </c>
    </row>
    <row r="9" spans="2:108" x14ac:dyDescent="0.3">
      <c r="B9" s="56" t="s">
        <v>138</v>
      </c>
      <c r="D9" s="57" t="s">
        <v>72</v>
      </c>
      <c r="E9" s="57" t="s">
        <v>72</v>
      </c>
      <c r="G9" s="58" t="str">
        <f t="shared" si="6"/>
        <v>-</v>
      </c>
      <c r="I9" s="57" t="s">
        <v>72</v>
      </c>
      <c r="J9" s="57" t="s">
        <v>72</v>
      </c>
      <c r="K9" s="57" t="s">
        <v>72</v>
      </c>
      <c r="L9" s="57" t="s">
        <v>72</v>
      </c>
      <c r="M9" s="57" t="s">
        <v>72</v>
      </c>
      <c r="N9" s="57" t="s">
        <v>72</v>
      </c>
      <c r="O9" s="57" t="s">
        <v>72</v>
      </c>
      <c r="P9" s="57" t="s">
        <v>72</v>
      </c>
      <c r="Q9" s="57" t="s">
        <v>72</v>
      </c>
      <c r="R9" s="58">
        <v>106872688.26000001</v>
      </c>
      <c r="S9" s="58">
        <v>106683077.19218735</v>
      </c>
      <c r="T9" s="58">
        <v>106683077</v>
      </c>
      <c r="V9" s="58">
        <f t="shared" si="7"/>
        <v>106683077</v>
      </c>
      <c r="X9" s="58">
        <v>107367234.3816245</v>
      </c>
      <c r="Y9" s="58">
        <v>107391772.76059774</v>
      </c>
      <c r="Z9" s="58">
        <v>107392686.44175132</v>
      </c>
      <c r="AA9" s="58">
        <v>107392686.44175132</v>
      </c>
      <c r="AB9" s="58">
        <v>109032399.94</v>
      </c>
      <c r="AC9" s="58">
        <v>115000000</v>
      </c>
      <c r="AD9" s="58">
        <v>115001810.5</v>
      </c>
      <c r="AE9" s="58">
        <v>115001810.5</v>
      </c>
      <c r="AF9" s="58">
        <v>115042414.00000001</v>
      </c>
      <c r="AG9" s="58">
        <v>115042414.00000001</v>
      </c>
      <c r="AH9" s="58">
        <v>115042414.00000001</v>
      </c>
      <c r="AI9" s="58">
        <v>115044998.00000001</v>
      </c>
      <c r="AK9" s="58">
        <f t="shared" si="8"/>
        <v>115044998.00000001</v>
      </c>
      <c r="AM9" s="58">
        <v>115044998.00000001</v>
      </c>
      <c r="AN9" s="58">
        <v>115044998.00000001</v>
      </c>
      <c r="AO9" s="58">
        <v>115044998.00000001</v>
      </c>
      <c r="AP9" s="58">
        <v>115063526.00000001</v>
      </c>
      <c r="AQ9" s="58">
        <v>115129926.00000001</v>
      </c>
      <c r="AR9" s="58">
        <v>117890000</v>
      </c>
      <c r="AS9" s="58">
        <v>117890000</v>
      </c>
      <c r="AT9" s="58">
        <v>117894800</v>
      </c>
      <c r="AU9" s="58">
        <v>117894800</v>
      </c>
      <c r="AV9" s="58">
        <v>119048217.2</v>
      </c>
      <c r="AW9" s="58">
        <v>119048217.2</v>
      </c>
      <c r="AX9" s="58">
        <v>120057196.11</v>
      </c>
      <c r="AZ9" s="58">
        <f t="shared" ref="AZ9:AZ29" si="11">$AX9</f>
        <v>120057196.11</v>
      </c>
      <c r="BB9" s="58">
        <v>120087764.45</v>
      </c>
      <c r="BC9" s="58">
        <v>120087764.45</v>
      </c>
      <c r="BD9" s="58">
        <v>120087764.45</v>
      </c>
      <c r="BE9" s="58">
        <v>120087764.45</v>
      </c>
      <c r="BF9" s="58">
        <v>120087764.45</v>
      </c>
      <c r="BG9" s="58">
        <v>120270000</v>
      </c>
      <c r="BH9" s="58">
        <v>120276697</v>
      </c>
      <c r="BI9" s="58">
        <v>120276697</v>
      </c>
      <c r="BJ9" s="58">
        <v>120276697</v>
      </c>
      <c r="BK9" s="58">
        <v>121524823.20999999</v>
      </c>
      <c r="BL9" s="58">
        <v>121524823.20999999</v>
      </c>
      <c r="BM9" s="58">
        <v>121524823.20999999</v>
      </c>
      <c r="BO9" s="58">
        <f t="shared" si="9"/>
        <v>121524823.20999999</v>
      </c>
      <c r="BQ9" s="58">
        <v>121530823.20999999</v>
      </c>
      <c r="BR9" s="58">
        <v>121533603.20999999</v>
      </c>
      <c r="BS9" s="58">
        <v>121533603.20999999</v>
      </c>
      <c r="BT9" s="58">
        <v>121533603.20999999</v>
      </c>
      <c r="BU9" s="58">
        <v>121533603.20999999</v>
      </c>
      <c r="BV9" s="58">
        <v>122490000</v>
      </c>
      <c r="BW9" s="58">
        <v>122490000</v>
      </c>
      <c r="BX9" s="58">
        <v>122490000</v>
      </c>
      <c r="BY9" s="58">
        <v>122490000</v>
      </c>
      <c r="BZ9" s="58">
        <v>123781950.09999999</v>
      </c>
      <c r="CA9" s="58">
        <v>123781950.09999999</v>
      </c>
      <c r="CB9" s="58">
        <v>123781950.09999999</v>
      </c>
      <c r="CD9" s="58">
        <f t="shared" si="4"/>
        <v>123781950.09999999</v>
      </c>
      <c r="CF9" s="58">
        <v>120142450.10000001</v>
      </c>
      <c r="CG9" s="58">
        <v>120142450.10000001</v>
      </c>
      <c r="CH9" s="58">
        <v>119184272.71000001</v>
      </c>
      <c r="CI9" s="58">
        <v>119184272.71000001</v>
      </c>
      <c r="CJ9" s="58">
        <v>119184272.71000001</v>
      </c>
      <c r="CK9" s="58">
        <v>123410000</v>
      </c>
      <c r="CL9" s="58">
        <v>123410000</v>
      </c>
      <c r="CM9" s="58">
        <v>123410000</v>
      </c>
      <c r="CN9" s="58">
        <v>123424000</v>
      </c>
      <c r="CO9" s="58">
        <v>123424000</v>
      </c>
      <c r="CP9" s="58">
        <v>123861071</v>
      </c>
      <c r="CQ9" s="58">
        <v>124124859.8</v>
      </c>
      <c r="CS9" s="58">
        <f t="shared" si="10"/>
        <v>124124859.8</v>
      </c>
      <c r="CU9" s="58">
        <v>124672923.17999999</v>
      </c>
      <c r="CV9" s="58">
        <v>125018800.00999998</v>
      </c>
      <c r="CX9" s="58">
        <f t="shared" ref="CX9:CX29" si="12">$CV9</f>
        <v>125018800.00999998</v>
      </c>
      <c r="CZ9" s="59">
        <f t="shared" si="5"/>
        <v>6.1604107417861785E-2</v>
      </c>
    </row>
    <row r="10" spans="2:108" x14ac:dyDescent="0.3">
      <c r="B10" s="56" t="s">
        <v>139</v>
      </c>
      <c r="D10" s="57" t="s">
        <v>72</v>
      </c>
      <c r="E10" s="57" t="s">
        <v>72</v>
      </c>
      <c r="G10" s="58" t="str">
        <f t="shared" si="6"/>
        <v>-</v>
      </c>
      <c r="I10" s="57" t="s">
        <v>72</v>
      </c>
      <c r="J10" s="58" t="s">
        <v>72</v>
      </c>
      <c r="K10" s="57" t="s">
        <v>72</v>
      </c>
      <c r="L10" s="57" t="s">
        <v>72</v>
      </c>
      <c r="M10" s="57" t="s">
        <v>72</v>
      </c>
      <c r="N10" s="57" t="s">
        <v>72</v>
      </c>
      <c r="O10" s="57" t="s">
        <v>72</v>
      </c>
      <c r="P10" s="57" t="s">
        <v>72</v>
      </c>
      <c r="Q10" s="57" t="s">
        <v>72</v>
      </c>
      <c r="R10" s="57" t="s">
        <v>72</v>
      </c>
      <c r="S10" s="57" t="s">
        <v>72</v>
      </c>
      <c r="T10" s="58">
        <v>115964439.65558363</v>
      </c>
      <c r="V10" s="58">
        <f t="shared" si="7"/>
        <v>115964439.65558363</v>
      </c>
      <c r="X10" s="58">
        <v>116708118.31228678</v>
      </c>
      <c r="Y10" s="58">
        <v>116734791.51526991</v>
      </c>
      <c r="Z10" s="58">
        <v>116735784.6861268</v>
      </c>
      <c r="AA10" s="58">
        <v>116735784.6861268</v>
      </c>
      <c r="AB10" s="58">
        <v>114726453.84999999</v>
      </c>
      <c r="AC10" s="58">
        <v>115850000</v>
      </c>
      <c r="AD10" s="58">
        <v>115850000</v>
      </c>
      <c r="AE10" s="58">
        <v>115850000</v>
      </c>
      <c r="AF10" s="58">
        <v>115912663.81999999</v>
      </c>
      <c r="AG10" s="58">
        <v>115912663.81999999</v>
      </c>
      <c r="AH10" s="58">
        <v>115912663.81999999</v>
      </c>
      <c r="AI10" s="58">
        <v>115912663.81999999</v>
      </c>
      <c r="AK10" s="58">
        <f t="shared" si="8"/>
        <v>115912663.81999999</v>
      </c>
      <c r="AM10" s="58">
        <v>115912663.81999999</v>
      </c>
      <c r="AN10" s="58">
        <v>115912663.81999999</v>
      </c>
      <c r="AO10" s="58">
        <v>117283493.98999999</v>
      </c>
      <c r="AP10" s="58">
        <v>120532955.47999999</v>
      </c>
      <c r="AQ10" s="58">
        <v>124714321.67</v>
      </c>
      <c r="AR10" s="58">
        <v>124330000</v>
      </c>
      <c r="AS10" s="58">
        <v>125507609.29000001</v>
      </c>
      <c r="AT10" s="58">
        <v>126035745.22</v>
      </c>
      <c r="AU10" s="58">
        <v>129057195.78</v>
      </c>
      <c r="AV10" s="58">
        <v>131217006.53000002</v>
      </c>
      <c r="AW10" s="58">
        <v>132664745.14</v>
      </c>
      <c r="AX10" s="58">
        <v>137921976.33000001</v>
      </c>
      <c r="AZ10" s="58">
        <f t="shared" si="11"/>
        <v>137921976.33000001</v>
      </c>
      <c r="BB10" s="58">
        <v>140080302.57000002</v>
      </c>
      <c r="BC10" s="58">
        <v>141682008.04000002</v>
      </c>
      <c r="BD10" s="58">
        <v>142268912.39000002</v>
      </c>
      <c r="BE10" s="58">
        <v>141976252.34000003</v>
      </c>
      <c r="BF10" s="58">
        <v>142284618.37000003</v>
      </c>
      <c r="BG10" s="58">
        <v>144552391.95000011</v>
      </c>
      <c r="BH10" s="58">
        <v>144719099.04000002</v>
      </c>
      <c r="BI10" s="58">
        <v>145700812.80000001</v>
      </c>
      <c r="BJ10" s="58">
        <v>145818383.08000001</v>
      </c>
      <c r="BK10" s="58">
        <v>144338989.52000001</v>
      </c>
      <c r="BL10" s="58">
        <v>144338989.52000001</v>
      </c>
      <c r="BM10" s="58">
        <v>144339539.52000001</v>
      </c>
      <c r="BO10" s="58">
        <f t="shared" si="9"/>
        <v>144339539.52000001</v>
      </c>
      <c r="BQ10" s="58">
        <v>144382403.14000002</v>
      </c>
      <c r="BR10" s="58">
        <v>144396228.14000002</v>
      </c>
      <c r="BS10" s="58">
        <v>144396228.13999999</v>
      </c>
      <c r="BT10" s="58">
        <v>144348440.93000001</v>
      </c>
      <c r="BU10" s="58">
        <v>144348440.93000001</v>
      </c>
      <c r="BV10" s="58">
        <v>145210000</v>
      </c>
      <c r="BW10" s="58">
        <v>145210000</v>
      </c>
      <c r="BX10" s="58">
        <v>145210000</v>
      </c>
      <c r="BY10" s="58">
        <v>145233617.35000002</v>
      </c>
      <c r="BZ10" s="58">
        <v>145233617.35000002</v>
      </c>
      <c r="CA10" s="58">
        <v>145245217.35000002</v>
      </c>
      <c r="CB10" s="58">
        <v>145275867.35000002</v>
      </c>
      <c r="CD10" s="58">
        <f t="shared" si="4"/>
        <v>145275867.35000002</v>
      </c>
      <c r="CF10" s="58">
        <v>145382468.35000002</v>
      </c>
      <c r="CG10" s="58">
        <v>145608647.53999999</v>
      </c>
      <c r="CH10" s="58">
        <v>145608647.53999999</v>
      </c>
      <c r="CI10" s="58">
        <v>145608647.53999999</v>
      </c>
      <c r="CJ10" s="58">
        <v>145608647.53999999</v>
      </c>
      <c r="CK10" s="58">
        <v>160420000</v>
      </c>
      <c r="CL10" s="58">
        <v>160436290</v>
      </c>
      <c r="CM10" s="58">
        <v>160438804</v>
      </c>
      <c r="CN10" s="58">
        <v>160450644</v>
      </c>
      <c r="CO10" s="58">
        <v>160450644</v>
      </c>
      <c r="CP10" s="58">
        <v>160762289</v>
      </c>
      <c r="CQ10" s="58">
        <v>160844365.80000001</v>
      </c>
      <c r="CS10" s="58">
        <f t="shared" si="10"/>
        <v>160844365.80000001</v>
      </c>
      <c r="CU10" s="58">
        <v>160881965.80000001</v>
      </c>
      <c r="CV10" s="58">
        <v>160881965.80000001</v>
      </c>
      <c r="CX10" s="58">
        <f t="shared" si="12"/>
        <v>160881965.80000001</v>
      </c>
      <c r="CZ10" s="59">
        <f t="shared" si="5"/>
        <v>7.9275996105763358E-2</v>
      </c>
    </row>
    <row r="11" spans="2:108" x14ac:dyDescent="0.3">
      <c r="B11" s="56" t="s">
        <v>135</v>
      </c>
      <c r="D11" s="57" t="s">
        <v>72</v>
      </c>
      <c r="E11" s="57" t="s">
        <v>72</v>
      </c>
      <c r="G11" s="58" t="str">
        <f t="shared" si="6"/>
        <v>-</v>
      </c>
      <c r="I11" s="57" t="s">
        <v>72</v>
      </c>
      <c r="J11" s="58" t="s">
        <v>72</v>
      </c>
      <c r="K11" s="57" t="s">
        <v>72</v>
      </c>
      <c r="L11" s="57" t="s">
        <v>72</v>
      </c>
      <c r="M11" s="57" t="s">
        <v>72</v>
      </c>
      <c r="N11" s="57" t="s">
        <v>72</v>
      </c>
      <c r="O11" s="57" t="s">
        <v>72</v>
      </c>
      <c r="P11" s="57" t="s">
        <v>72</v>
      </c>
      <c r="Q11" s="57" t="s">
        <v>72</v>
      </c>
      <c r="R11" s="57" t="s">
        <v>72</v>
      </c>
      <c r="S11" s="57" t="s">
        <v>72</v>
      </c>
      <c r="T11" s="58">
        <v>85666341.634416357</v>
      </c>
      <c r="V11" s="58">
        <f t="shared" si="7"/>
        <v>85666341.634416357</v>
      </c>
      <c r="X11" s="58">
        <v>86215718.926805049</v>
      </c>
      <c r="Y11" s="58">
        <v>86235423.206203312</v>
      </c>
      <c r="Z11" s="58">
        <v>86236156.890720561</v>
      </c>
      <c r="AA11" s="58">
        <v>86236156.890720561</v>
      </c>
      <c r="AB11" s="58">
        <v>87536148.310000002</v>
      </c>
      <c r="AC11" s="58">
        <v>86400000</v>
      </c>
      <c r="AD11" s="58">
        <v>86400000</v>
      </c>
      <c r="AE11" s="58">
        <v>86400000</v>
      </c>
      <c r="AF11" s="58">
        <v>86471982.87999998</v>
      </c>
      <c r="AG11" s="58">
        <v>86627166.839999974</v>
      </c>
      <c r="AH11" s="58">
        <v>86724611.349999979</v>
      </c>
      <c r="AI11" s="58">
        <v>86801934.099999979</v>
      </c>
      <c r="AK11" s="58">
        <f t="shared" si="8"/>
        <v>86801934.099999979</v>
      </c>
      <c r="AM11" s="58">
        <v>86814579.139999986</v>
      </c>
      <c r="AN11" s="58">
        <v>86882491.339999989</v>
      </c>
      <c r="AO11" s="58">
        <v>86918504.599999979</v>
      </c>
      <c r="AP11" s="58">
        <v>86856215.899999991</v>
      </c>
      <c r="AQ11" s="58">
        <v>86865144.149999991</v>
      </c>
      <c r="AR11" s="58">
        <v>91900000</v>
      </c>
      <c r="AS11" s="58">
        <v>91900000</v>
      </c>
      <c r="AT11" s="58">
        <v>91910901.530000001</v>
      </c>
      <c r="AU11" s="58">
        <v>91920901.530000001</v>
      </c>
      <c r="AV11" s="58">
        <v>91920901.530000001</v>
      </c>
      <c r="AW11" s="58">
        <v>91920901.530000001</v>
      </c>
      <c r="AX11" s="58">
        <v>91931150.420000002</v>
      </c>
      <c r="AZ11" s="58">
        <f t="shared" si="11"/>
        <v>91931150.420000002</v>
      </c>
      <c r="BB11" s="58">
        <v>91931150.420000002</v>
      </c>
      <c r="BC11" s="58">
        <v>91931150.420000002</v>
      </c>
      <c r="BD11" s="58">
        <v>91931150.420000002</v>
      </c>
      <c r="BE11" s="58">
        <v>91931150.420000002</v>
      </c>
      <c r="BF11" s="58">
        <v>91931150.420000002</v>
      </c>
      <c r="BG11" s="58">
        <v>89940000.000000015</v>
      </c>
      <c r="BH11" s="58">
        <v>89940000.000000015</v>
      </c>
      <c r="BI11" s="58">
        <v>89940000.000000015</v>
      </c>
      <c r="BJ11" s="58">
        <v>89940000.000000015</v>
      </c>
      <c r="BK11" s="58">
        <v>89940000.000000015</v>
      </c>
      <c r="BL11" s="58">
        <v>89950235.38000001</v>
      </c>
      <c r="BM11" s="58">
        <v>89950235.38000001</v>
      </c>
      <c r="BO11" s="58">
        <f t="shared" si="9"/>
        <v>89950235.38000001</v>
      </c>
      <c r="BQ11" s="58">
        <v>89950235.38000001</v>
      </c>
      <c r="BR11" s="58">
        <v>89950235.38000001</v>
      </c>
      <c r="BS11" s="58">
        <v>89950235.38000001</v>
      </c>
      <c r="BT11" s="58">
        <v>89950235.38000001</v>
      </c>
      <c r="BU11" s="58">
        <v>89950235.38000001</v>
      </c>
      <c r="BV11" s="58">
        <v>91130000</v>
      </c>
      <c r="BW11" s="58">
        <v>91130000</v>
      </c>
      <c r="BX11" s="58">
        <v>91130000</v>
      </c>
      <c r="BY11" s="58">
        <v>91192850</v>
      </c>
      <c r="BZ11" s="58">
        <v>91192850</v>
      </c>
      <c r="CA11" s="58">
        <v>91192850</v>
      </c>
      <c r="CB11" s="58">
        <v>91192850</v>
      </c>
      <c r="CD11" s="58">
        <f t="shared" si="4"/>
        <v>91192850</v>
      </c>
      <c r="CF11" s="58">
        <v>91192850</v>
      </c>
      <c r="CG11" s="58">
        <v>91192850</v>
      </c>
      <c r="CH11" s="58">
        <v>91192850</v>
      </c>
      <c r="CI11" s="58">
        <v>91192850</v>
      </c>
      <c r="CJ11" s="58">
        <v>91192850</v>
      </c>
      <c r="CK11" s="58">
        <v>106140000</v>
      </c>
      <c r="CL11" s="58">
        <v>106140000</v>
      </c>
      <c r="CM11" s="58">
        <v>106140000</v>
      </c>
      <c r="CN11" s="58">
        <v>106140000</v>
      </c>
      <c r="CO11" s="58">
        <v>106177386.63999999</v>
      </c>
      <c r="CP11" s="58">
        <v>106177386.63999999</v>
      </c>
      <c r="CQ11" s="58">
        <v>106305222.38</v>
      </c>
      <c r="CS11" s="58">
        <f t="shared" si="10"/>
        <v>106305222.38</v>
      </c>
      <c r="CU11" s="58">
        <v>106305222.38</v>
      </c>
      <c r="CV11" s="58">
        <v>106305222.38</v>
      </c>
      <c r="CX11" s="58">
        <f t="shared" si="12"/>
        <v>106305222.38</v>
      </c>
      <c r="CZ11" s="59">
        <f t="shared" si="5"/>
        <v>5.2382828327046632E-2</v>
      </c>
    </row>
    <row r="12" spans="2:108" x14ac:dyDescent="0.3">
      <c r="B12" s="56" t="s">
        <v>140</v>
      </c>
      <c r="D12" s="57" t="s">
        <v>72</v>
      </c>
      <c r="E12" s="57" t="s">
        <v>72</v>
      </c>
      <c r="G12" s="58" t="str">
        <f t="shared" si="6"/>
        <v>-</v>
      </c>
      <c r="I12" s="57" t="s">
        <v>72</v>
      </c>
      <c r="J12" s="57" t="s">
        <v>72</v>
      </c>
      <c r="K12" s="57" t="s">
        <v>72</v>
      </c>
      <c r="L12" s="57" t="s">
        <v>72</v>
      </c>
      <c r="M12" s="57" t="s">
        <v>72</v>
      </c>
      <c r="N12" s="57" t="s">
        <v>72</v>
      </c>
      <c r="O12" s="57" t="s">
        <v>72</v>
      </c>
      <c r="P12" s="57" t="s">
        <v>72</v>
      </c>
      <c r="Q12" s="57" t="s">
        <v>72</v>
      </c>
      <c r="R12" s="57" t="s">
        <v>72</v>
      </c>
      <c r="S12" s="57" t="s">
        <v>72</v>
      </c>
      <c r="T12" s="57" t="s">
        <v>72</v>
      </c>
      <c r="V12" s="58" t="str">
        <f t="shared" si="7"/>
        <v>-</v>
      </c>
      <c r="X12" s="57" t="s">
        <v>72</v>
      </c>
      <c r="Y12" s="57" t="s">
        <v>72</v>
      </c>
      <c r="Z12" s="57" t="s">
        <v>72</v>
      </c>
      <c r="AA12" s="57" t="s">
        <v>72</v>
      </c>
      <c r="AB12" s="57" t="s">
        <v>72</v>
      </c>
      <c r="AC12" s="58">
        <v>71148346.019999996</v>
      </c>
      <c r="AD12" s="58">
        <v>71033432.519999996</v>
      </c>
      <c r="AE12" s="58">
        <v>71135772.430000007</v>
      </c>
      <c r="AF12" s="58">
        <v>71257982.13000001</v>
      </c>
      <c r="AG12" s="58">
        <v>71257982.13000001</v>
      </c>
      <c r="AH12" s="58">
        <v>71258585.63000001</v>
      </c>
      <c r="AI12" s="58">
        <v>71258585.63000001</v>
      </c>
      <c r="AK12" s="58">
        <f t="shared" si="8"/>
        <v>71258585.63000001</v>
      </c>
      <c r="AM12" s="58">
        <v>71258585.63000001</v>
      </c>
      <c r="AN12" s="58">
        <v>71267285.63000001</v>
      </c>
      <c r="AO12" s="58">
        <v>71267285.63000001</v>
      </c>
      <c r="AP12" s="58">
        <v>71267285.63000001</v>
      </c>
      <c r="AQ12" s="58">
        <v>71267285.63000001</v>
      </c>
      <c r="AR12" s="58">
        <v>74930000</v>
      </c>
      <c r="AS12" s="58">
        <v>74930000</v>
      </c>
      <c r="AT12" s="58">
        <v>74936256</v>
      </c>
      <c r="AU12" s="58">
        <v>74936256</v>
      </c>
      <c r="AV12" s="58">
        <v>74949791.599999994</v>
      </c>
      <c r="AW12" s="58">
        <v>74954583.559999987</v>
      </c>
      <c r="AX12" s="58">
        <v>74954583.559999987</v>
      </c>
      <c r="AZ12" s="58">
        <f t="shared" si="11"/>
        <v>74954583.559999987</v>
      </c>
      <c r="BB12" s="58">
        <v>75010808.559999987</v>
      </c>
      <c r="BC12" s="58">
        <v>74905266.12999998</v>
      </c>
      <c r="BD12" s="58">
        <v>74913266.12999998</v>
      </c>
      <c r="BE12" s="58">
        <v>74935266.12999998</v>
      </c>
      <c r="BF12" s="58">
        <v>74935266.12999998</v>
      </c>
      <c r="BG12" s="58">
        <v>75870000</v>
      </c>
      <c r="BH12" s="58">
        <v>75905480</v>
      </c>
      <c r="BI12" s="58">
        <v>75905480</v>
      </c>
      <c r="BJ12" s="58">
        <v>75905480</v>
      </c>
      <c r="BK12" s="58">
        <v>75912712.219999999</v>
      </c>
      <c r="BL12" s="58">
        <v>75912712.219999999</v>
      </c>
      <c r="BM12" s="58">
        <v>75917813.219999999</v>
      </c>
      <c r="BO12" s="58">
        <f t="shared" si="9"/>
        <v>75917813.219999999</v>
      </c>
      <c r="BQ12" s="58">
        <v>75921013.219999999</v>
      </c>
      <c r="BR12" s="58">
        <v>75921013.219999999</v>
      </c>
      <c r="BS12" s="58">
        <v>75921013.219999999</v>
      </c>
      <c r="BT12" s="58">
        <v>75921013.219999999</v>
      </c>
      <c r="BU12" s="58">
        <v>76031393.719999999</v>
      </c>
      <c r="BV12" s="58">
        <v>76270000</v>
      </c>
      <c r="BW12" s="58">
        <v>76272400</v>
      </c>
      <c r="BX12" s="58">
        <v>76272400</v>
      </c>
      <c r="BY12" s="58">
        <v>76272400</v>
      </c>
      <c r="BZ12" s="58">
        <v>76272400</v>
      </c>
      <c r="CA12" s="58">
        <v>76272400</v>
      </c>
      <c r="CB12" s="58">
        <v>76272400</v>
      </c>
      <c r="CD12" s="58">
        <f t="shared" si="4"/>
        <v>76272400</v>
      </c>
      <c r="CF12" s="58">
        <v>76288400</v>
      </c>
      <c r="CG12" s="58">
        <v>76288400</v>
      </c>
      <c r="CH12" s="58">
        <v>76288400</v>
      </c>
      <c r="CI12" s="58">
        <v>76288400</v>
      </c>
      <c r="CJ12" s="58">
        <v>76288400</v>
      </c>
      <c r="CK12" s="58">
        <v>77714000</v>
      </c>
      <c r="CL12" s="58">
        <v>77714000</v>
      </c>
      <c r="CM12" s="58">
        <v>77714000</v>
      </c>
      <c r="CN12" s="58">
        <v>77714000</v>
      </c>
      <c r="CO12" s="58">
        <v>77714000</v>
      </c>
      <c r="CP12" s="58">
        <v>77714000</v>
      </c>
      <c r="CQ12" s="58">
        <v>77714000</v>
      </c>
      <c r="CS12" s="58">
        <f t="shared" si="10"/>
        <v>77714000</v>
      </c>
      <c r="CU12" s="58">
        <v>77714000</v>
      </c>
      <c r="CV12" s="58">
        <v>77714000</v>
      </c>
      <c r="CX12" s="58">
        <f t="shared" si="12"/>
        <v>77714000</v>
      </c>
      <c r="CZ12" s="59">
        <f t="shared" si="5"/>
        <v>3.829425337220297E-2</v>
      </c>
    </row>
    <row r="13" spans="2:108" x14ac:dyDescent="0.3">
      <c r="B13" s="56" t="s">
        <v>147</v>
      </c>
      <c r="D13" s="57" t="s">
        <v>72</v>
      </c>
      <c r="E13" s="57" t="s">
        <v>72</v>
      </c>
      <c r="G13" s="58" t="str">
        <f t="shared" si="6"/>
        <v>-</v>
      </c>
      <c r="I13" s="57" t="s">
        <v>72</v>
      </c>
      <c r="J13" s="57" t="s">
        <v>72</v>
      </c>
      <c r="K13" s="57" t="s">
        <v>72</v>
      </c>
      <c r="L13" s="57" t="s">
        <v>72</v>
      </c>
      <c r="M13" s="57" t="s">
        <v>72</v>
      </c>
      <c r="N13" s="57" t="s">
        <v>72</v>
      </c>
      <c r="O13" s="57" t="s">
        <v>72</v>
      </c>
      <c r="P13" s="57" t="s">
        <v>72</v>
      </c>
      <c r="Q13" s="57" t="s">
        <v>72</v>
      </c>
      <c r="R13" s="57" t="s">
        <v>72</v>
      </c>
      <c r="S13" s="57" t="s">
        <v>72</v>
      </c>
      <c r="T13" s="57" t="s">
        <v>72</v>
      </c>
      <c r="V13" s="58" t="str">
        <f t="shared" si="7"/>
        <v>-</v>
      </c>
      <c r="X13" s="57" t="s">
        <v>72</v>
      </c>
      <c r="Y13" s="57" t="s">
        <v>72</v>
      </c>
      <c r="Z13" s="57" t="s">
        <v>72</v>
      </c>
      <c r="AA13" s="57" t="s">
        <v>72</v>
      </c>
      <c r="AB13" s="57" t="s">
        <v>72</v>
      </c>
      <c r="AC13" s="57" t="s">
        <v>72</v>
      </c>
      <c r="AD13" s="57" t="s">
        <v>72</v>
      </c>
      <c r="AE13" s="57" t="s">
        <v>72</v>
      </c>
      <c r="AF13" s="57" t="s">
        <v>72</v>
      </c>
      <c r="AG13" s="57" t="s">
        <v>72</v>
      </c>
      <c r="AH13" s="57" t="s">
        <v>72</v>
      </c>
      <c r="AI13" s="57" t="s">
        <v>72</v>
      </c>
      <c r="AK13" s="58" t="str">
        <f t="shared" si="8"/>
        <v>-</v>
      </c>
      <c r="AM13" s="57" t="s">
        <v>72</v>
      </c>
      <c r="AN13" s="58">
        <v>134006893.48527305</v>
      </c>
      <c r="AO13" s="58">
        <v>134102169.55675812</v>
      </c>
      <c r="AP13" s="58">
        <v>134299464.33175814</v>
      </c>
      <c r="AQ13" s="58">
        <v>134211411.04175813</v>
      </c>
      <c r="AR13" s="58">
        <v>136859880.15287837</v>
      </c>
      <c r="AS13" s="58">
        <v>136859880.15287837</v>
      </c>
      <c r="AT13" s="58">
        <v>136870138.79287836</v>
      </c>
      <c r="AU13" s="58">
        <v>136870138.79287836</v>
      </c>
      <c r="AV13" s="58">
        <v>137795685.19287837</v>
      </c>
      <c r="AW13" s="58">
        <v>137842185.19287837</v>
      </c>
      <c r="AX13" s="58">
        <v>137888685.19287837</v>
      </c>
      <c r="AZ13" s="58">
        <f t="shared" si="11"/>
        <v>137888685.19287837</v>
      </c>
      <c r="BB13" s="58">
        <v>137888685.19287837</v>
      </c>
      <c r="BC13" s="58">
        <v>137888685.19287837</v>
      </c>
      <c r="BD13" s="58">
        <v>138103089.62287837</v>
      </c>
      <c r="BE13" s="58">
        <v>138103089.62287837</v>
      </c>
      <c r="BF13" s="58">
        <v>138103089.62287837</v>
      </c>
      <c r="BG13" s="58">
        <v>175420000</v>
      </c>
      <c r="BH13" s="58">
        <v>175466500</v>
      </c>
      <c r="BI13" s="58">
        <v>175466500</v>
      </c>
      <c r="BJ13" s="58">
        <v>175480700</v>
      </c>
      <c r="BK13" s="58">
        <v>175480700</v>
      </c>
      <c r="BL13" s="58">
        <v>175480700</v>
      </c>
      <c r="BM13" s="58">
        <v>175480700</v>
      </c>
      <c r="BO13" s="58">
        <f t="shared" si="9"/>
        <v>175480700</v>
      </c>
      <c r="BQ13" s="58">
        <v>175480700</v>
      </c>
      <c r="BR13" s="58">
        <v>175480700</v>
      </c>
      <c r="BS13" s="58">
        <v>175480700</v>
      </c>
      <c r="BT13" s="58">
        <v>175480700</v>
      </c>
      <c r="BU13" s="58">
        <v>175490363.00999999</v>
      </c>
      <c r="BV13" s="58">
        <v>175500000</v>
      </c>
      <c r="BW13" s="58">
        <v>175500000</v>
      </c>
      <c r="BX13" s="58">
        <v>175577610</v>
      </c>
      <c r="BY13" s="58">
        <v>175577610</v>
      </c>
      <c r="BZ13" s="58">
        <v>175577610</v>
      </c>
      <c r="CA13" s="58">
        <v>175577610</v>
      </c>
      <c r="CB13" s="58">
        <v>175577610</v>
      </c>
      <c r="CD13" s="58">
        <f t="shared" si="4"/>
        <v>175577610</v>
      </c>
      <c r="CF13" s="58">
        <v>175577610</v>
      </c>
      <c r="CG13" s="58">
        <v>175577610</v>
      </c>
      <c r="CH13" s="58">
        <v>175577610</v>
      </c>
      <c r="CI13" s="58">
        <v>175577610</v>
      </c>
      <c r="CJ13" s="58">
        <v>175577610</v>
      </c>
      <c r="CK13" s="58">
        <v>194680000</v>
      </c>
      <c r="CL13" s="58">
        <v>194680000</v>
      </c>
      <c r="CM13" s="58">
        <v>194680000</v>
      </c>
      <c r="CN13" s="58">
        <v>194680000</v>
      </c>
      <c r="CO13" s="58">
        <v>194680000</v>
      </c>
      <c r="CP13" s="58">
        <v>194680000</v>
      </c>
      <c r="CQ13" s="58">
        <v>194680000</v>
      </c>
      <c r="CS13" s="58">
        <f t="shared" si="10"/>
        <v>194680000</v>
      </c>
      <c r="CU13" s="58">
        <v>194680000</v>
      </c>
      <c r="CV13" s="58">
        <v>194680000</v>
      </c>
      <c r="CX13" s="58">
        <f t="shared" si="12"/>
        <v>194680000</v>
      </c>
      <c r="CZ13" s="59">
        <f t="shared" si="5"/>
        <v>9.5930273136120583E-2</v>
      </c>
    </row>
    <row r="14" spans="2:108" x14ac:dyDescent="0.3">
      <c r="B14" s="56" t="s">
        <v>148</v>
      </c>
      <c r="D14" s="57" t="s">
        <v>72</v>
      </c>
      <c r="E14" s="57" t="s">
        <v>72</v>
      </c>
      <c r="G14" s="58" t="str">
        <f t="shared" si="6"/>
        <v>-</v>
      </c>
      <c r="I14" s="57" t="s">
        <v>72</v>
      </c>
      <c r="J14" s="57" t="s">
        <v>72</v>
      </c>
      <c r="K14" s="57" t="s">
        <v>72</v>
      </c>
      <c r="L14" s="57" t="s">
        <v>72</v>
      </c>
      <c r="M14" s="57" t="s">
        <v>72</v>
      </c>
      <c r="N14" s="57" t="s">
        <v>72</v>
      </c>
      <c r="O14" s="57" t="s">
        <v>72</v>
      </c>
      <c r="P14" s="57" t="s">
        <v>72</v>
      </c>
      <c r="Q14" s="57" t="s">
        <v>72</v>
      </c>
      <c r="R14" s="57" t="s">
        <v>72</v>
      </c>
      <c r="S14" s="57" t="s">
        <v>72</v>
      </c>
      <c r="T14" s="57" t="s">
        <v>72</v>
      </c>
      <c r="V14" s="58" t="str">
        <f t="shared" si="7"/>
        <v>-</v>
      </c>
      <c r="X14" s="57" t="s">
        <v>72</v>
      </c>
      <c r="Y14" s="57" t="s">
        <v>72</v>
      </c>
      <c r="Z14" s="57" t="s">
        <v>72</v>
      </c>
      <c r="AA14" s="57" t="s">
        <v>72</v>
      </c>
      <c r="AB14" s="57" t="s">
        <v>72</v>
      </c>
      <c r="AC14" s="57" t="s">
        <v>72</v>
      </c>
      <c r="AD14" s="57" t="s">
        <v>72</v>
      </c>
      <c r="AE14" s="57" t="s">
        <v>72</v>
      </c>
      <c r="AF14" s="57" t="s">
        <v>72</v>
      </c>
      <c r="AG14" s="57" t="s">
        <v>72</v>
      </c>
      <c r="AH14" s="57" t="s">
        <v>72</v>
      </c>
      <c r="AI14" s="57" t="s">
        <v>72</v>
      </c>
      <c r="AK14" s="58" t="str">
        <f t="shared" si="8"/>
        <v>-</v>
      </c>
      <c r="AM14" s="57" t="s">
        <v>72</v>
      </c>
      <c r="AN14" s="58">
        <v>171104978.71472687</v>
      </c>
      <c r="AO14" s="58">
        <v>171286094.50324181</v>
      </c>
      <c r="AP14" s="58">
        <v>171192305.98824182</v>
      </c>
      <c r="AQ14" s="58">
        <v>171390520.02824181</v>
      </c>
      <c r="AR14" s="58">
        <v>174860119.84712154</v>
      </c>
      <c r="AS14" s="58">
        <v>174860119.84712154</v>
      </c>
      <c r="AT14" s="58">
        <v>174897349.84712154</v>
      </c>
      <c r="AU14" s="58">
        <v>174897349.84712154</v>
      </c>
      <c r="AV14" s="58">
        <v>177252074.16712153</v>
      </c>
      <c r="AW14" s="58">
        <v>177393911.07712153</v>
      </c>
      <c r="AX14" s="58">
        <v>177372192.11712155</v>
      </c>
      <c r="AZ14" s="58">
        <f t="shared" si="11"/>
        <v>177372192.11712155</v>
      </c>
      <c r="BB14" s="58">
        <v>177372192.11712155</v>
      </c>
      <c r="BC14" s="58">
        <v>177418372.11712155</v>
      </c>
      <c r="BD14" s="58">
        <v>177418372.11712155</v>
      </c>
      <c r="BE14" s="58">
        <v>177418372.11712155</v>
      </c>
      <c r="BF14" s="58">
        <v>177418372.11712155</v>
      </c>
      <c r="BG14" s="58">
        <v>180030000</v>
      </c>
      <c r="BH14" s="58">
        <v>180030000</v>
      </c>
      <c r="BI14" s="58">
        <v>180030000</v>
      </c>
      <c r="BJ14" s="58">
        <v>180030000</v>
      </c>
      <c r="BK14" s="58">
        <v>180030000</v>
      </c>
      <c r="BL14" s="58">
        <v>180030000</v>
      </c>
      <c r="BM14" s="58">
        <v>180030000</v>
      </c>
      <c r="BO14" s="58">
        <f t="shared" si="9"/>
        <v>180030000</v>
      </c>
      <c r="BQ14" s="58">
        <v>180030000</v>
      </c>
      <c r="BR14" s="58">
        <v>180030000</v>
      </c>
      <c r="BS14" s="58">
        <v>180030000</v>
      </c>
      <c r="BT14" s="58">
        <v>180030000</v>
      </c>
      <c r="BU14" s="58">
        <v>180483774</v>
      </c>
      <c r="BV14" s="58">
        <v>180920000</v>
      </c>
      <c r="BW14" s="58">
        <v>180939916</v>
      </c>
      <c r="BX14" s="58">
        <v>180939916</v>
      </c>
      <c r="BY14" s="58">
        <v>180939916</v>
      </c>
      <c r="BZ14" s="58">
        <v>180939916</v>
      </c>
      <c r="CA14" s="58">
        <v>180939916</v>
      </c>
      <c r="CB14" s="58">
        <v>180939916</v>
      </c>
      <c r="CD14" s="58">
        <f t="shared" si="4"/>
        <v>180939916</v>
      </c>
      <c r="CF14" s="58">
        <v>180939916</v>
      </c>
      <c r="CG14" s="58">
        <v>180939916</v>
      </c>
      <c r="CH14" s="58">
        <v>180939916</v>
      </c>
      <c r="CI14" s="58">
        <v>180939916</v>
      </c>
      <c r="CJ14" s="58">
        <v>180939916</v>
      </c>
      <c r="CK14" s="58">
        <v>194830000</v>
      </c>
      <c r="CL14" s="58">
        <v>195010000</v>
      </c>
      <c r="CM14" s="58">
        <v>195010000</v>
      </c>
      <c r="CN14" s="58">
        <v>195010000</v>
      </c>
      <c r="CO14" s="58">
        <v>195010000</v>
      </c>
      <c r="CP14" s="58">
        <v>195010000</v>
      </c>
      <c r="CQ14" s="58">
        <v>195010000</v>
      </c>
      <c r="CS14" s="58">
        <f t="shared" si="10"/>
        <v>195010000</v>
      </c>
      <c r="CU14" s="58">
        <v>195010000</v>
      </c>
      <c r="CV14" s="58">
        <v>195010000</v>
      </c>
      <c r="CX14" s="58">
        <f t="shared" si="12"/>
        <v>195010000</v>
      </c>
      <c r="CZ14" s="59">
        <f t="shared" ref="CZ14:CZ23" si="13">CX14/$CX$30</f>
        <v>9.6092883523088521E-2</v>
      </c>
    </row>
    <row r="15" spans="2:108" x14ac:dyDescent="0.3">
      <c r="B15" s="56" t="s">
        <v>172</v>
      </c>
      <c r="D15" s="57" t="s">
        <v>72</v>
      </c>
      <c r="E15" s="57" t="s">
        <v>72</v>
      </c>
      <c r="G15" s="58" t="str">
        <f t="shared" si="6"/>
        <v>-</v>
      </c>
      <c r="I15" s="57" t="s">
        <v>72</v>
      </c>
      <c r="J15" s="57" t="s">
        <v>72</v>
      </c>
      <c r="K15" s="57" t="s">
        <v>72</v>
      </c>
      <c r="L15" s="57" t="s">
        <v>72</v>
      </c>
      <c r="M15" s="57" t="s">
        <v>72</v>
      </c>
      <c r="N15" s="57" t="s">
        <v>72</v>
      </c>
      <c r="O15" s="57" t="s">
        <v>72</v>
      </c>
      <c r="P15" s="57" t="s">
        <v>72</v>
      </c>
      <c r="Q15" s="57" t="s">
        <v>72</v>
      </c>
      <c r="R15" s="57" t="s">
        <v>72</v>
      </c>
      <c r="S15" s="57" t="s">
        <v>72</v>
      </c>
      <c r="T15" s="57" t="s">
        <v>72</v>
      </c>
      <c r="V15" s="58" t="str">
        <f t="shared" si="7"/>
        <v>-</v>
      </c>
      <c r="X15" s="57" t="s">
        <v>72</v>
      </c>
      <c r="Y15" s="57" t="s">
        <v>72</v>
      </c>
      <c r="Z15" s="57" t="s">
        <v>72</v>
      </c>
      <c r="AA15" s="57" t="s">
        <v>72</v>
      </c>
      <c r="AB15" s="57" t="s">
        <v>72</v>
      </c>
      <c r="AC15" s="57" t="s">
        <v>72</v>
      </c>
      <c r="AD15" s="57" t="s">
        <v>72</v>
      </c>
      <c r="AE15" s="57" t="s">
        <v>72</v>
      </c>
      <c r="AF15" s="57" t="s">
        <v>72</v>
      </c>
      <c r="AG15" s="57" t="s">
        <v>72</v>
      </c>
      <c r="AH15" s="57" t="s">
        <v>72</v>
      </c>
      <c r="AI15" s="57" t="s">
        <v>72</v>
      </c>
      <c r="AK15" s="58" t="str">
        <f t="shared" si="8"/>
        <v>-</v>
      </c>
      <c r="AM15" s="57" t="s">
        <v>72</v>
      </c>
      <c r="AN15" s="57" t="s">
        <v>72</v>
      </c>
      <c r="AO15" s="57" t="s">
        <v>72</v>
      </c>
      <c r="AP15" s="57" t="s">
        <v>72</v>
      </c>
      <c r="AQ15" s="57" t="s">
        <v>72</v>
      </c>
      <c r="AR15" s="58">
        <v>196752065.55000001</v>
      </c>
      <c r="AS15" s="58">
        <v>196752065.55000001</v>
      </c>
      <c r="AT15" s="58">
        <v>207258724.59</v>
      </c>
      <c r="AU15" s="58">
        <v>219342150.53999999</v>
      </c>
      <c r="AV15" s="58">
        <v>219496783.44</v>
      </c>
      <c r="AW15" s="58">
        <v>220063793.12</v>
      </c>
      <c r="AX15" s="58">
        <v>235267908.08000001</v>
      </c>
      <c r="AZ15" s="58">
        <f t="shared" si="11"/>
        <v>235267908.08000001</v>
      </c>
      <c r="BB15" s="58">
        <v>196561284.05000001</v>
      </c>
      <c r="BC15" s="58">
        <v>252942453.12</v>
      </c>
      <c r="BD15" s="58">
        <v>196787065.55000001</v>
      </c>
      <c r="BE15" s="58">
        <v>196787065.55000001</v>
      </c>
      <c r="BF15" s="58">
        <v>196787065.55000001</v>
      </c>
      <c r="BG15" s="58">
        <v>206150000</v>
      </c>
      <c r="BH15" s="58">
        <v>206150000</v>
      </c>
      <c r="BI15" s="58">
        <v>206150000</v>
      </c>
      <c r="BJ15" s="58">
        <v>206378856.13</v>
      </c>
      <c r="BK15" s="58">
        <v>206378856.13</v>
      </c>
      <c r="BL15" s="58">
        <v>206378856.13</v>
      </c>
      <c r="BM15" s="58">
        <v>206378856.13</v>
      </c>
      <c r="BO15" s="58">
        <f t="shared" si="9"/>
        <v>206378856.13</v>
      </c>
      <c r="BQ15" s="58">
        <v>206579466.38999999</v>
      </c>
      <c r="BR15" s="58">
        <v>209899588.53</v>
      </c>
      <c r="BS15" s="58">
        <v>209899588.53</v>
      </c>
      <c r="BT15" s="58">
        <v>209899588.53</v>
      </c>
      <c r="BU15" s="58">
        <v>206378856.13</v>
      </c>
      <c r="BV15" s="58">
        <v>206400000</v>
      </c>
      <c r="BW15" s="58">
        <v>206400000</v>
      </c>
      <c r="BX15" s="58">
        <v>206544884.18000001</v>
      </c>
      <c r="BY15" s="58">
        <v>206720570.07999998</v>
      </c>
      <c r="BZ15" s="58">
        <v>206910641</v>
      </c>
      <c r="CA15" s="58">
        <v>207105464.59999999</v>
      </c>
      <c r="CB15" s="58">
        <v>210250553.78</v>
      </c>
      <c r="CD15" s="58">
        <f t="shared" si="4"/>
        <v>210250553.78</v>
      </c>
      <c r="CF15" s="58">
        <v>210250553.78</v>
      </c>
      <c r="CG15" s="58">
        <v>210250553.78</v>
      </c>
      <c r="CH15" s="58">
        <v>212050585.97999999</v>
      </c>
      <c r="CI15" s="58">
        <v>212050585.97999999</v>
      </c>
      <c r="CJ15" s="58">
        <v>212159389.69999999</v>
      </c>
      <c r="CK15" s="58">
        <v>226758000</v>
      </c>
      <c r="CL15" s="58">
        <v>233018101.30000001</v>
      </c>
      <c r="CM15" s="58">
        <v>233018101.30000001</v>
      </c>
      <c r="CN15" s="58">
        <v>233018101.30000001</v>
      </c>
      <c r="CO15" s="58">
        <v>233018101.30000001</v>
      </c>
      <c r="CP15" s="58">
        <v>233018101.30000001</v>
      </c>
      <c r="CQ15" s="58">
        <v>233018101.30000001</v>
      </c>
      <c r="CS15" s="58">
        <f t="shared" si="10"/>
        <v>233018101.30000001</v>
      </c>
      <c r="CU15" s="58">
        <v>233018101.30000001</v>
      </c>
      <c r="CV15" s="58">
        <v>233084221.59999999</v>
      </c>
      <c r="CX15" s="58">
        <f t="shared" si="12"/>
        <v>233084221.59999999</v>
      </c>
      <c r="CZ15" s="59">
        <f>CX15/$CX$30</f>
        <v>0.11485428930454107</v>
      </c>
    </row>
    <row r="16" spans="2:108" x14ac:dyDescent="0.3">
      <c r="B16" s="56" t="s">
        <v>175</v>
      </c>
      <c r="D16" s="57" t="s">
        <v>72</v>
      </c>
      <c r="E16" s="57" t="s">
        <v>72</v>
      </c>
      <c r="G16" s="58" t="str">
        <f t="shared" si="6"/>
        <v>-</v>
      </c>
      <c r="I16" s="57" t="s">
        <v>72</v>
      </c>
      <c r="J16" s="57" t="s">
        <v>72</v>
      </c>
      <c r="K16" s="57" t="s">
        <v>72</v>
      </c>
      <c r="L16" s="57" t="s">
        <v>72</v>
      </c>
      <c r="M16" s="57" t="s">
        <v>72</v>
      </c>
      <c r="N16" s="57" t="s">
        <v>72</v>
      </c>
      <c r="O16" s="57" t="s">
        <v>72</v>
      </c>
      <c r="P16" s="57" t="s">
        <v>72</v>
      </c>
      <c r="Q16" s="57" t="s">
        <v>72</v>
      </c>
      <c r="R16" s="57" t="s">
        <v>72</v>
      </c>
      <c r="S16" s="57" t="s">
        <v>72</v>
      </c>
      <c r="T16" s="57" t="s">
        <v>72</v>
      </c>
      <c r="V16" s="58" t="str">
        <f t="shared" si="7"/>
        <v>-</v>
      </c>
      <c r="X16" s="57" t="s">
        <v>72</v>
      </c>
      <c r="Y16" s="57" t="s">
        <v>72</v>
      </c>
      <c r="Z16" s="57" t="s">
        <v>72</v>
      </c>
      <c r="AA16" s="57" t="s">
        <v>72</v>
      </c>
      <c r="AB16" s="57" t="s">
        <v>72</v>
      </c>
      <c r="AC16" s="57" t="s">
        <v>72</v>
      </c>
      <c r="AD16" s="57" t="s">
        <v>72</v>
      </c>
      <c r="AE16" s="57" t="s">
        <v>72</v>
      </c>
      <c r="AF16" s="57" t="s">
        <v>72</v>
      </c>
      <c r="AG16" s="57" t="s">
        <v>72</v>
      </c>
      <c r="AH16" s="57" t="s">
        <v>72</v>
      </c>
      <c r="AI16" s="57" t="s">
        <v>72</v>
      </c>
      <c r="AK16" s="58" t="str">
        <f t="shared" si="8"/>
        <v>-</v>
      </c>
      <c r="AM16" s="58" t="s">
        <v>72</v>
      </c>
      <c r="AN16" s="58" t="s">
        <v>72</v>
      </c>
      <c r="AO16" s="58" t="s">
        <v>72</v>
      </c>
      <c r="AP16" s="58" t="s">
        <v>72</v>
      </c>
      <c r="AQ16" s="58" t="s">
        <v>72</v>
      </c>
      <c r="AR16" s="58" t="s">
        <v>72</v>
      </c>
      <c r="AS16" s="58" t="s">
        <v>72</v>
      </c>
      <c r="AT16" s="58">
        <v>123349877.90000001</v>
      </c>
      <c r="AU16" s="58">
        <v>123379138.80000001</v>
      </c>
      <c r="AV16" s="58">
        <v>123592617.48</v>
      </c>
      <c r="AW16" s="58">
        <v>123599517.48</v>
      </c>
      <c r="AX16" s="58">
        <v>123599517.48</v>
      </c>
      <c r="AZ16" s="58">
        <f t="shared" si="11"/>
        <v>123599517.48</v>
      </c>
      <c r="BB16" s="58">
        <v>123606417.48</v>
      </c>
      <c r="BC16" s="58">
        <v>123606417.48</v>
      </c>
      <c r="BD16" s="58">
        <v>123617033.48</v>
      </c>
      <c r="BE16" s="58">
        <v>123617033.48</v>
      </c>
      <c r="BF16" s="58">
        <v>129688564.10608891</v>
      </c>
      <c r="BG16" s="58">
        <v>123519539.17113537</v>
      </c>
      <c r="BH16" s="58">
        <v>123519539.17113537</v>
      </c>
      <c r="BI16" s="58">
        <v>123519539.17113537</v>
      </c>
      <c r="BJ16" s="58">
        <v>123519539.17113537</v>
      </c>
      <c r="BK16" s="58">
        <v>123519539.17113537</v>
      </c>
      <c r="BL16" s="58">
        <v>123519539.17113537</v>
      </c>
      <c r="BM16" s="58">
        <v>123519539.17113537</v>
      </c>
      <c r="BO16" s="58">
        <f t="shared" si="9"/>
        <v>123519539.17113537</v>
      </c>
      <c r="BQ16" s="58">
        <v>123519539.17113537</v>
      </c>
      <c r="BR16" s="58">
        <v>123519539.17113537</v>
      </c>
      <c r="BS16" s="58">
        <v>123519539.17113537</v>
      </c>
      <c r="BT16" s="58">
        <v>125104238.8139111</v>
      </c>
      <c r="BU16" s="58">
        <v>125519613.4839111</v>
      </c>
      <c r="BV16" s="58">
        <v>125550000</v>
      </c>
      <c r="BW16" s="58">
        <v>125550000</v>
      </c>
      <c r="BX16" s="58">
        <v>125735254.22</v>
      </c>
      <c r="BY16" s="58">
        <v>126072776.86</v>
      </c>
      <c r="BZ16" s="58">
        <v>126418882.76000001</v>
      </c>
      <c r="CA16" s="58">
        <v>126780652.39</v>
      </c>
      <c r="CB16" s="58">
        <v>127368432.89</v>
      </c>
      <c r="CD16" s="58">
        <f t="shared" si="4"/>
        <v>127368432.89</v>
      </c>
      <c r="CF16" s="58">
        <v>128060312.88</v>
      </c>
      <c r="CG16" s="58">
        <v>128951832.42999999</v>
      </c>
      <c r="CH16" s="58">
        <v>129665733.84999998</v>
      </c>
      <c r="CI16" s="58">
        <v>130058910.89999998</v>
      </c>
      <c r="CJ16" s="58">
        <v>130674411.84999995</v>
      </c>
      <c r="CK16" s="58">
        <v>129509999.99999999</v>
      </c>
      <c r="CL16" s="58">
        <v>129948623.70999999</v>
      </c>
      <c r="CM16" s="58">
        <v>130217415.40999997</v>
      </c>
      <c r="CN16" s="58">
        <v>130532136.89999998</v>
      </c>
      <c r="CO16" s="58">
        <v>131286633.11</v>
      </c>
      <c r="CP16" s="58">
        <v>132010470.51000001</v>
      </c>
      <c r="CQ16" s="58">
        <v>132509109.93999997</v>
      </c>
      <c r="CS16" s="58">
        <f t="shared" si="10"/>
        <v>132509109.93999997</v>
      </c>
      <c r="CU16" s="58">
        <v>132735691.23999996</v>
      </c>
      <c r="CV16" s="58">
        <v>132735691.23999996</v>
      </c>
      <c r="CX16" s="58">
        <f t="shared" si="12"/>
        <v>132735691.23999996</v>
      </c>
      <c r="CZ16" s="59">
        <f t="shared" si="13"/>
        <v>6.5406673081800717E-2</v>
      </c>
    </row>
    <row r="17" spans="2:105" x14ac:dyDescent="0.3">
      <c r="B17" s="56" t="s">
        <v>213</v>
      </c>
      <c r="D17" s="57"/>
      <c r="E17" s="57"/>
      <c r="G17" s="60">
        <v>0</v>
      </c>
      <c r="H17" s="61"/>
      <c r="I17" s="61"/>
      <c r="J17" s="61"/>
      <c r="K17" s="61"/>
      <c r="L17" s="61"/>
      <c r="M17" s="61"/>
      <c r="N17" s="61"/>
      <c r="O17" s="61"/>
      <c r="P17" s="61"/>
      <c r="Q17" s="61"/>
      <c r="R17" s="61"/>
      <c r="S17" s="61"/>
      <c r="T17" s="61"/>
      <c r="U17" s="61"/>
      <c r="V17" s="60">
        <v>0</v>
      </c>
      <c r="W17" s="61"/>
      <c r="X17" s="61"/>
      <c r="Y17" s="61"/>
      <c r="Z17" s="61"/>
      <c r="AA17" s="61"/>
      <c r="AB17" s="61"/>
      <c r="AC17" s="61"/>
      <c r="AD17" s="61"/>
      <c r="AE17" s="61"/>
      <c r="AF17" s="61"/>
      <c r="AG17" s="61"/>
      <c r="AH17" s="61"/>
      <c r="AI17" s="61"/>
      <c r="AJ17" s="61"/>
      <c r="AK17" s="60">
        <v>0</v>
      </c>
      <c r="AL17" s="61"/>
      <c r="AM17" s="61"/>
      <c r="AN17" s="61"/>
      <c r="AO17" s="61"/>
      <c r="AP17" s="61"/>
      <c r="AQ17" s="61"/>
      <c r="AR17" s="61"/>
      <c r="AS17" s="61"/>
      <c r="AT17" s="61"/>
      <c r="AU17" s="61"/>
      <c r="AV17" s="61"/>
      <c r="AW17" s="61"/>
      <c r="AX17" s="61"/>
      <c r="AY17" s="61"/>
      <c r="AZ17" s="60">
        <v>0</v>
      </c>
      <c r="BA17" s="61"/>
      <c r="BB17" s="58"/>
      <c r="BC17" s="58"/>
      <c r="BD17" s="58"/>
      <c r="BE17" s="58"/>
      <c r="BF17" s="58"/>
      <c r="BG17" s="58"/>
      <c r="BH17" s="58"/>
      <c r="BI17" s="58"/>
      <c r="BJ17" s="58"/>
      <c r="BK17" s="58"/>
      <c r="BL17" s="58"/>
      <c r="BM17" s="58"/>
      <c r="BN17" s="61"/>
      <c r="BO17" s="60">
        <v>0</v>
      </c>
      <c r="BP17" s="61"/>
      <c r="BQ17" s="60">
        <v>0</v>
      </c>
      <c r="BR17" s="58">
        <v>0</v>
      </c>
      <c r="BS17" s="58">
        <v>0</v>
      </c>
      <c r="BT17" s="58">
        <v>0</v>
      </c>
      <c r="BU17" s="58">
        <v>0</v>
      </c>
      <c r="BV17" s="58">
        <v>0</v>
      </c>
      <c r="BW17" s="58">
        <v>0</v>
      </c>
      <c r="BX17" s="58">
        <v>0</v>
      </c>
      <c r="BY17" s="58">
        <v>0</v>
      </c>
      <c r="BZ17" s="58">
        <v>0</v>
      </c>
      <c r="CA17" s="58">
        <v>0</v>
      </c>
      <c r="CB17" s="58">
        <v>276326278.85000002</v>
      </c>
      <c r="CD17" s="58">
        <f t="shared" si="4"/>
        <v>276326278.85000002</v>
      </c>
      <c r="CF17" s="58">
        <v>282182004.68000001</v>
      </c>
      <c r="CG17" s="58">
        <v>276495285.12</v>
      </c>
      <c r="CH17" s="58">
        <v>274524384.97000003</v>
      </c>
      <c r="CI17" s="58">
        <v>276471810.29000002</v>
      </c>
      <c r="CJ17" s="58">
        <v>276508136.90000004</v>
      </c>
      <c r="CK17" s="58">
        <v>278507114.75</v>
      </c>
      <c r="CL17" s="58">
        <v>278449962.55000001</v>
      </c>
      <c r="CM17" s="58">
        <v>278445586.42000002</v>
      </c>
      <c r="CN17" s="58">
        <v>278389217.93000001</v>
      </c>
      <c r="CO17" s="58">
        <v>278396494.61000001</v>
      </c>
      <c r="CP17" s="58">
        <v>278415919.41000003</v>
      </c>
      <c r="CQ17" s="58">
        <v>278621254.81999999</v>
      </c>
      <c r="CS17" s="58">
        <f t="shared" si="10"/>
        <v>278621254.81999999</v>
      </c>
      <c r="CU17" s="58">
        <v>285695819.92000002</v>
      </c>
      <c r="CV17" s="58">
        <v>285688796.19999999</v>
      </c>
      <c r="CX17" s="58">
        <f t="shared" si="12"/>
        <v>285688796.19999999</v>
      </c>
      <c r="CZ17" s="59">
        <f>CX17/$CX$30</f>
        <v>0.14077565364390532</v>
      </c>
    </row>
    <row r="18" spans="2:105" x14ac:dyDescent="0.3">
      <c r="B18" s="62" t="s">
        <v>39</v>
      </c>
      <c r="D18" s="58">
        <v>226663240.84999999</v>
      </c>
      <c r="E18" s="58">
        <v>7526394.25</v>
      </c>
      <c r="G18" s="58">
        <f t="shared" si="6"/>
        <v>7526394.25</v>
      </c>
      <c r="I18" s="58">
        <v>8859754.6099999994</v>
      </c>
      <c r="J18" s="58">
        <v>8401141.1799999997</v>
      </c>
      <c r="K18" s="58">
        <v>10288580.52</v>
      </c>
      <c r="L18" s="58">
        <v>4991717.8600000003</v>
      </c>
      <c r="M18" s="58">
        <v>5107129.9400000004</v>
      </c>
      <c r="N18" s="58">
        <v>5155757.7700000005</v>
      </c>
      <c r="O18" s="58">
        <v>5335924.6100000003</v>
      </c>
      <c r="P18" s="58">
        <v>469717847.13999999</v>
      </c>
      <c r="Q18" s="58">
        <v>470618990.43000001</v>
      </c>
      <c r="R18" s="58">
        <v>304280063.96000004</v>
      </c>
      <c r="S18" s="58">
        <v>304634585.75</v>
      </c>
      <c r="T18" s="58">
        <v>103051821.7</v>
      </c>
      <c r="V18" s="58">
        <f t="shared" si="7"/>
        <v>103051821.7</v>
      </c>
      <c r="X18" s="58">
        <v>100410640.11</v>
      </c>
      <c r="Y18" s="58">
        <v>97778101.099999994</v>
      </c>
      <c r="Z18" s="58">
        <v>97519806.569999993</v>
      </c>
      <c r="AA18" s="58">
        <v>96763558.270000011</v>
      </c>
      <c r="AB18" s="58">
        <v>97393574.469999999</v>
      </c>
      <c r="AC18" s="58">
        <v>26425035.700000003</v>
      </c>
      <c r="AD18" s="58">
        <v>25519092.009999998</v>
      </c>
      <c r="AE18" s="58">
        <v>24879365.310000002</v>
      </c>
      <c r="AF18" s="58">
        <v>507249415.62</v>
      </c>
      <c r="AG18" s="58">
        <v>506966747.04000002</v>
      </c>
      <c r="AH18" s="58">
        <v>504342019.78000003</v>
      </c>
      <c r="AI18" s="58">
        <v>504765744.44</v>
      </c>
      <c r="AK18" s="58">
        <f t="shared" si="8"/>
        <v>504765744.44</v>
      </c>
      <c r="AM18" s="58">
        <v>503005534.43000001</v>
      </c>
      <c r="AN18" s="58">
        <v>314619455.99000001</v>
      </c>
      <c r="AO18" s="58">
        <v>315269964.58000004</v>
      </c>
      <c r="AP18" s="58">
        <v>312357204.57999998</v>
      </c>
      <c r="AQ18" s="58">
        <v>309128624.44999999</v>
      </c>
      <c r="AR18" s="58">
        <v>231585446.84999996</v>
      </c>
      <c r="AS18" s="58">
        <v>216628118.39000002</v>
      </c>
      <c r="AT18" s="58">
        <v>133958223.92</v>
      </c>
      <c r="AU18" s="58">
        <v>120026845.42999998</v>
      </c>
      <c r="AV18" s="58">
        <v>111693850.67</v>
      </c>
      <c r="AW18" s="58">
        <v>110937847.25</v>
      </c>
      <c r="AX18" s="58">
        <v>89450448.890000015</v>
      </c>
      <c r="AZ18" s="58">
        <f t="shared" si="11"/>
        <v>89450448.890000015</v>
      </c>
      <c r="BB18" s="58">
        <v>81223890.070000008</v>
      </c>
      <c r="BC18" s="58">
        <v>66782216.519999988</v>
      </c>
      <c r="BD18" s="58">
        <v>65906704.260000013</v>
      </c>
      <c r="BE18" s="58">
        <v>89191495.150000006</v>
      </c>
      <c r="BF18" s="58">
        <v>87045068.040000007</v>
      </c>
      <c r="BG18" s="58">
        <v>50906086.300000004</v>
      </c>
      <c r="BH18" s="58">
        <v>51012496.399999999</v>
      </c>
      <c r="BI18" s="58">
        <v>47812138.840000004</v>
      </c>
      <c r="BJ18" s="58">
        <v>44039392.999999993</v>
      </c>
      <c r="BK18" s="58">
        <v>44110381.390000008</v>
      </c>
      <c r="BL18" s="58">
        <v>44776914.850000001</v>
      </c>
      <c r="BM18" s="58">
        <v>42987481.230000004</v>
      </c>
      <c r="BO18" s="58">
        <f t="shared" si="9"/>
        <v>42987481.230000004</v>
      </c>
      <c r="BQ18" s="58">
        <v>9692760.8300000001</v>
      </c>
      <c r="BR18" s="58">
        <v>7366778.8100000005</v>
      </c>
      <c r="BS18" s="58">
        <v>9231742.1199999992</v>
      </c>
      <c r="BT18" s="58">
        <v>10868102.249999998</v>
      </c>
      <c r="BU18" s="58">
        <v>9977187.1899999995</v>
      </c>
      <c r="BV18" s="58">
        <v>10208798.470000001</v>
      </c>
      <c r="BW18" s="58">
        <v>10018256.380000001</v>
      </c>
      <c r="BX18" s="58">
        <v>12288916.699999999</v>
      </c>
      <c r="BY18" s="58">
        <v>48983292.200000003</v>
      </c>
      <c r="BZ18" s="58">
        <v>208980174.16000003</v>
      </c>
      <c r="CA18" s="58">
        <v>207808142.96000001</v>
      </c>
      <c r="CB18" s="58">
        <v>36301415.829999991</v>
      </c>
      <c r="CD18" s="58">
        <f t="shared" si="4"/>
        <v>36301415.829999991</v>
      </c>
      <c r="CF18" s="58">
        <v>52049619.910000004</v>
      </c>
      <c r="CG18" s="58">
        <v>25036568.600000001</v>
      </c>
      <c r="CH18" s="58">
        <v>60926922.410000004</v>
      </c>
      <c r="CI18" s="58">
        <v>198963021.44999999</v>
      </c>
      <c r="CJ18" s="58">
        <v>148676506.78000003</v>
      </c>
      <c r="CK18" s="58">
        <v>147077060.37000003</v>
      </c>
      <c r="CL18" s="58">
        <v>157240258.92999998</v>
      </c>
      <c r="CM18" s="58">
        <v>155155627.16999999</v>
      </c>
      <c r="CN18" s="58">
        <v>152788492.22999999</v>
      </c>
      <c r="CO18" s="58">
        <v>153491372.99000001</v>
      </c>
      <c r="CP18" s="58">
        <v>150542127.91999996</v>
      </c>
      <c r="CQ18" s="58">
        <v>72584778.430000007</v>
      </c>
      <c r="CS18" s="58">
        <f t="shared" si="10"/>
        <v>72584778.430000007</v>
      </c>
      <c r="CU18" s="58">
        <v>71216385.760000005</v>
      </c>
      <c r="CV18" s="58">
        <v>71208352.349999979</v>
      </c>
      <c r="CX18" s="58">
        <f t="shared" si="12"/>
        <v>71208352.349999979</v>
      </c>
      <c r="CZ18" s="59">
        <f>CX18/$CX$30</f>
        <v>3.5088538578737477E-2</v>
      </c>
    </row>
    <row r="19" spans="2:105" x14ac:dyDescent="0.3">
      <c r="B19" s="62" t="s">
        <v>211</v>
      </c>
      <c r="D19" s="58"/>
      <c r="E19" s="58"/>
      <c r="G19" s="58">
        <v>0</v>
      </c>
      <c r="I19" s="58"/>
      <c r="J19" s="58"/>
      <c r="K19" s="58"/>
      <c r="L19" s="58"/>
      <c r="M19" s="58"/>
      <c r="N19" s="58"/>
      <c r="O19" s="58"/>
      <c r="P19" s="58"/>
      <c r="Q19" s="58"/>
      <c r="R19" s="58"/>
      <c r="S19" s="58"/>
      <c r="T19" s="58"/>
      <c r="V19" s="58">
        <v>0</v>
      </c>
      <c r="X19" s="58"/>
      <c r="Y19" s="58"/>
      <c r="Z19" s="58"/>
      <c r="AA19" s="58"/>
      <c r="AB19" s="58"/>
      <c r="AC19" s="58"/>
      <c r="AD19" s="58"/>
      <c r="AE19" s="58"/>
      <c r="AF19" s="58"/>
      <c r="AG19" s="58"/>
      <c r="AH19" s="58"/>
      <c r="AI19" s="58"/>
      <c r="AK19" s="58">
        <v>0</v>
      </c>
      <c r="AM19" s="58"/>
      <c r="AN19" s="58"/>
      <c r="AO19" s="58"/>
      <c r="AP19" s="58"/>
      <c r="AQ19" s="58"/>
      <c r="AR19" s="58"/>
      <c r="AS19" s="58"/>
      <c r="AT19" s="58"/>
      <c r="AU19" s="58"/>
      <c r="AV19" s="58"/>
      <c r="AW19" s="58"/>
      <c r="AX19" s="58"/>
      <c r="AZ19" s="58">
        <v>0</v>
      </c>
      <c r="BB19" s="58"/>
      <c r="BC19" s="58"/>
      <c r="BD19" s="58"/>
      <c r="BE19" s="58"/>
      <c r="BF19" s="58"/>
      <c r="BG19" s="58"/>
      <c r="BH19" s="58"/>
      <c r="BI19" s="58"/>
      <c r="BJ19" s="58"/>
      <c r="BK19" s="58"/>
      <c r="BL19" s="58"/>
      <c r="BM19" s="58"/>
      <c r="BO19" s="58">
        <v>0</v>
      </c>
      <c r="BQ19" s="58">
        <v>0</v>
      </c>
      <c r="BR19" s="58">
        <v>0</v>
      </c>
      <c r="BS19" s="58">
        <v>0</v>
      </c>
      <c r="BT19" s="58">
        <v>0</v>
      </c>
      <c r="BU19" s="58">
        <v>0</v>
      </c>
      <c r="BV19" s="58">
        <v>0</v>
      </c>
      <c r="BW19" s="58">
        <v>0</v>
      </c>
      <c r="BX19" s="58">
        <v>0</v>
      </c>
      <c r="BY19" s="58">
        <v>0</v>
      </c>
      <c r="BZ19" s="58">
        <v>34000197.170000002</v>
      </c>
      <c r="CA19" s="58">
        <v>34000202.25</v>
      </c>
      <c r="CB19" s="58">
        <v>34487758.579999998</v>
      </c>
      <c r="CD19" s="58">
        <f t="shared" si="4"/>
        <v>34487758.579999998</v>
      </c>
      <c r="CF19" s="58">
        <v>22557583.220000003</v>
      </c>
      <c r="CG19" s="58">
        <v>17573368.32</v>
      </c>
      <c r="CH19" s="58">
        <v>17606390.010000002</v>
      </c>
      <c r="CI19" s="58">
        <v>17733110.050000001</v>
      </c>
      <c r="CJ19" s="58">
        <v>17802175.129999999</v>
      </c>
      <c r="CK19" s="58">
        <v>17951964.239999998</v>
      </c>
      <c r="CL19" s="58">
        <v>179.68</v>
      </c>
      <c r="CM19" s="58">
        <v>194.92</v>
      </c>
      <c r="CN19" s="58">
        <v>45573.84</v>
      </c>
      <c r="CO19" s="58">
        <v>194.92</v>
      </c>
      <c r="CP19" s="58">
        <v>194.92</v>
      </c>
      <c r="CQ19" s="58">
        <v>194.95</v>
      </c>
      <c r="CS19" s="58">
        <f t="shared" si="10"/>
        <v>194.95</v>
      </c>
      <c r="CU19" s="58">
        <v>53794</v>
      </c>
      <c r="CV19" s="58">
        <v>194.95</v>
      </c>
      <c r="CX19" s="58">
        <f t="shared" si="12"/>
        <v>194.95</v>
      </c>
      <c r="CZ19" s="59">
        <f>CX19/$CX$30</f>
        <v>9.6063317998185252E-8</v>
      </c>
    </row>
    <row r="20" spans="2:105" x14ac:dyDescent="0.3">
      <c r="B20" s="62" t="s">
        <v>178</v>
      </c>
      <c r="D20" s="57" t="s">
        <v>72</v>
      </c>
      <c r="E20" s="57" t="s">
        <v>72</v>
      </c>
      <c r="G20" s="58" t="str">
        <f t="shared" si="6"/>
        <v>-</v>
      </c>
      <c r="I20" s="57" t="s">
        <v>72</v>
      </c>
      <c r="J20" s="57" t="s">
        <v>72</v>
      </c>
      <c r="K20" s="57" t="s">
        <v>72</v>
      </c>
      <c r="L20" s="57" t="s">
        <v>72</v>
      </c>
      <c r="M20" s="57" t="s">
        <v>72</v>
      </c>
      <c r="N20" s="57" t="s">
        <v>72</v>
      </c>
      <c r="O20" s="57" t="s">
        <v>72</v>
      </c>
      <c r="P20" s="57" t="s">
        <v>72</v>
      </c>
      <c r="Q20" s="57" t="s">
        <v>72</v>
      </c>
      <c r="R20" s="57" t="s">
        <v>72</v>
      </c>
      <c r="S20" s="57" t="s">
        <v>72</v>
      </c>
      <c r="T20" s="57" t="s">
        <v>72</v>
      </c>
      <c r="V20" s="58" t="str">
        <f t="shared" si="7"/>
        <v>-</v>
      </c>
      <c r="X20" s="57" t="s">
        <v>72</v>
      </c>
      <c r="Y20" s="57" t="s">
        <v>72</v>
      </c>
      <c r="Z20" s="57" t="s">
        <v>72</v>
      </c>
      <c r="AA20" s="57" t="s">
        <v>72</v>
      </c>
      <c r="AB20" s="57" t="s">
        <v>72</v>
      </c>
      <c r="AC20" s="57" t="s">
        <v>72</v>
      </c>
      <c r="AD20" s="57" t="s">
        <v>72</v>
      </c>
      <c r="AE20" s="57" t="s">
        <v>72</v>
      </c>
      <c r="AF20" s="57" t="s">
        <v>72</v>
      </c>
      <c r="AG20" s="57" t="s">
        <v>72</v>
      </c>
      <c r="AH20" s="57" t="s">
        <v>72</v>
      </c>
      <c r="AI20" s="57" t="s">
        <v>72</v>
      </c>
      <c r="AK20" s="58" t="str">
        <f t="shared" si="8"/>
        <v>-</v>
      </c>
      <c r="AM20" s="58" t="s">
        <v>72</v>
      </c>
      <c r="AN20" s="58" t="s">
        <v>72</v>
      </c>
      <c r="AO20" s="58" t="s">
        <v>72</v>
      </c>
      <c r="AP20" s="58" t="s">
        <v>72</v>
      </c>
      <c r="AQ20" s="58" t="s">
        <v>72</v>
      </c>
      <c r="AR20" s="58" t="s">
        <v>72</v>
      </c>
      <c r="AS20" s="58" t="s">
        <v>72</v>
      </c>
      <c r="AT20" s="58">
        <v>10000000</v>
      </c>
      <c r="AU20" s="58">
        <v>10000000</v>
      </c>
      <c r="AV20" s="58">
        <v>10000000</v>
      </c>
      <c r="AW20" s="58">
        <v>10000000</v>
      </c>
      <c r="AX20" s="58">
        <v>10000000</v>
      </c>
      <c r="AZ20" s="58">
        <f t="shared" si="11"/>
        <v>10000000</v>
      </c>
      <c r="BB20" s="58">
        <v>10000000</v>
      </c>
      <c r="BC20" s="58">
        <v>10248000</v>
      </c>
      <c r="BD20" s="58">
        <v>9999000</v>
      </c>
      <c r="BE20" s="58">
        <v>10000000</v>
      </c>
      <c r="BF20" s="58">
        <v>9998000</v>
      </c>
      <c r="BG20" s="58">
        <v>9995000</v>
      </c>
      <c r="BH20" s="58">
        <v>9998000</v>
      </c>
      <c r="BI20" s="58">
        <v>9998000</v>
      </c>
      <c r="BJ20" s="58">
        <v>9496210.9000000004</v>
      </c>
      <c r="BK20" s="58">
        <v>9453374</v>
      </c>
      <c r="BL20" s="58">
        <v>9422164.2899999991</v>
      </c>
      <c r="BM20" s="58">
        <v>9634000</v>
      </c>
      <c r="BO20" s="58">
        <f t="shared" si="9"/>
        <v>9634000</v>
      </c>
      <c r="BQ20" s="58">
        <v>9401083.0199999996</v>
      </c>
      <c r="BR20" s="58">
        <v>9320461.6400000006</v>
      </c>
      <c r="BS20" s="58">
        <v>7907777.3300000001</v>
      </c>
      <c r="BT20" s="58">
        <v>5592015.0499999998</v>
      </c>
      <c r="BU20" s="58">
        <v>5472233.7599999998</v>
      </c>
      <c r="BV20" s="58">
        <v>5493304.3799999999</v>
      </c>
      <c r="BW20" s="58">
        <v>3670485.06</v>
      </c>
      <c r="BX20" s="58">
        <v>3613451.37</v>
      </c>
      <c r="BY20" s="58">
        <v>0</v>
      </c>
      <c r="BZ20" s="58">
        <v>0</v>
      </c>
      <c r="CA20" s="58">
        <v>0</v>
      </c>
      <c r="CB20" s="58">
        <v>0</v>
      </c>
      <c r="CD20" s="58">
        <f t="shared" si="4"/>
        <v>0</v>
      </c>
      <c r="CF20" s="58">
        <v>0</v>
      </c>
      <c r="CG20" s="58">
        <v>0</v>
      </c>
      <c r="CH20" s="58">
        <v>0</v>
      </c>
      <c r="CI20" s="58">
        <v>0</v>
      </c>
      <c r="CJ20" s="58">
        <v>0</v>
      </c>
      <c r="CK20" s="58">
        <v>0</v>
      </c>
      <c r="CL20" s="58">
        <v>0</v>
      </c>
      <c r="CM20" s="58">
        <v>0</v>
      </c>
      <c r="CN20" s="58">
        <v>0</v>
      </c>
      <c r="CO20" s="58">
        <v>0</v>
      </c>
      <c r="CP20" s="58">
        <v>0</v>
      </c>
      <c r="CQ20" s="58">
        <v>0</v>
      </c>
      <c r="CS20" s="58">
        <f t="shared" si="10"/>
        <v>0</v>
      </c>
      <c r="CU20" s="58">
        <v>0</v>
      </c>
      <c r="CV20" s="58">
        <v>0</v>
      </c>
      <c r="CX20" s="58">
        <f t="shared" si="12"/>
        <v>0</v>
      </c>
      <c r="CZ20" s="59">
        <f>CX20/$CX$30</f>
        <v>0</v>
      </c>
    </row>
    <row r="21" spans="2:105" x14ac:dyDescent="0.3">
      <c r="B21" s="62" t="s">
        <v>124</v>
      </c>
      <c r="D21" s="57" t="s">
        <v>72</v>
      </c>
      <c r="E21" s="57" t="s">
        <v>72</v>
      </c>
      <c r="G21" s="58" t="str">
        <f>$E21</f>
        <v>-</v>
      </c>
      <c r="I21" s="57" t="s">
        <v>72</v>
      </c>
      <c r="J21" s="57" t="s">
        <v>72</v>
      </c>
      <c r="K21" s="57" t="s">
        <v>72</v>
      </c>
      <c r="L21" s="57" t="s">
        <v>72</v>
      </c>
      <c r="M21" s="57" t="s">
        <v>72</v>
      </c>
      <c r="N21" s="57" t="s">
        <v>72</v>
      </c>
      <c r="O21" s="57" t="s">
        <v>72</v>
      </c>
      <c r="P21" s="57" t="s">
        <v>72</v>
      </c>
      <c r="Q21" s="57" t="s">
        <v>72</v>
      </c>
      <c r="R21" s="57" t="s">
        <v>72</v>
      </c>
      <c r="S21" s="57" t="s">
        <v>72</v>
      </c>
      <c r="T21" s="57" t="s">
        <v>72</v>
      </c>
      <c r="V21" s="58" t="str">
        <f>$T21</f>
        <v>-</v>
      </c>
      <c r="X21" s="57" t="s">
        <v>72</v>
      </c>
      <c r="Y21" s="57" t="s">
        <v>72</v>
      </c>
      <c r="Z21" s="57" t="s">
        <v>72</v>
      </c>
      <c r="AA21" s="57" t="s">
        <v>72</v>
      </c>
      <c r="AB21" s="58">
        <v>309007</v>
      </c>
      <c r="AC21" s="58">
        <v>309853</v>
      </c>
      <c r="AD21" s="58">
        <v>255579.9</v>
      </c>
      <c r="AE21" s="58">
        <v>256011.61</v>
      </c>
      <c r="AF21" s="58">
        <v>256433.57</v>
      </c>
      <c r="AG21" s="58">
        <v>256856.23</v>
      </c>
      <c r="AH21" s="58">
        <v>257259.4</v>
      </c>
      <c r="AI21" s="58">
        <v>257703.63</v>
      </c>
      <c r="AK21" s="58">
        <f>$AI21</f>
        <v>257703.63</v>
      </c>
      <c r="AM21" s="58">
        <v>258108.14000000004</v>
      </c>
      <c r="AN21" s="58">
        <v>258472.74</v>
      </c>
      <c r="AO21" s="58">
        <v>259010.57</v>
      </c>
      <c r="AP21" s="58">
        <v>844600.15</v>
      </c>
      <c r="AQ21" s="58">
        <v>846868.07</v>
      </c>
      <c r="AR21" s="58">
        <v>849468.03</v>
      </c>
      <c r="AS21" s="58">
        <v>852509.81</v>
      </c>
      <c r="AT21" s="58">
        <v>856150.64</v>
      </c>
      <c r="AU21" s="58">
        <v>859928.43</v>
      </c>
      <c r="AV21" s="58">
        <v>864088.33</v>
      </c>
      <c r="AW21" s="58">
        <v>869193.85</v>
      </c>
      <c r="AX21" s="58">
        <v>875876.85</v>
      </c>
      <c r="AZ21" s="58">
        <f>$AX21</f>
        <v>875876.85</v>
      </c>
      <c r="BB21" s="58">
        <v>882334.85</v>
      </c>
      <c r="BC21" s="58">
        <v>888994.78</v>
      </c>
      <c r="BD21" s="58">
        <v>897261.42</v>
      </c>
      <c r="BE21" s="58">
        <v>904799.42</v>
      </c>
      <c r="BF21" s="58">
        <v>633387.22</v>
      </c>
      <c r="BG21" s="58">
        <v>639871.4</v>
      </c>
      <c r="BH21" s="58">
        <v>646559.56999999995</v>
      </c>
      <c r="BI21" s="58">
        <v>654184.67000000004</v>
      </c>
      <c r="BJ21" s="58">
        <v>661267.77</v>
      </c>
      <c r="BK21" s="58">
        <v>668085.11</v>
      </c>
      <c r="BL21" s="58">
        <v>674972.58</v>
      </c>
      <c r="BM21" s="58">
        <v>682630.82</v>
      </c>
      <c r="BO21" s="58">
        <f>$BM21</f>
        <v>682630.82</v>
      </c>
      <c r="BQ21" s="58">
        <v>690375.93</v>
      </c>
      <c r="BR21" s="58">
        <v>696778.1</v>
      </c>
      <c r="BS21" s="58">
        <v>705045.56</v>
      </c>
      <c r="BT21" s="58">
        <v>473708.63</v>
      </c>
      <c r="BU21" s="58">
        <v>834478.32</v>
      </c>
      <c r="BV21" s="58">
        <v>843423.44</v>
      </c>
      <c r="BW21" s="58">
        <v>852464.78</v>
      </c>
      <c r="BX21" s="58">
        <v>862176.63</v>
      </c>
      <c r="BY21" s="58">
        <v>870580.35</v>
      </c>
      <c r="BZ21" s="58">
        <v>879264.92</v>
      </c>
      <c r="CA21" s="58">
        <v>887334.15</v>
      </c>
      <c r="CB21" s="58">
        <v>895287.73</v>
      </c>
      <c r="CD21" s="58">
        <f t="shared" si="4"/>
        <v>895287.73</v>
      </c>
      <c r="CF21" s="58">
        <v>903942.11</v>
      </c>
      <c r="CG21" s="58">
        <v>911191.92</v>
      </c>
      <c r="CH21" s="58">
        <v>918786.6</v>
      </c>
      <c r="CI21" s="58">
        <v>926940.36</v>
      </c>
      <c r="CJ21" s="58">
        <v>536541.89</v>
      </c>
      <c r="CK21" s="58">
        <v>540771.47</v>
      </c>
      <c r="CL21" s="58">
        <v>935504.8</v>
      </c>
      <c r="CM21" s="58">
        <v>986089.9</v>
      </c>
      <c r="CN21" s="58">
        <v>994333.77</v>
      </c>
      <c r="CO21" s="58">
        <v>987967.67</v>
      </c>
      <c r="CP21" s="58">
        <v>1143252.24</v>
      </c>
      <c r="CQ21" s="58">
        <v>1153717.53</v>
      </c>
      <c r="CS21" s="58">
        <f t="shared" si="10"/>
        <v>1153717.53</v>
      </c>
      <c r="CU21" s="58">
        <v>1165209.8500000001</v>
      </c>
      <c r="CV21" s="58">
        <v>1176536.79</v>
      </c>
      <c r="CX21" s="58">
        <f t="shared" si="12"/>
        <v>1176536.79</v>
      </c>
      <c r="CZ21" s="59">
        <f t="shared" si="13"/>
        <v>5.7974879607250126E-4</v>
      </c>
    </row>
    <row r="22" spans="2:105" x14ac:dyDescent="0.3">
      <c r="B22" s="62" t="s">
        <v>181</v>
      </c>
      <c r="D22" s="57"/>
      <c r="E22" s="57"/>
      <c r="G22" s="58" t="s">
        <v>72</v>
      </c>
      <c r="I22" s="57"/>
      <c r="J22" s="57"/>
      <c r="K22" s="57"/>
      <c r="L22" s="57"/>
      <c r="M22" s="57"/>
      <c r="N22" s="57"/>
      <c r="O22" s="57"/>
      <c r="P22" s="57"/>
      <c r="Q22" s="57"/>
      <c r="R22" s="57"/>
      <c r="S22" s="57"/>
      <c r="T22" s="57"/>
      <c r="V22" s="58" t="s">
        <v>72</v>
      </c>
      <c r="X22" s="58"/>
      <c r="Y22" s="58"/>
      <c r="Z22" s="58"/>
      <c r="AA22" s="58"/>
      <c r="AB22" s="58"/>
      <c r="AC22" s="58"/>
      <c r="AD22" s="58"/>
      <c r="AE22" s="58"/>
      <c r="AF22" s="58"/>
      <c r="AG22" s="58"/>
      <c r="AH22" s="57"/>
      <c r="AI22" s="57"/>
      <c r="AK22" s="58" t="s">
        <v>72</v>
      </c>
      <c r="AM22" s="58"/>
      <c r="AN22" s="58"/>
      <c r="AO22" s="58"/>
      <c r="AP22" s="58"/>
      <c r="AQ22" s="58"/>
      <c r="AR22" s="58"/>
      <c r="AS22" s="58"/>
      <c r="AT22" s="58"/>
      <c r="AU22" s="58"/>
      <c r="AV22" s="58"/>
      <c r="AW22" s="58"/>
      <c r="AX22" s="58"/>
      <c r="AZ22" s="58" t="s">
        <v>72</v>
      </c>
      <c r="BB22" s="58" t="s">
        <v>72</v>
      </c>
      <c r="BC22" s="58" t="s">
        <v>72</v>
      </c>
      <c r="BD22" s="58" t="s">
        <v>72</v>
      </c>
      <c r="BE22" s="58" t="s">
        <v>72</v>
      </c>
      <c r="BF22" s="58">
        <v>624375.61</v>
      </c>
      <c r="BG22" s="58">
        <v>574326.29</v>
      </c>
      <c r="BH22" s="58">
        <v>618427.87</v>
      </c>
      <c r="BI22" s="58">
        <v>600086.03</v>
      </c>
      <c r="BJ22" s="58">
        <v>614902.18000000005</v>
      </c>
      <c r="BK22" s="58">
        <v>1510953.47</v>
      </c>
      <c r="BL22" s="58">
        <v>1531487.45</v>
      </c>
      <c r="BM22" s="58">
        <v>1510953.47</v>
      </c>
      <c r="BO22" s="58">
        <f>$BM22</f>
        <v>1510953.47</v>
      </c>
      <c r="BQ22" s="58">
        <v>1058201.3500000001</v>
      </c>
      <c r="BR22" s="58">
        <v>1654709.47</v>
      </c>
      <c r="BS22" s="58">
        <v>1498302.06</v>
      </c>
      <c r="BT22" s="58">
        <v>1509094.2</v>
      </c>
      <c r="BU22" s="58">
        <v>1506774.44</v>
      </c>
      <c r="BV22" s="58">
        <v>1556745.38</v>
      </c>
      <c r="BW22" s="58">
        <v>1517126.06</v>
      </c>
      <c r="BX22" s="58">
        <v>1565841.51</v>
      </c>
      <c r="BY22" s="58">
        <v>1575826.69</v>
      </c>
      <c r="BZ22" s="58">
        <v>1423940.44</v>
      </c>
      <c r="CA22" s="58">
        <v>1548159.83</v>
      </c>
      <c r="CB22" s="58">
        <v>1474108.42</v>
      </c>
      <c r="CD22" s="58">
        <f t="shared" si="4"/>
        <v>1474108.42</v>
      </c>
      <c r="CF22" s="58">
        <v>1567485.77</v>
      </c>
      <c r="CG22" s="58">
        <v>1567485.77</v>
      </c>
      <c r="CH22" s="58">
        <v>1489072.16</v>
      </c>
      <c r="CI22" s="58">
        <v>1520823.65</v>
      </c>
      <c r="CJ22" s="58">
        <v>1520823.65</v>
      </c>
      <c r="CK22" s="58">
        <v>1534553.1</v>
      </c>
      <c r="CL22" s="58">
        <v>1589963.99</v>
      </c>
      <c r="CM22" s="58">
        <v>1586769.09</v>
      </c>
      <c r="CN22" s="58">
        <v>1598685.64</v>
      </c>
      <c r="CO22" s="58">
        <v>1652769.69</v>
      </c>
      <c r="CP22" s="58">
        <v>1652769.69</v>
      </c>
      <c r="CQ22" s="58">
        <v>1688434.87</v>
      </c>
      <c r="CS22" s="58">
        <f t="shared" si="10"/>
        <v>1688434.87</v>
      </c>
      <c r="CU22" s="58">
        <v>1655894.91</v>
      </c>
      <c r="CV22" s="58">
        <v>1670534.26</v>
      </c>
      <c r="CX22" s="58">
        <f t="shared" si="12"/>
        <v>1670534.26</v>
      </c>
      <c r="CZ22" s="59">
        <f>CX22/$CX$30</f>
        <v>8.2317037109639962E-4</v>
      </c>
    </row>
    <row r="23" spans="2:105" x14ac:dyDescent="0.3">
      <c r="B23" s="56" t="s">
        <v>41</v>
      </c>
      <c r="D23" s="57" t="s">
        <v>72</v>
      </c>
      <c r="E23" s="58">
        <v>3521543.08</v>
      </c>
      <c r="G23" s="58">
        <f>$E23</f>
        <v>3521543.08</v>
      </c>
      <c r="H23" s="63"/>
      <c r="I23" s="57">
        <v>2647856.34</v>
      </c>
      <c r="J23" s="58"/>
      <c r="K23" s="58">
        <v>2556147.7999999998</v>
      </c>
      <c r="L23" s="58">
        <v>2560239.6</v>
      </c>
      <c r="M23" s="58">
        <v>2563765.6</v>
      </c>
      <c r="N23" s="58">
        <v>2560184.59</v>
      </c>
      <c r="O23" s="58">
        <v>2909264.77</v>
      </c>
      <c r="P23" s="58">
        <v>2655938.1</v>
      </c>
      <c r="Q23" s="58">
        <v>2655938.1</v>
      </c>
      <c r="R23" s="58">
        <v>2718538.8</v>
      </c>
      <c r="S23" s="58">
        <v>3871823.16</v>
      </c>
      <c r="T23" s="58">
        <v>3921219.6599999997</v>
      </c>
      <c r="V23" s="58">
        <f>$T23</f>
        <v>3921219.6599999997</v>
      </c>
      <c r="X23" s="58">
        <v>5211903.4800000004</v>
      </c>
      <c r="Y23" s="58">
        <v>5427632.9699999997</v>
      </c>
      <c r="Z23" s="58">
        <v>5550419.3899999997</v>
      </c>
      <c r="AA23" s="58">
        <v>5693078.2199999997</v>
      </c>
      <c r="AB23" s="58">
        <v>5702203.5199999996</v>
      </c>
      <c r="AC23" s="58">
        <v>6187872.2199999997</v>
      </c>
      <c r="AD23" s="58">
        <v>6106733.46</v>
      </c>
      <c r="AE23" s="58">
        <v>5820888.6900000004</v>
      </c>
      <c r="AF23" s="58">
        <v>5888903.0300000012</v>
      </c>
      <c r="AG23" s="58">
        <v>5084994.88</v>
      </c>
      <c r="AH23" s="58">
        <v>6111208.3799999999</v>
      </c>
      <c r="AI23" s="58">
        <v>6107535.9800000004</v>
      </c>
      <c r="AK23" s="58">
        <f>$AI23</f>
        <v>6107535.9800000004</v>
      </c>
      <c r="AM23" s="58">
        <v>6041727.4499999993</v>
      </c>
      <c r="AN23" s="58">
        <v>7274284.3300000001</v>
      </c>
      <c r="AO23" s="58">
        <v>7500599.2300000004</v>
      </c>
      <c r="AP23" s="58">
        <v>7452400.1100000003</v>
      </c>
      <c r="AQ23" s="58">
        <v>6806984.1900000004</v>
      </c>
      <c r="AR23" s="58">
        <v>8221352.4200000009</v>
      </c>
      <c r="AS23" s="58">
        <v>8722516.6400000006</v>
      </c>
      <c r="AT23" s="58">
        <v>8551992.0999999996</v>
      </c>
      <c r="AU23" s="58">
        <v>7374041.6799999997</v>
      </c>
      <c r="AV23" s="58">
        <v>9407197.2199999988</v>
      </c>
      <c r="AW23" s="58">
        <v>9526457.8699999992</v>
      </c>
      <c r="AX23" s="58">
        <v>9649199.0300000012</v>
      </c>
      <c r="AZ23" s="58">
        <f>$AX23</f>
        <v>9649199.0300000012</v>
      </c>
      <c r="BB23" s="58">
        <v>9291673.290000001</v>
      </c>
      <c r="BC23" s="58">
        <v>9305106.2200000007</v>
      </c>
      <c r="BD23" s="58">
        <v>9340045.0299999993</v>
      </c>
      <c r="BE23" s="58">
        <v>9320433.7599999998</v>
      </c>
      <c r="BF23" s="58">
        <v>9882779.9000000004</v>
      </c>
      <c r="BG23" s="58">
        <v>10255267.68</v>
      </c>
      <c r="BH23" s="58">
        <v>10335256.98</v>
      </c>
      <c r="BI23" s="58">
        <v>10360716.41</v>
      </c>
      <c r="BJ23" s="58">
        <v>10287948.439999999</v>
      </c>
      <c r="BK23" s="58">
        <v>10749512.49</v>
      </c>
      <c r="BL23" s="58">
        <v>10310846.859999999</v>
      </c>
      <c r="BM23" s="58">
        <v>8969399.2799999993</v>
      </c>
      <c r="BO23" s="58">
        <f>$BM23</f>
        <v>8969399.2799999993</v>
      </c>
      <c r="BQ23" s="58">
        <v>10460074.83</v>
      </c>
      <c r="BR23" s="58">
        <v>9331703.0999999996</v>
      </c>
      <c r="BS23" s="58">
        <v>9856303.6500000004</v>
      </c>
      <c r="BT23" s="58">
        <v>11063898.449999999</v>
      </c>
      <c r="BU23" s="58">
        <v>11193264.380000001</v>
      </c>
      <c r="BV23" s="58">
        <v>10848734.810000001</v>
      </c>
      <c r="BW23" s="58">
        <v>10771040.84</v>
      </c>
      <c r="BX23" s="58">
        <v>9266189.8800000008</v>
      </c>
      <c r="BY23" s="58">
        <v>11319776.970000001</v>
      </c>
      <c r="BZ23" s="58">
        <v>10090151</v>
      </c>
      <c r="CA23" s="58">
        <v>10108861.289999999</v>
      </c>
      <c r="CB23" s="58">
        <v>11429907.939999999</v>
      </c>
      <c r="CD23" s="58">
        <f t="shared" si="4"/>
        <v>11429907.939999999</v>
      </c>
      <c r="CF23" s="58">
        <v>10233261.949999999</v>
      </c>
      <c r="CG23" s="58">
        <v>10396672.970000001</v>
      </c>
      <c r="CH23" s="58">
        <v>11309405.24</v>
      </c>
      <c r="CI23" s="58">
        <v>11327113.26</v>
      </c>
      <c r="CJ23" s="58">
        <v>9927462.9100000001</v>
      </c>
      <c r="CK23" s="58">
        <v>11309344.43</v>
      </c>
      <c r="CL23" s="58">
        <v>12001287.65</v>
      </c>
      <c r="CM23" s="58">
        <v>12414680</v>
      </c>
      <c r="CN23" s="58">
        <v>12858698.140000001</v>
      </c>
      <c r="CO23" s="58">
        <v>12013402.24</v>
      </c>
      <c r="CP23" s="58">
        <v>12257449.199999999</v>
      </c>
      <c r="CQ23" s="58">
        <v>12159015.93</v>
      </c>
      <c r="CS23" s="58">
        <f t="shared" si="10"/>
        <v>12159015.93</v>
      </c>
      <c r="CU23" s="58">
        <v>11960670.76</v>
      </c>
      <c r="CV23" s="58">
        <v>10374879.119999999</v>
      </c>
      <c r="CX23" s="58">
        <f t="shared" si="12"/>
        <v>10374879.119999999</v>
      </c>
      <c r="CZ23" s="59">
        <f t="shared" si="13"/>
        <v>5.1123124498450492E-3</v>
      </c>
    </row>
    <row r="24" spans="2:105" x14ac:dyDescent="0.3">
      <c r="B24" s="56" t="s">
        <v>209</v>
      </c>
      <c r="D24" s="58"/>
      <c r="E24" s="58"/>
      <c r="G24" s="58"/>
      <c r="I24" s="58"/>
      <c r="J24" s="58"/>
      <c r="K24" s="58"/>
      <c r="L24" s="58"/>
      <c r="M24" s="58"/>
      <c r="N24" s="58"/>
      <c r="O24" s="58"/>
      <c r="P24" s="58"/>
      <c r="Q24" s="58"/>
      <c r="R24" s="58"/>
      <c r="S24" s="58"/>
      <c r="T24" s="58"/>
      <c r="V24" s="58"/>
      <c r="X24" s="58"/>
      <c r="Y24" s="58"/>
      <c r="Z24" s="58"/>
      <c r="AA24" s="58"/>
      <c r="AB24" s="58"/>
      <c r="AC24" s="58"/>
      <c r="AD24" s="58"/>
      <c r="AE24" s="58"/>
      <c r="AF24" s="58"/>
      <c r="AG24" s="58"/>
      <c r="AH24" s="58"/>
      <c r="AI24" s="58"/>
      <c r="AK24" s="58"/>
      <c r="AM24" s="58"/>
      <c r="AN24" s="58"/>
      <c r="AO24" s="58"/>
      <c r="AP24" s="58"/>
      <c r="AQ24" s="58"/>
      <c r="AR24" s="58"/>
      <c r="AS24" s="58"/>
      <c r="AT24" s="58"/>
      <c r="AU24" s="58"/>
      <c r="AV24" s="58"/>
      <c r="AW24" s="58"/>
      <c r="AX24" s="58"/>
      <c r="AZ24" s="58"/>
      <c r="BB24" s="58"/>
      <c r="BC24" s="58"/>
      <c r="BD24" s="58"/>
      <c r="BE24" s="58"/>
      <c r="BF24" s="58"/>
      <c r="BG24" s="58"/>
      <c r="BH24" s="58"/>
      <c r="BI24" s="58"/>
      <c r="BJ24" s="58"/>
      <c r="BK24" s="58"/>
      <c r="BL24" s="58"/>
      <c r="BM24" s="58"/>
      <c r="BO24" s="58"/>
      <c r="BQ24" s="58"/>
      <c r="BR24" s="58"/>
      <c r="BS24" s="58"/>
      <c r="BT24" s="58"/>
      <c r="BU24" s="58"/>
      <c r="BV24" s="58"/>
      <c r="BW24" s="58">
        <v>1763526.87</v>
      </c>
      <c r="BX24" s="58">
        <v>0</v>
      </c>
      <c r="BY24" s="58">
        <v>0</v>
      </c>
      <c r="BZ24" s="58">
        <v>0</v>
      </c>
      <c r="CA24" s="58">
        <v>0</v>
      </c>
      <c r="CB24" s="58">
        <v>0</v>
      </c>
      <c r="CD24" s="58">
        <f t="shared" si="4"/>
        <v>0</v>
      </c>
      <c r="CF24" s="58">
        <v>0</v>
      </c>
      <c r="CG24" s="58">
        <v>0</v>
      </c>
      <c r="CH24" s="58">
        <v>0</v>
      </c>
      <c r="CI24" s="58">
        <v>0</v>
      </c>
      <c r="CJ24" s="58">
        <v>0</v>
      </c>
      <c r="CK24" s="58">
        <v>0</v>
      </c>
      <c r="CL24" s="58">
        <v>0</v>
      </c>
      <c r="CM24" s="58">
        <v>0</v>
      </c>
      <c r="CN24" s="58">
        <v>0</v>
      </c>
      <c r="CO24" s="58">
        <v>0</v>
      </c>
      <c r="CP24" s="58">
        <v>0</v>
      </c>
      <c r="CQ24" s="58">
        <v>0</v>
      </c>
      <c r="CS24" s="58">
        <f t="shared" si="10"/>
        <v>0</v>
      </c>
      <c r="CU24" s="58">
        <v>0</v>
      </c>
      <c r="CV24" s="58">
        <v>0</v>
      </c>
      <c r="CX24" s="58">
        <f t="shared" si="12"/>
        <v>0</v>
      </c>
      <c r="CZ24" s="59">
        <f t="shared" ref="CZ24:CZ29" si="14">CX24/$CX$30</f>
        <v>0</v>
      </c>
      <c r="DA24" s="42"/>
    </row>
    <row r="25" spans="2:105" x14ac:dyDescent="0.3">
      <c r="B25" s="62" t="s">
        <v>180</v>
      </c>
      <c r="D25" s="57"/>
      <c r="E25" s="57"/>
      <c r="G25" s="58"/>
      <c r="I25" s="57"/>
      <c r="J25" s="57"/>
      <c r="K25" s="57"/>
      <c r="L25" s="57"/>
      <c r="M25" s="57"/>
      <c r="N25" s="57"/>
      <c r="O25" s="57"/>
      <c r="P25" s="57"/>
      <c r="Q25" s="57"/>
      <c r="R25" s="57"/>
      <c r="S25" s="57"/>
      <c r="T25" s="57"/>
      <c r="V25" s="58"/>
      <c r="X25" s="58">
        <v>0</v>
      </c>
      <c r="Y25" s="58">
        <v>0</v>
      </c>
      <c r="Z25" s="58">
        <v>0</v>
      </c>
      <c r="AA25" s="58">
        <v>0</v>
      </c>
      <c r="AB25" s="58">
        <v>0</v>
      </c>
      <c r="AC25" s="58">
        <v>0</v>
      </c>
      <c r="AD25" s="58">
        <v>0</v>
      </c>
      <c r="AE25" s="58">
        <v>0</v>
      </c>
      <c r="AF25" s="58">
        <v>0</v>
      </c>
      <c r="AG25" s="58">
        <v>0</v>
      </c>
      <c r="AH25" s="57">
        <v>0</v>
      </c>
      <c r="AI25" s="57">
        <v>0</v>
      </c>
      <c r="AK25" s="58">
        <v>0</v>
      </c>
      <c r="AM25" s="58"/>
      <c r="AN25" s="58"/>
      <c r="AO25" s="58"/>
      <c r="AP25" s="58"/>
      <c r="AQ25" s="58"/>
      <c r="AR25" s="58"/>
      <c r="AS25" s="58"/>
      <c r="AT25" s="58"/>
      <c r="AU25" s="58"/>
      <c r="AV25" s="58"/>
      <c r="AW25" s="58"/>
      <c r="AX25" s="58"/>
      <c r="AZ25" s="58">
        <v>0</v>
      </c>
      <c r="BB25" s="58">
        <v>0</v>
      </c>
      <c r="BC25" s="58">
        <v>1062204.96</v>
      </c>
      <c r="BD25" s="58">
        <v>1085850.52</v>
      </c>
      <c r="BE25" s="58">
        <v>1128121.94</v>
      </c>
      <c r="BF25" s="58">
        <v>32280.6</v>
      </c>
      <c r="BG25" s="58">
        <v>1051416.3400000001</v>
      </c>
      <c r="BH25" s="58">
        <v>959128.03</v>
      </c>
      <c r="BI25" s="58">
        <v>1021009.55</v>
      </c>
      <c r="BJ25" s="58">
        <v>1034126.8399999999</v>
      </c>
      <c r="BK25" s="58">
        <v>94096.74</v>
      </c>
      <c r="BL25" s="58">
        <v>59266.04</v>
      </c>
      <c r="BM25" s="58">
        <v>32320.16</v>
      </c>
      <c r="BO25" s="58">
        <f>$BM25</f>
        <v>32320.16</v>
      </c>
      <c r="BQ25" s="58">
        <v>32320.16</v>
      </c>
      <c r="BR25" s="58">
        <v>107996.87</v>
      </c>
      <c r="BS25" s="58">
        <v>55795.23</v>
      </c>
      <c r="BT25" s="58">
        <v>32320.16</v>
      </c>
      <c r="BU25" s="58">
        <v>32320.16</v>
      </c>
      <c r="BV25" s="58">
        <v>32654.52</v>
      </c>
      <c r="BW25" s="58">
        <v>32654.52</v>
      </c>
      <c r="BX25" s="58">
        <v>16858.22</v>
      </c>
      <c r="BY25" s="58">
        <v>78435.14</v>
      </c>
      <c r="BZ25" s="58">
        <v>107196.93</v>
      </c>
      <c r="CA25" s="58">
        <v>78435.14</v>
      </c>
      <c r="CB25" s="58">
        <v>2673253.88</v>
      </c>
      <c r="CD25" s="58">
        <f t="shared" si="4"/>
        <v>2673253.88</v>
      </c>
      <c r="CF25" s="58">
        <v>2427353.3600000003</v>
      </c>
      <c r="CG25" s="58">
        <v>2626893.15</v>
      </c>
      <c r="CH25" s="58">
        <v>2757643.58</v>
      </c>
      <c r="CI25" s="58">
        <v>2520519.75</v>
      </c>
      <c r="CJ25" s="58">
        <v>1462512.1</v>
      </c>
      <c r="CK25" s="58">
        <v>29986.709999999992</v>
      </c>
      <c r="CL25" s="58">
        <v>48133.08</v>
      </c>
      <c r="CM25" s="58">
        <v>143767.97999999998</v>
      </c>
      <c r="CN25" s="58">
        <v>71484.369999999981</v>
      </c>
      <c r="CO25" s="58">
        <v>-797379.52999999991</v>
      </c>
      <c r="CP25" s="58">
        <v>-1721632.28</v>
      </c>
      <c r="CQ25" s="58">
        <v>-1771452.23</v>
      </c>
      <c r="CR25" s="1" t="s">
        <v>206</v>
      </c>
      <c r="CS25" s="58">
        <f t="shared" si="10"/>
        <v>-1771452.23</v>
      </c>
      <c r="CU25" s="58">
        <v>-1786364.1</v>
      </c>
      <c r="CV25" s="58">
        <v>-1786364.01</v>
      </c>
      <c r="CX25" s="58">
        <f t="shared" si="12"/>
        <v>-1786364.01</v>
      </c>
      <c r="CZ25" s="59">
        <f t="shared" si="14"/>
        <v>-8.8024649373246171E-4</v>
      </c>
    </row>
    <row r="26" spans="2:105" x14ac:dyDescent="0.3">
      <c r="B26" s="62" t="s">
        <v>212</v>
      </c>
      <c r="D26" s="57"/>
      <c r="E26" s="57"/>
      <c r="G26" s="58">
        <v>0</v>
      </c>
      <c r="I26" s="57"/>
      <c r="J26" s="57"/>
      <c r="K26" s="57"/>
      <c r="L26" s="57"/>
      <c r="M26" s="57"/>
      <c r="N26" s="57"/>
      <c r="O26" s="57"/>
      <c r="P26" s="57"/>
      <c r="Q26" s="57"/>
      <c r="R26" s="57"/>
      <c r="S26" s="57"/>
      <c r="T26" s="57"/>
      <c r="V26" s="58">
        <v>0</v>
      </c>
      <c r="X26" s="58"/>
      <c r="Y26" s="58"/>
      <c r="Z26" s="58"/>
      <c r="AA26" s="58"/>
      <c r="AB26" s="58"/>
      <c r="AC26" s="58"/>
      <c r="AD26" s="58"/>
      <c r="AE26" s="58"/>
      <c r="AF26" s="58"/>
      <c r="AG26" s="58"/>
      <c r="AH26" s="57"/>
      <c r="AI26" s="57"/>
      <c r="AK26" s="58">
        <v>0</v>
      </c>
      <c r="AM26" s="58"/>
      <c r="AN26" s="58"/>
      <c r="AO26" s="58"/>
      <c r="AP26" s="58"/>
      <c r="AQ26" s="58"/>
      <c r="AR26" s="58"/>
      <c r="AS26" s="58"/>
      <c r="AT26" s="58"/>
      <c r="AU26" s="58"/>
      <c r="AV26" s="58"/>
      <c r="AW26" s="58"/>
      <c r="AX26" s="58"/>
      <c r="AZ26" s="58">
        <v>0</v>
      </c>
      <c r="BB26" s="58"/>
      <c r="BC26" s="58"/>
      <c r="BD26" s="58"/>
      <c r="BE26" s="58"/>
      <c r="BF26" s="58"/>
      <c r="BG26" s="58"/>
      <c r="BH26" s="58"/>
      <c r="BI26" s="58"/>
      <c r="BJ26" s="58"/>
      <c r="BK26" s="58"/>
      <c r="BL26" s="58"/>
      <c r="BM26" s="58"/>
      <c r="BO26" s="58">
        <v>0</v>
      </c>
      <c r="BQ26" s="58">
        <v>0</v>
      </c>
      <c r="BR26" s="58">
        <v>0</v>
      </c>
      <c r="BS26" s="58">
        <v>0</v>
      </c>
      <c r="BT26" s="58">
        <v>0</v>
      </c>
      <c r="BU26" s="58">
        <v>0</v>
      </c>
      <c r="BV26" s="58">
        <v>0</v>
      </c>
      <c r="BW26" s="58">
        <v>0</v>
      </c>
      <c r="BX26" s="58">
        <v>0</v>
      </c>
      <c r="BY26" s="58">
        <v>0</v>
      </c>
      <c r="BZ26" s="58">
        <v>34000000</v>
      </c>
      <c r="CA26" s="58">
        <v>34000000</v>
      </c>
      <c r="CB26" s="58">
        <v>34000000</v>
      </c>
      <c r="CD26" s="58">
        <f t="shared" si="4"/>
        <v>34000000</v>
      </c>
      <c r="CF26" s="58">
        <v>16790000</v>
      </c>
      <c r="CG26" s="58">
        <v>16790000</v>
      </c>
      <c r="CH26" s="58">
        <v>16790000</v>
      </c>
      <c r="CI26" s="58">
        <v>16790000</v>
      </c>
      <c r="CJ26" s="58">
        <v>16790000</v>
      </c>
      <c r="CK26" s="58">
        <v>16790000</v>
      </c>
      <c r="CL26" s="58">
        <v>0</v>
      </c>
      <c r="CM26" s="58">
        <v>0</v>
      </c>
      <c r="CN26" s="58">
        <v>0</v>
      </c>
      <c r="CO26" s="58">
        <v>0</v>
      </c>
      <c r="CP26" s="58">
        <v>0</v>
      </c>
      <c r="CQ26" s="58">
        <v>0</v>
      </c>
      <c r="CS26" s="58">
        <f t="shared" si="10"/>
        <v>0</v>
      </c>
      <c r="CU26" s="58">
        <v>0</v>
      </c>
      <c r="CV26" s="58">
        <v>0</v>
      </c>
      <c r="CX26" s="58">
        <f t="shared" si="12"/>
        <v>0</v>
      </c>
      <c r="CZ26" s="59">
        <f t="shared" si="14"/>
        <v>0</v>
      </c>
    </row>
    <row r="27" spans="2:105" x14ac:dyDescent="0.3">
      <c r="B27" s="56" t="s">
        <v>40</v>
      </c>
      <c r="D27" s="57" t="s">
        <v>72</v>
      </c>
      <c r="E27" s="57" t="s">
        <v>72</v>
      </c>
      <c r="G27" s="58" t="str">
        <f>$E27</f>
        <v>-</v>
      </c>
      <c r="I27" s="57" t="s">
        <v>72</v>
      </c>
      <c r="J27" s="58">
        <v>3329935.47</v>
      </c>
      <c r="K27" s="57" t="s">
        <v>72</v>
      </c>
      <c r="L27" s="57" t="s">
        <v>72</v>
      </c>
      <c r="M27" s="57" t="s">
        <v>72</v>
      </c>
      <c r="N27" s="57" t="s">
        <v>72</v>
      </c>
      <c r="O27" s="57" t="s">
        <v>72</v>
      </c>
      <c r="P27" s="57" t="s">
        <v>72</v>
      </c>
      <c r="Q27" s="57" t="s">
        <v>72</v>
      </c>
      <c r="R27" s="57" t="s">
        <v>72</v>
      </c>
      <c r="S27" s="58">
        <v>81496.600000000006</v>
      </c>
      <c r="T27" s="58">
        <v>116656.6</v>
      </c>
      <c r="V27" s="58">
        <f>$T27</f>
        <v>116656.6</v>
      </c>
      <c r="X27" s="58">
        <v>116656.6</v>
      </c>
      <c r="Y27" s="58">
        <v>185506.6</v>
      </c>
      <c r="Z27" s="58">
        <v>221981.6</v>
      </c>
      <c r="AA27" s="58">
        <v>221981.6</v>
      </c>
      <c r="AB27" s="58">
        <v>438851.78</v>
      </c>
      <c r="AC27" s="58">
        <v>185623.4</v>
      </c>
      <c r="AD27" s="58">
        <v>185623.4</v>
      </c>
      <c r="AE27" s="58">
        <v>185623.4</v>
      </c>
      <c r="AF27" s="58">
        <v>0</v>
      </c>
      <c r="AG27" s="58">
        <v>0</v>
      </c>
      <c r="AH27" s="58">
        <v>14500</v>
      </c>
      <c r="AI27" s="58">
        <v>146592.87</v>
      </c>
      <c r="AK27" s="58">
        <f>$AI27</f>
        <v>146592.87</v>
      </c>
      <c r="AM27" s="58">
        <v>155547.41</v>
      </c>
      <c r="AN27" s="58">
        <v>183839.82</v>
      </c>
      <c r="AO27" s="58">
        <v>233477.91</v>
      </c>
      <c r="AP27" s="58">
        <v>339468.91</v>
      </c>
      <c r="AQ27" s="58">
        <v>339468.91</v>
      </c>
      <c r="AR27" s="58">
        <v>216734.07</v>
      </c>
      <c r="AS27" s="58">
        <v>216734.07</v>
      </c>
      <c r="AT27" s="58">
        <v>217603.39</v>
      </c>
      <c r="AU27" s="58">
        <v>217603.39</v>
      </c>
      <c r="AV27" s="58">
        <v>245137.44</v>
      </c>
      <c r="AW27" s="58">
        <v>245817.44</v>
      </c>
      <c r="AX27" s="58">
        <v>245817.44</v>
      </c>
      <c r="AZ27" s="58">
        <f>$AX27</f>
        <v>245817.44</v>
      </c>
      <c r="BB27" s="58">
        <v>245817.44</v>
      </c>
      <c r="BC27" s="58">
        <v>245817.44</v>
      </c>
      <c r="BD27" s="58">
        <v>245817.44</v>
      </c>
      <c r="BE27" s="58">
        <v>0</v>
      </c>
      <c r="BF27" s="58">
        <v>0</v>
      </c>
      <c r="BG27" s="58">
        <v>0</v>
      </c>
      <c r="BH27" s="58">
        <v>0</v>
      </c>
      <c r="BI27" s="58">
        <v>0</v>
      </c>
      <c r="BJ27" s="58">
        <v>0</v>
      </c>
      <c r="BK27" s="58">
        <v>0</v>
      </c>
      <c r="BL27" s="58">
        <v>0</v>
      </c>
      <c r="BM27" s="58">
        <v>0</v>
      </c>
      <c r="BO27" s="58">
        <f>$BM27</f>
        <v>0</v>
      </c>
      <c r="BQ27" s="58">
        <v>0</v>
      </c>
      <c r="BR27" s="58">
        <v>0</v>
      </c>
      <c r="BS27" s="58">
        <v>0</v>
      </c>
      <c r="BT27" s="58">
        <v>0</v>
      </c>
      <c r="BU27" s="58">
        <v>0</v>
      </c>
      <c r="BV27" s="58">
        <v>0</v>
      </c>
      <c r="BW27" s="58">
        <v>0</v>
      </c>
      <c r="BX27" s="58">
        <v>0</v>
      </c>
      <c r="BY27" s="58">
        <v>0</v>
      </c>
      <c r="BZ27" s="58">
        <v>0</v>
      </c>
      <c r="CA27" s="58">
        <v>0</v>
      </c>
      <c r="CB27" s="58">
        <v>0</v>
      </c>
      <c r="CD27" s="58">
        <f t="shared" si="4"/>
        <v>0</v>
      </c>
      <c r="CF27" s="58">
        <v>0</v>
      </c>
      <c r="CG27" s="58">
        <v>0</v>
      </c>
      <c r="CH27" s="58">
        <v>0</v>
      </c>
      <c r="CI27" s="58">
        <v>0</v>
      </c>
      <c r="CJ27" s="58">
        <v>0</v>
      </c>
      <c r="CK27" s="58">
        <v>0</v>
      </c>
      <c r="CL27" s="58">
        <v>0</v>
      </c>
      <c r="CM27" s="58">
        <v>0</v>
      </c>
      <c r="CN27" s="58">
        <v>0</v>
      </c>
      <c r="CO27" s="58">
        <v>0</v>
      </c>
      <c r="CP27" s="58">
        <v>0</v>
      </c>
      <c r="CQ27" s="58">
        <v>0</v>
      </c>
      <c r="CS27" s="58">
        <f t="shared" si="10"/>
        <v>0</v>
      </c>
      <c r="CU27" s="58">
        <v>0</v>
      </c>
      <c r="CV27" s="58">
        <v>0</v>
      </c>
      <c r="CX27" s="58">
        <f t="shared" si="12"/>
        <v>0</v>
      </c>
      <c r="CZ27" s="59">
        <f t="shared" si="14"/>
        <v>0</v>
      </c>
    </row>
    <row r="28" spans="2:105" x14ac:dyDescent="0.3">
      <c r="B28" s="56" t="s">
        <v>42</v>
      </c>
      <c r="D28" s="58">
        <v>41351.689999999995</v>
      </c>
      <c r="E28" s="58">
        <v>31875</v>
      </c>
      <c r="G28" s="58">
        <f t="shared" si="6"/>
        <v>31875</v>
      </c>
      <c r="I28" s="58">
        <v>41567.229999999996</v>
      </c>
      <c r="J28" s="58">
        <v>32264.959999999999</v>
      </c>
      <c r="K28" s="58">
        <v>23144.31</v>
      </c>
      <c r="L28" s="58">
        <v>23045.82</v>
      </c>
      <c r="M28" s="58">
        <v>21253.93</v>
      </c>
      <c r="N28" s="58">
        <v>5192.0600000000004</v>
      </c>
      <c r="O28" s="58">
        <v>63113.149999999994</v>
      </c>
      <c r="P28" s="58">
        <v>54865.73</v>
      </c>
      <c r="Q28" s="58">
        <v>45843.3</v>
      </c>
      <c r="R28" s="58">
        <v>102124.45999999999</v>
      </c>
      <c r="S28" s="58">
        <v>39600.51</v>
      </c>
      <c r="T28" s="58">
        <v>29505.67</v>
      </c>
      <c r="V28" s="58">
        <f t="shared" si="7"/>
        <v>29505.67</v>
      </c>
      <c r="X28" s="58">
        <v>43456.39</v>
      </c>
      <c r="Y28" s="58">
        <v>33317.030000000006</v>
      </c>
      <c r="Z28" s="58">
        <v>22087.68</v>
      </c>
      <c r="AA28" s="58">
        <v>26985.270000000004</v>
      </c>
      <c r="AB28" s="58">
        <v>43059.41</v>
      </c>
      <c r="AC28" s="58">
        <v>5616.56</v>
      </c>
      <c r="AD28" s="58">
        <v>117402</v>
      </c>
      <c r="AE28" s="58">
        <v>178863.24</v>
      </c>
      <c r="AF28" s="58">
        <v>145507.83000000002</v>
      </c>
      <c r="AG28" s="58">
        <v>87279.11</v>
      </c>
      <c r="AH28" s="58">
        <v>71499.17</v>
      </c>
      <c r="AI28" s="58">
        <v>56809.22</v>
      </c>
      <c r="AK28" s="58">
        <f t="shared" si="8"/>
        <v>56809.22</v>
      </c>
      <c r="AM28" s="58">
        <v>67660.44</v>
      </c>
      <c r="AN28" s="58">
        <v>52297.7</v>
      </c>
      <c r="AO28" s="58">
        <v>35876.03</v>
      </c>
      <c r="AP28" s="58">
        <v>37460.93</v>
      </c>
      <c r="AQ28" s="58">
        <v>56038.35</v>
      </c>
      <c r="AR28" s="58">
        <v>24552.79</v>
      </c>
      <c r="AS28" s="58">
        <v>190354.56999999998</v>
      </c>
      <c r="AT28" s="58">
        <v>163372.07</v>
      </c>
      <c r="AU28" s="58">
        <v>135299.57</v>
      </c>
      <c r="AV28" s="58">
        <v>131515.37</v>
      </c>
      <c r="AW28" s="58">
        <v>109724.61000000002</v>
      </c>
      <c r="AX28" s="58">
        <v>89023.84</v>
      </c>
      <c r="AZ28" s="58">
        <f t="shared" si="11"/>
        <v>89023.84</v>
      </c>
      <c r="BB28" s="58">
        <v>147549.66</v>
      </c>
      <c r="BC28" s="58">
        <v>123148.55</v>
      </c>
      <c r="BD28" s="58">
        <v>101556.49</v>
      </c>
      <c r="BE28" s="58">
        <v>81054.429999999993</v>
      </c>
      <c r="BF28" s="58">
        <v>79447.579999999987</v>
      </c>
      <c r="BG28" s="58">
        <v>42540.659999999996</v>
      </c>
      <c r="BH28" s="58">
        <v>226358.55</v>
      </c>
      <c r="BI28" s="58">
        <v>202869.44</v>
      </c>
      <c r="BJ28" s="58">
        <v>178290.33</v>
      </c>
      <c r="BK28" s="58">
        <v>154801.22</v>
      </c>
      <c r="BL28" s="58">
        <v>130222.11</v>
      </c>
      <c r="BM28" s="58">
        <v>106732.94</v>
      </c>
      <c r="BO28" s="58">
        <f t="shared" si="9"/>
        <v>106732.94</v>
      </c>
      <c r="BQ28" s="58">
        <v>151345.23000000001</v>
      </c>
      <c r="BR28" s="58">
        <v>128436.87000000001</v>
      </c>
      <c r="BS28" s="58">
        <v>104404.35999999999</v>
      </c>
      <c r="BT28" s="58">
        <v>81407.839999999997</v>
      </c>
      <c r="BU28" s="58">
        <v>47175.21</v>
      </c>
      <c r="BV28" s="58">
        <v>35203.880000000005</v>
      </c>
      <c r="BW28" s="58">
        <v>28904.9</v>
      </c>
      <c r="BX28" s="58">
        <v>23641.93</v>
      </c>
      <c r="BY28" s="58">
        <v>17342.96</v>
      </c>
      <c r="BZ28" s="58">
        <v>12079.99</v>
      </c>
      <c r="CA28" s="58">
        <v>5781.0199999999995</v>
      </c>
      <c r="CB28" s="58">
        <v>518</v>
      </c>
      <c r="CD28" s="58">
        <f t="shared" si="4"/>
        <v>518</v>
      </c>
      <c r="CF28" s="58">
        <v>0</v>
      </c>
      <c r="CG28" s="58">
        <v>11236.41</v>
      </c>
      <c r="CH28" s="58">
        <v>9646.57</v>
      </c>
      <c r="CI28" s="58">
        <v>9092.73</v>
      </c>
      <c r="CJ28" s="58">
        <v>40706.94</v>
      </c>
      <c r="CK28" s="58">
        <v>35409.660000000003</v>
      </c>
      <c r="CL28" s="58">
        <v>29076.379999999997</v>
      </c>
      <c r="CM28" s="58">
        <v>23779.1</v>
      </c>
      <c r="CN28" s="58">
        <v>17445.82</v>
      </c>
      <c r="CO28" s="58">
        <v>64336.67</v>
      </c>
      <c r="CP28" s="58">
        <v>50547.94</v>
      </c>
      <c r="CQ28" s="58">
        <v>37795.230000000003</v>
      </c>
      <c r="CS28" s="58">
        <f t="shared" si="10"/>
        <v>37795.230000000003</v>
      </c>
      <c r="CU28" s="58">
        <v>29821.78</v>
      </c>
      <c r="CV28" s="58">
        <v>37040.39</v>
      </c>
      <c r="CX28" s="58">
        <f t="shared" si="12"/>
        <v>37040.39</v>
      </c>
      <c r="CZ28" s="59">
        <f t="shared" si="14"/>
        <v>1.8251976216192876E-5</v>
      </c>
    </row>
    <row r="29" spans="2:105" x14ac:dyDescent="0.3">
      <c r="B29" s="56" t="s">
        <v>43</v>
      </c>
      <c r="D29" s="58">
        <v>129909.48</v>
      </c>
      <c r="E29" s="58">
        <v>339840.1</v>
      </c>
      <c r="G29" s="58">
        <f t="shared" si="6"/>
        <v>339840.1</v>
      </c>
      <c r="I29" s="58" t="s">
        <v>72</v>
      </c>
      <c r="J29" s="58" t="s">
        <v>72</v>
      </c>
      <c r="K29" s="58" t="s">
        <v>72</v>
      </c>
      <c r="L29" s="58" t="s">
        <v>72</v>
      </c>
      <c r="M29" s="58">
        <v>9142.82</v>
      </c>
      <c r="N29" s="58">
        <v>0.39</v>
      </c>
      <c r="O29" s="58">
        <v>0.13</v>
      </c>
      <c r="P29" s="58">
        <v>0.43</v>
      </c>
      <c r="Q29" s="58">
        <v>0.68</v>
      </c>
      <c r="R29" s="58">
        <v>885.21</v>
      </c>
      <c r="S29" s="58">
        <v>1562.94</v>
      </c>
      <c r="T29" s="58">
        <v>1093.26</v>
      </c>
      <c r="V29" s="58">
        <f t="shared" si="7"/>
        <v>1093.26</v>
      </c>
      <c r="X29" s="58">
        <v>36.58</v>
      </c>
      <c r="Y29" s="58">
        <v>88.49</v>
      </c>
      <c r="Z29" s="58">
        <v>13.16</v>
      </c>
      <c r="AA29" s="58">
        <v>0.28000000000000003</v>
      </c>
      <c r="AB29" s="58">
        <v>657.99</v>
      </c>
      <c r="AC29" s="58">
        <v>404.09</v>
      </c>
      <c r="AD29" s="58">
        <v>7.88</v>
      </c>
      <c r="AE29" s="58">
        <v>7.81</v>
      </c>
      <c r="AF29" s="58">
        <v>4.55</v>
      </c>
      <c r="AG29" s="58">
        <v>0</v>
      </c>
      <c r="AH29" s="58">
        <v>6.99</v>
      </c>
      <c r="AI29" s="58">
        <v>0.03</v>
      </c>
      <c r="AK29" s="58">
        <f t="shared" si="8"/>
        <v>0.03</v>
      </c>
      <c r="AM29" s="58">
        <v>0</v>
      </c>
      <c r="AN29" s="58">
        <v>974.46</v>
      </c>
      <c r="AO29" s="58">
        <v>41.79</v>
      </c>
      <c r="AP29" s="58">
        <v>1712.19</v>
      </c>
      <c r="AQ29" s="58">
        <v>2545.08</v>
      </c>
      <c r="AR29" s="58">
        <v>31.51</v>
      </c>
      <c r="AS29" s="58">
        <v>167.11</v>
      </c>
      <c r="AT29" s="58">
        <v>1707.11</v>
      </c>
      <c r="AU29" s="58">
        <v>370.5</v>
      </c>
      <c r="AV29" s="58">
        <v>642.89</v>
      </c>
      <c r="AW29" s="58">
        <v>3517.61</v>
      </c>
      <c r="AX29" s="58">
        <v>96.9</v>
      </c>
      <c r="AZ29" s="58">
        <f t="shared" si="11"/>
        <v>96.9</v>
      </c>
      <c r="BB29" s="58">
        <v>256.56</v>
      </c>
      <c r="BC29" s="58">
        <v>326.95</v>
      </c>
      <c r="BD29" s="58">
        <v>267.41000000000003</v>
      </c>
      <c r="BE29" s="58">
        <v>79.069999999999993</v>
      </c>
      <c r="BF29" s="58">
        <v>2692.13</v>
      </c>
      <c r="BG29" s="58">
        <v>389.52</v>
      </c>
      <c r="BH29" s="58">
        <v>121.36</v>
      </c>
      <c r="BI29" s="58">
        <v>125.11</v>
      </c>
      <c r="BJ29" s="58">
        <v>182.36</v>
      </c>
      <c r="BK29" s="58">
        <v>270.39</v>
      </c>
      <c r="BL29" s="58">
        <v>2356.33</v>
      </c>
      <c r="BM29" s="58">
        <v>87.25</v>
      </c>
      <c r="BO29" s="58">
        <f t="shared" si="9"/>
        <v>87.25</v>
      </c>
      <c r="BQ29" s="58">
        <v>685.42</v>
      </c>
      <c r="BR29" s="58">
        <v>168.23</v>
      </c>
      <c r="BS29" s="58">
        <v>101.97</v>
      </c>
      <c r="BT29" s="58">
        <v>238.52</v>
      </c>
      <c r="BU29" s="58">
        <v>219.95</v>
      </c>
      <c r="BV29" s="58">
        <v>236.88</v>
      </c>
      <c r="BW29" s="58">
        <v>265.8</v>
      </c>
      <c r="BX29" s="58">
        <v>309.06</v>
      </c>
      <c r="BY29" s="58">
        <v>289.18</v>
      </c>
      <c r="BZ29" s="58">
        <v>407.75</v>
      </c>
      <c r="CA29" s="58">
        <v>4359.24</v>
      </c>
      <c r="CB29" s="58">
        <v>3170.66</v>
      </c>
      <c r="CD29" s="58">
        <f t="shared" si="4"/>
        <v>3170.66</v>
      </c>
      <c r="CF29" s="58">
        <v>564.56000000000006</v>
      </c>
      <c r="CG29" s="58">
        <v>1023.1400000000001</v>
      </c>
      <c r="CH29" s="58">
        <v>292.64</v>
      </c>
      <c r="CI29" s="58">
        <v>741.25</v>
      </c>
      <c r="CJ29" s="58">
        <v>2488.71</v>
      </c>
      <c r="CK29" s="58">
        <v>313.05</v>
      </c>
      <c r="CL29" s="58">
        <v>504.59000000000009</v>
      </c>
      <c r="CM29" s="58">
        <v>524.99</v>
      </c>
      <c r="CN29" s="58">
        <v>635.63</v>
      </c>
      <c r="CO29" s="58">
        <v>682.25</v>
      </c>
      <c r="CP29" s="58">
        <v>3468.21</v>
      </c>
      <c r="CQ29" s="58">
        <v>2242.5499999999997</v>
      </c>
      <c r="CS29" s="58">
        <f t="shared" si="10"/>
        <v>2242.5499999999997</v>
      </c>
      <c r="CU29" s="58">
        <v>243.15</v>
      </c>
      <c r="CV29" s="58">
        <v>272.77999999999997</v>
      </c>
      <c r="CX29" s="58">
        <f t="shared" si="12"/>
        <v>272.77999999999997</v>
      </c>
      <c r="CZ29" s="59">
        <f t="shared" si="14"/>
        <v>1.3441473138520121E-7</v>
      </c>
      <c r="DA29" s="42"/>
    </row>
    <row r="30" spans="2:105" x14ac:dyDescent="0.3">
      <c r="B30" s="69" t="s">
        <v>9</v>
      </c>
      <c r="D30" s="73">
        <f>SUM(D7:D29)</f>
        <v>296918484.66000003</v>
      </c>
      <c r="E30" s="73">
        <f>SUM(E7:E29)</f>
        <v>300904136.06999999</v>
      </c>
      <c r="G30" s="73">
        <f t="shared" si="6"/>
        <v>300904136.06999999</v>
      </c>
      <c r="I30" s="73">
        <f t="shared" ref="I30:T30" si="15">SUM(I7:I29)</f>
        <v>301009125.92000002</v>
      </c>
      <c r="J30" s="73">
        <f t="shared" si="15"/>
        <v>301234089.35000002</v>
      </c>
      <c r="K30" s="73">
        <f t="shared" si="15"/>
        <v>302338620.37</v>
      </c>
      <c r="L30" s="73">
        <f t="shared" si="15"/>
        <v>301537107.28000003</v>
      </c>
      <c r="M30" s="73">
        <f t="shared" si="15"/>
        <v>301663396.29000002</v>
      </c>
      <c r="N30" s="73">
        <f t="shared" si="15"/>
        <v>317321134.80999994</v>
      </c>
      <c r="O30" s="73">
        <f t="shared" si="15"/>
        <v>318089601.45999998</v>
      </c>
      <c r="P30" s="73">
        <f t="shared" si="15"/>
        <v>782322844.57999992</v>
      </c>
      <c r="Q30" s="73">
        <f t="shared" si="15"/>
        <v>783214965.68999994</v>
      </c>
      <c r="R30" s="73">
        <f t="shared" si="15"/>
        <v>794246733.34000015</v>
      </c>
      <c r="S30" s="73">
        <f t="shared" si="15"/>
        <v>794909908.19000006</v>
      </c>
      <c r="T30" s="73">
        <f t="shared" si="15"/>
        <v>795261547.17999995</v>
      </c>
      <c r="V30" s="73">
        <f t="shared" si="7"/>
        <v>795261547.17999995</v>
      </c>
      <c r="X30" s="73">
        <f t="shared" ref="X30:AI30" si="16">SUM(X7:X29)</f>
        <v>798533161.24000013</v>
      </c>
      <c r="Y30" s="73">
        <f t="shared" si="16"/>
        <v>796884368.00000012</v>
      </c>
      <c r="Z30" s="73">
        <f t="shared" si="16"/>
        <v>796779921.7900002</v>
      </c>
      <c r="AA30" s="73">
        <f t="shared" si="16"/>
        <v>796171217.03000021</v>
      </c>
      <c r="AB30" s="73">
        <f t="shared" si="16"/>
        <v>797409021.63</v>
      </c>
      <c r="AC30" s="73">
        <f t="shared" si="16"/>
        <v>839852750.99000001</v>
      </c>
      <c r="AD30" s="73">
        <f t="shared" si="16"/>
        <v>838811781.66999996</v>
      </c>
      <c r="AE30" s="73">
        <f t="shared" si="16"/>
        <v>838406378.1099999</v>
      </c>
      <c r="AF30" s="73">
        <f t="shared" si="16"/>
        <v>1320946742.55</v>
      </c>
      <c r="AG30" s="73">
        <f t="shared" si="16"/>
        <v>1319957539.1700001</v>
      </c>
      <c r="AH30" s="73">
        <f t="shared" si="16"/>
        <v>1318456203.6400003</v>
      </c>
      <c r="AI30" s="73">
        <f t="shared" si="16"/>
        <v>1319876423.6500001</v>
      </c>
      <c r="AK30" s="73">
        <f>SUM(AK7:AK29)</f>
        <v>1319876423.6500001</v>
      </c>
      <c r="AM30" s="73">
        <f t="shared" ref="AM30:AX30" si="17">SUM(AM7:AM29)</f>
        <v>1319894972.1300004</v>
      </c>
      <c r="AN30" s="73">
        <f t="shared" si="17"/>
        <v>1439779528.0899997</v>
      </c>
      <c r="AO30" s="73">
        <f t="shared" si="17"/>
        <v>1442372408.45</v>
      </c>
      <c r="AP30" s="73">
        <f t="shared" si="17"/>
        <v>1443415492.26</v>
      </c>
      <c r="AQ30" s="73">
        <f t="shared" si="17"/>
        <v>1444830029.6299999</v>
      </c>
      <c r="AR30" s="73">
        <f t="shared" si="17"/>
        <v>1620569651.2199998</v>
      </c>
      <c r="AS30" s="73">
        <f t="shared" si="17"/>
        <v>1607460075.4299998</v>
      </c>
      <c r="AT30" s="73">
        <f t="shared" si="17"/>
        <v>1669060843.1099999</v>
      </c>
      <c r="AU30" s="73">
        <f t="shared" si="17"/>
        <v>1669368020.29</v>
      </c>
      <c r="AV30" s="73">
        <f t="shared" si="17"/>
        <v>1670071509.0599999</v>
      </c>
      <c r="AW30" s="73">
        <f t="shared" si="17"/>
        <v>1671636412.9299994</v>
      </c>
      <c r="AX30" s="73">
        <f t="shared" si="17"/>
        <v>1671767822.2399998</v>
      </c>
      <c r="AZ30" s="73">
        <f>SUM(AZ7:AZ29)</f>
        <v>1671767822.2399998</v>
      </c>
      <c r="BB30" s="73">
        <f t="shared" ref="BB30:BI30" si="18">SUM(BB7:BB29)</f>
        <v>1626794276.7099998</v>
      </c>
      <c r="BC30" s="73">
        <f t="shared" si="18"/>
        <v>1671582082.3699999</v>
      </c>
      <c r="BD30" s="73">
        <f t="shared" si="18"/>
        <v>1615168526.3999999</v>
      </c>
      <c r="BE30" s="73">
        <f t="shared" si="18"/>
        <v>1637947347.55</v>
      </c>
      <c r="BF30" s="73">
        <f t="shared" si="18"/>
        <v>1641999291.5160885</v>
      </c>
      <c r="BG30" s="73">
        <f t="shared" si="18"/>
        <v>1654456829.3111355</v>
      </c>
      <c r="BH30" s="73">
        <f t="shared" si="18"/>
        <v>1655081663.9711351</v>
      </c>
      <c r="BI30" s="73">
        <f t="shared" si="18"/>
        <v>1652916159.0211353</v>
      </c>
      <c r="BJ30" s="73">
        <v>1648939977.2011354</v>
      </c>
      <c r="BK30" s="73">
        <f>SUM(BK7:BK29)</f>
        <v>1649145095.0611355</v>
      </c>
      <c r="BL30" s="73">
        <f>SUM(BL7:BL29)</f>
        <v>1649272086.141135</v>
      </c>
      <c r="BM30" s="73">
        <f>SUM(BM7:BM29)</f>
        <v>1646293111.7811356</v>
      </c>
      <c r="BO30" s="73">
        <f>SUM(BO7:BO29)</f>
        <v>1646293111.7811356</v>
      </c>
      <c r="BQ30" s="73">
        <f t="shared" ref="BQ30:BW30" si="19">SUM(BQ7:BQ29)</f>
        <v>1614109027.2811356</v>
      </c>
      <c r="BR30" s="73">
        <f t="shared" si="19"/>
        <v>1614565940.7411351</v>
      </c>
      <c r="BS30" s="73">
        <f t="shared" si="19"/>
        <v>1615318379.9311352</v>
      </c>
      <c r="BT30" s="73">
        <f t="shared" si="19"/>
        <v>1617116605.1839116</v>
      </c>
      <c r="BU30" s="73">
        <f t="shared" si="19"/>
        <v>1614027933.2739115</v>
      </c>
      <c r="BV30" s="73">
        <f t="shared" si="19"/>
        <v>1617929101.7600005</v>
      </c>
      <c r="BW30" s="73">
        <f t="shared" si="19"/>
        <v>1617587041.2099998</v>
      </c>
      <c r="BX30" s="73">
        <f t="shared" ref="BX30" si="20">SUM(BX7:BX29)</f>
        <v>1617070161.0200005</v>
      </c>
      <c r="BY30" s="73">
        <f>SUM(BY7:BY29)</f>
        <v>1652900995.1000001</v>
      </c>
      <c r="BZ30" s="73">
        <f>SUM(BZ7:BZ29)</f>
        <v>1800147893.0300002</v>
      </c>
      <c r="CA30" s="73">
        <f>SUM(CA7:CA29)</f>
        <v>1799686949.7800002</v>
      </c>
      <c r="CB30" s="73">
        <f>SUM(CB7:CB29)</f>
        <v>1912600893.4700005</v>
      </c>
      <c r="CD30" s="73">
        <f>SUM(CD7:CD29)</f>
        <v>1912600893.4700005</v>
      </c>
      <c r="CF30" s="73">
        <f t="shared" ref="CF30:CJ30" si="21">SUM(CF7:CF29)</f>
        <v>1900895990.1300001</v>
      </c>
      <c r="CG30" s="73">
        <f t="shared" si="21"/>
        <v>1864711598.71</v>
      </c>
      <c r="CH30" s="73">
        <f t="shared" si="21"/>
        <v>1901190173.72</v>
      </c>
      <c r="CI30" s="73">
        <f t="shared" si="21"/>
        <v>2041513979.3800001</v>
      </c>
      <c r="CJ30" s="73">
        <f t="shared" si="21"/>
        <v>1989242466.2700005</v>
      </c>
      <c r="CK30" s="73">
        <f t="shared" ref="CK30:CL30" si="22">SUM(CK7:CK29)</f>
        <v>2123158517.7800002</v>
      </c>
      <c r="CL30" s="73">
        <f t="shared" si="22"/>
        <v>2106571886.6600001</v>
      </c>
      <c r="CM30" s="73">
        <f t="shared" ref="CM30:CN30" si="23">SUM(CM7:CM29)</f>
        <v>2105305340.2800002</v>
      </c>
      <c r="CN30" s="73">
        <f t="shared" si="23"/>
        <v>2103653449.5699999</v>
      </c>
      <c r="CO30" s="73">
        <f t="shared" ref="CO30:CP30" si="24">SUM(CO7:CO29)</f>
        <v>2103077749.4300005</v>
      </c>
      <c r="CP30" s="73">
        <f t="shared" si="24"/>
        <v>2101084558.5700004</v>
      </c>
      <c r="CQ30" s="73">
        <f t="shared" ref="CQ30" si="25">SUM(CQ7:CQ29)</f>
        <v>2024188784.1699998</v>
      </c>
      <c r="CS30" s="73">
        <f>SUM(CS7:CS29)</f>
        <v>2024188784.1699998</v>
      </c>
      <c r="CU30" s="73">
        <f t="shared" ref="CU30:CV30" si="26">SUM(CU7:CU29)</f>
        <v>2030516522.8000002</v>
      </c>
      <c r="CV30" s="73">
        <f t="shared" si="26"/>
        <v>2029390656.7299998</v>
      </c>
      <c r="CX30" s="73">
        <f>SUM(CX7:CX29)</f>
        <v>2029390656.7299998</v>
      </c>
      <c r="CZ30" s="82">
        <f>SUM(CZ7:CZ29)</f>
        <v>1.0000000000000002</v>
      </c>
    </row>
    <row r="31" spans="2:105" x14ac:dyDescent="0.3">
      <c r="BC31" s="54"/>
      <c r="BD31" s="54"/>
      <c r="BE31" s="54"/>
      <c r="BF31" s="54"/>
      <c r="BG31" s="54"/>
      <c r="BH31" s="54"/>
      <c r="BI31" s="54"/>
      <c r="BJ31" s="54"/>
      <c r="BK31" s="54"/>
      <c r="BL31" s="54"/>
      <c r="BM31" s="54"/>
      <c r="BO31" s="54"/>
      <c r="BQ31" s="54"/>
      <c r="BR31" s="54"/>
      <c r="BS31" s="54"/>
      <c r="BT31" s="54"/>
      <c r="BU31" s="54"/>
      <c r="BV31" s="54"/>
      <c r="BW31" s="54"/>
      <c r="BX31" s="54"/>
      <c r="BY31" s="54"/>
      <c r="BZ31" s="54"/>
      <c r="CA31" s="54"/>
      <c r="CB31" s="54"/>
      <c r="CD31" s="54"/>
      <c r="CF31" s="54"/>
      <c r="CG31" s="54"/>
      <c r="CH31" s="54"/>
      <c r="CI31" s="54"/>
      <c r="CJ31" s="54"/>
      <c r="CK31" s="54"/>
      <c r="CL31" s="54"/>
      <c r="CM31" s="54"/>
      <c r="CN31" s="54"/>
      <c r="CO31" s="54"/>
      <c r="CP31" s="54"/>
      <c r="CQ31" s="54"/>
      <c r="CS31" s="54"/>
      <c r="CU31" s="54"/>
      <c r="CV31" s="54"/>
      <c r="CX31" s="54"/>
    </row>
    <row r="32" spans="2:105" ht="13.5" thickBot="1" x14ac:dyDescent="0.35">
      <c r="B32" s="68" t="s">
        <v>45</v>
      </c>
      <c r="D32" s="70">
        <f t="shared" ref="D32" si="27">D$6</f>
        <v>43434</v>
      </c>
      <c r="E32" s="71">
        <f>E$6</f>
        <v>43454</v>
      </c>
      <c r="G32" s="72">
        <f>$G$6</f>
        <v>2018</v>
      </c>
      <c r="I32" s="70">
        <f t="shared" ref="I32:P32" si="28">I$6</f>
        <v>43496</v>
      </c>
      <c r="J32" s="71">
        <f t="shared" si="28"/>
        <v>43524</v>
      </c>
      <c r="K32" s="71">
        <f t="shared" si="28"/>
        <v>43553</v>
      </c>
      <c r="L32" s="71">
        <f t="shared" si="28"/>
        <v>43585</v>
      </c>
      <c r="M32" s="71">
        <f t="shared" si="28"/>
        <v>43616</v>
      </c>
      <c r="N32" s="71">
        <f t="shared" si="28"/>
        <v>43644</v>
      </c>
      <c r="O32" s="71">
        <f t="shared" si="28"/>
        <v>43677</v>
      </c>
      <c r="P32" s="71">
        <f t="shared" si="28"/>
        <v>43707</v>
      </c>
      <c r="Q32" s="71">
        <f t="shared" ref="Q32:AI32" si="29">Q$6</f>
        <v>43738</v>
      </c>
      <c r="R32" s="71">
        <f t="shared" si="29"/>
        <v>43769</v>
      </c>
      <c r="S32" s="71">
        <f t="shared" si="29"/>
        <v>43798</v>
      </c>
      <c r="T32" s="71">
        <f t="shared" si="29"/>
        <v>43829</v>
      </c>
      <c r="V32" s="72">
        <f>$V$6</f>
        <v>2019</v>
      </c>
      <c r="X32" s="70">
        <f t="shared" si="29"/>
        <v>43861</v>
      </c>
      <c r="Y32" s="71">
        <f t="shared" si="29"/>
        <v>43889</v>
      </c>
      <c r="Z32" s="71">
        <f t="shared" si="29"/>
        <v>43921</v>
      </c>
      <c r="AA32" s="71">
        <f t="shared" si="29"/>
        <v>43951</v>
      </c>
      <c r="AB32" s="71">
        <f t="shared" si="29"/>
        <v>43980</v>
      </c>
      <c r="AC32" s="71">
        <f t="shared" si="29"/>
        <v>44012</v>
      </c>
      <c r="AD32" s="71">
        <f t="shared" si="29"/>
        <v>44043</v>
      </c>
      <c r="AE32" s="71">
        <f t="shared" si="29"/>
        <v>44074</v>
      </c>
      <c r="AF32" s="71">
        <f t="shared" si="29"/>
        <v>44104</v>
      </c>
      <c r="AG32" s="71">
        <f t="shared" si="29"/>
        <v>44134</v>
      </c>
      <c r="AH32" s="71">
        <f t="shared" si="29"/>
        <v>44165</v>
      </c>
      <c r="AI32" s="71">
        <f t="shared" si="29"/>
        <v>44195</v>
      </c>
      <c r="AK32" s="72">
        <f>AK6</f>
        <v>2020</v>
      </c>
      <c r="AM32" s="71">
        <f t="shared" ref="AM32:AX32" si="30">AM6</f>
        <v>44225</v>
      </c>
      <c r="AN32" s="71">
        <f t="shared" si="30"/>
        <v>44253</v>
      </c>
      <c r="AO32" s="71">
        <f t="shared" si="30"/>
        <v>44286</v>
      </c>
      <c r="AP32" s="71">
        <f t="shared" si="30"/>
        <v>44316</v>
      </c>
      <c r="AQ32" s="71">
        <f t="shared" si="30"/>
        <v>44347</v>
      </c>
      <c r="AR32" s="71">
        <f t="shared" si="30"/>
        <v>44377</v>
      </c>
      <c r="AS32" s="71">
        <f t="shared" si="30"/>
        <v>44407</v>
      </c>
      <c r="AT32" s="71">
        <f t="shared" si="30"/>
        <v>44439</v>
      </c>
      <c r="AU32" s="71">
        <f t="shared" si="30"/>
        <v>44469</v>
      </c>
      <c r="AV32" s="71">
        <f t="shared" si="30"/>
        <v>44498</v>
      </c>
      <c r="AW32" s="71">
        <f t="shared" si="30"/>
        <v>44530</v>
      </c>
      <c r="AX32" s="71">
        <f t="shared" si="30"/>
        <v>44560</v>
      </c>
      <c r="AZ32" s="72">
        <f>AZ6</f>
        <v>2021</v>
      </c>
      <c r="BB32" s="71">
        <f t="shared" ref="BB32:BI32" si="31">BB6</f>
        <v>44592</v>
      </c>
      <c r="BC32" s="71">
        <f t="shared" si="31"/>
        <v>44617</v>
      </c>
      <c r="BD32" s="71">
        <f t="shared" si="31"/>
        <v>44651</v>
      </c>
      <c r="BE32" s="71">
        <f t="shared" si="31"/>
        <v>44680</v>
      </c>
      <c r="BF32" s="71">
        <f t="shared" si="31"/>
        <v>44712</v>
      </c>
      <c r="BG32" s="71">
        <f t="shared" si="31"/>
        <v>44742</v>
      </c>
      <c r="BH32" s="71">
        <f t="shared" si="31"/>
        <v>44771</v>
      </c>
      <c r="BI32" s="71">
        <f t="shared" si="31"/>
        <v>44804</v>
      </c>
      <c r="BJ32" s="71">
        <v>44834</v>
      </c>
      <c r="BK32" s="71">
        <f>BK6</f>
        <v>44865</v>
      </c>
      <c r="BL32" s="71">
        <f>BL6</f>
        <v>44895</v>
      </c>
      <c r="BM32" s="71">
        <f>BM6</f>
        <v>44924</v>
      </c>
      <c r="BO32" s="72" t="str">
        <f>$BO$6</f>
        <v>2022</v>
      </c>
      <c r="BQ32" s="71">
        <f>BQ6</f>
        <v>44957</v>
      </c>
      <c r="BR32" s="71">
        <f>BR6</f>
        <v>44985</v>
      </c>
      <c r="BS32" s="71">
        <v>45016</v>
      </c>
      <c r="BT32" s="71">
        <v>45044</v>
      </c>
      <c r="BU32" s="71">
        <v>45077</v>
      </c>
      <c r="BV32" s="71">
        <v>45107</v>
      </c>
      <c r="BW32" s="71">
        <f t="shared" ref="BW32:CB32" si="32">BW6</f>
        <v>45138</v>
      </c>
      <c r="BX32" s="71">
        <f t="shared" si="32"/>
        <v>45169</v>
      </c>
      <c r="BY32" s="71">
        <f t="shared" si="32"/>
        <v>45198</v>
      </c>
      <c r="BZ32" s="71">
        <f t="shared" si="32"/>
        <v>45230</v>
      </c>
      <c r="CA32" s="71">
        <f t="shared" si="32"/>
        <v>45260</v>
      </c>
      <c r="CB32" s="71">
        <f t="shared" si="32"/>
        <v>45288</v>
      </c>
      <c r="CD32" s="72" t="str">
        <f>$CD$6</f>
        <v>2023</v>
      </c>
      <c r="CF32" s="71">
        <f t="shared" ref="CF32:CG32" si="33">CF6</f>
        <v>45322</v>
      </c>
      <c r="CG32" s="71">
        <f t="shared" si="33"/>
        <v>45351</v>
      </c>
      <c r="CH32" s="71">
        <f t="shared" ref="CH32:CI32" si="34">CH6</f>
        <v>45379</v>
      </c>
      <c r="CI32" s="71">
        <f t="shared" si="34"/>
        <v>45412</v>
      </c>
      <c r="CJ32" s="71">
        <f t="shared" ref="CJ32" si="35">CJ6</f>
        <v>45443</v>
      </c>
      <c r="CK32" s="71">
        <v>45471</v>
      </c>
      <c r="CL32" s="71">
        <f t="shared" ref="CL32:CM32" si="36">CL6</f>
        <v>45504</v>
      </c>
      <c r="CM32" s="71">
        <f t="shared" si="36"/>
        <v>45534</v>
      </c>
      <c r="CN32" s="71">
        <f t="shared" ref="CN32:CO32" si="37">CN6</f>
        <v>45564</v>
      </c>
      <c r="CO32" s="71">
        <f t="shared" si="37"/>
        <v>45595</v>
      </c>
      <c r="CP32" s="71">
        <f t="shared" ref="CP32:CQ32" si="38">CP6</f>
        <v>45625</v>
      </c>
      <c r="CQ32" s="71">
        <f t="shared" si="38"/>
        <v>45656</v>
      </c>
      <c r="CS32" s="72" t="str">
        <f>$CS$6</f>
        <v>2024</v>
      </c>
      <c r="CU32" s="71">
        <f t="shared" ref="CU32:CV32" si="39">CU6</f>
        <v>45687</v>
      </c>
      <c r="CV32" s="71">
        <f t="shared" si="39"/>
        <v>45715</v>
      </c>
      <c r="CX32" s="72">
        <f>$CX$6</f>
        <v>2025</v>
      </c>
      <c r="CZ32" s="72" t="s">
        <v>38</v>
      </c>
    </row>
    <row r="33" spans="2:104" x14ac:dyDescent="0.3">
      <c r="B33" s="56" t="s">
        <v>46</v>
      </c>
      <c r="D33" s="58">
        <v>548836.59</v>
      </c>
      <c r="E33" s="58">
        <v>2342258.5299999998</v>
      </c>
      <c r="G33" s="58">
        <f>$E33</f>
        <v>2342258.5299999998</v>
      </c>
      <c r="I33" s="58">
        <v>3613279.7</v>
      </c>
      <c r="J33" s="58">
        <v>3538612.32</v>
      </c>
      <c r="K33" s="58">
        <v>5624184.7400000002</v>
      </c>
      <c r="L33" s="58">
        <v>5624184.7400000002</v>
      </c>
      <c r="M33" s="58">
        <v>4953091.6500000004</v>
      </c>
      <c r="N33" s="58">
        <v>5196107.5199999996</v>
      </c>
      <c r="O33" s="58">
        <v>5338295.0999999996</v>
      </c>
      <c r="P33" s="58">
        <v>5610847.9900000002</v>
      </c>
      <c r="Q33" s="58">
        <v>6097051.6699999999</v>
      </c>
      <c r="R33" s="58">
        <v>7626428.4500000002</v>
      </c>
      <c r="S33" s="58">
        <v>8610493.7599999998</v>
      </c>
      <c r="T33" s="58">
        <v>8717637.9800000004</v>
      </c>
      <c r="V33" s="58">
        <f t="shared" ref="V33:AI38" si="40">$T33</f>
        <v>8717637.9800000004</v>
      </c>
      <c r="X33" s="58">
        <v>9951499.1099999994</v>
      </c>
      <c r="Y33" s="58">
        <v>9879416.0600000005</v>
      </c>
      <c r="Z33" s="58">
        <v>9712249.9100000001</v>
      </c>
      <c r="AA33" s="58">
        <v>9848282.3100000005</v>
      </c>
      <c r="AB33" s="58">
        <v>10184401.880000001</v>
      </c>
      <c r="AC33" s="58">
        <v>10227396.16</v>
      </c>
      <c r="AD33" s="58">
        <v>10266773.939999999</v>
      </c>
      <c r="AE33" s="58">
        <v>10090457.91</v>
      </c>
      <c r="AF33" s="58">
        <v>8721220.8900000006</v>
      </c>
      <c r="AG33" s="58">
        <v>7985147.6299999999</v>
      </c>
      <c r="AH33" s="58">
        <v>9866124.3100000005</v>
      </c>
      <c r="AI33" s="58">
        <v>11658389.869999999</v>
      </c>
      <c r="AK33" s="58">
        <f>$AI33</f>
        <v>11658389.869999999</v>
      </c>
      <c r="AM33" s="58">
        <v>11660596.25</v>
      </c>
      <c r="AN33" s="58">
        <v>11758991.92</v>
      </c>
      <c r="AO33" s="58">
        <v>12928857.84</v>
      </c>
      <c r="AP33" s="58">
        <v>14295804.300000001</v>
      </c>
      <c r="AQ33" s="58">
        <v>13838885.289999999</v>
      </c>
      <c r="AR33" s="58">
        <v>14153984.15</v>
      </c>
      <c r="AS33" s="58">
        <v>14909425.15</v>
      </c>
      <c r="AT33" s="58">
        <v>15560154.550000001</v>
      </c>
      <c r="AU33" s="58">
        <v>15795485.630000001</v>
      </c>
      <c r="AV33" s="58">
        <v>16401655.769999998</v>
      </c>
      <c r="AW33" s="58">
        <v>16770723.390000001</v>
      </c>
      <c r="AX33" s="58">
        <v>16753229.879999999</v>
      </c>
      <c r="AZ33" s="58">
        <f>$AX33</f>
        <v>16753229.879999999</v>
      </c>
      <c r="BB33" s="58">
        <v>16844122.969999999</v>
      </c>
      <c r="BC33" s="58">
        <v>16894461.949999999</v>
      </c>
      <c r="BD33" s="58">
        <v>18315381.43</v>
      </c>
      <c r="BE33" s="58">
        <v>17982405.780000001</v>
      </c>
      <c r="BF33" s="58">
        <v>17626241.23</v>
      </c>
      <c r="BG33" s="58">
        <v>18823124.510000002</v>
      </c>
      <c r="BH33" s="58">
        <v>18064993.170000002</v>
      </c>
      <c r="BI33" s="58">
        <v>18513635.140000001</v>
      </c>
      <c r="BJ33" s="58">
        <v>18989246.190000001</v>
      </c>
      <c r="BK33" s="58">
        <v>18846225.890000001</v>
      </c>
      <c r="BL33" s="58">
        <v>19637842.75</v>
      </c>
      <c r="BM33" s="58">
        <v>19759076.719999999</v>
      </c>
      <c r="BO33" s="58">
        <f t="shared" ref="BO33:BO38" si="41">$BM33</f>
        <v>19759076.719999999</v>
      </c>
      <c r="BQ33" s="58">
        <v>19561430.68</v>
      </c>
      <c r="BR33" s="58">
        <v>20117737.629999999</v>
      </c>
      <c r="BS33" s="58">
        <v>20741500.68</v>
      </c>
      <c r="BT33" s="58">
        <v>20957843.899999999</v>
      </c>
      <c r="BU33" s="58">
        <v>21210690.469999999</v>
      </c>
      <c r="BV33" s="58">
        <v>22038863.059999999</v>
      </c>
      <c r="BW33" s="58">
        <v>21848459.25</v>
      </c>
      <c r="BX33" s="58">
        <v>21340312.640000001</v>
      </c>
      <c r="BY33" s="58">
        <v>20346110.010000002</v>
      </c>
      <c r="BZ33" s="58">
        <v>12420676.029999999</v>
      </c>
      <c r="CA33" s="58">
        <v>12819304.800000001</v>
      </c>
      <c r="CB33" s="58">
        <v>32502150.700000003</v>
      </c>
      <c r="CD33" s="58">
        <f t="shared" ref="CD33:CD38" si="42">$CB33</f>
        <v>32502150.700000003</v>
      </c>
      <c r="CF33" s="58">
        <v>14940918.26</v>
      </c>
      <c r="CG33" s="58">
        <v>12819304.800000001</v>
      </c>
      <c r="CH33" s="58">
        <v>13115099.699999999</v>
      </c>
      <c r="CI33" s="58">
        <v>12891945.27</v>
      </c>
      <c r="CJ33" s="58">
        <v>14031009.789999999</v>
      </c>
      <c r="CK33" s="58">
        <v>32102514.98</v>
      </c>
      <c r="CL33" s="58">
        <v>14506708.5</v>
      </c>
      <c r="CM33" s="58">
        <v>14506708.5</v>
      </c>
      <c r="CN33" s="58">
        <v>13378408.949999999</v>
      </c>
      <c r="CO33" s="58">
        <v>13378408.949999999</v>
      </c>
      <c r="CP33" s="58">
        <v>13378408.949999999</v>
      </c>
      <c r="CQ33" s="58">
        <v>32249192.940000001</v>
      </c>
      <c r="CS33" s="58">
        <f t="shared" ref="CS33:CS38" si="43">$CQ33</f>
        <v>32249192.940000001</v>
      </c>
      <c r="CU33" s="58">
        <v>13378408.949999999</v>
      </c>
      <c r="CV33" s="58">
        <v>13378408.949999999</v>
      </c>
      <c r="CX33" s="58">
        <f t="shared" ref="CX33:CX38" si="44">$CV33</f>
        <v>13378408.949999999</v>
      </c>
      <c r="CZ33" s="59">
        <f t="shared" ref="CZ33:CZ38" si="45">CX33/$CX$30</f>
        <v>6.5923280496210197E-3</v>
      </c>
    </row>
    <row r="34" spans="2:104" x14ac:dyDescent="0.3">
      <c r="B34" s="56" t="s">
        <v>47</v>
      </c>
      <c r="D34" s="58" t="s">
        <v>72</v>
      </c>
      <c r="E34" s="58" t="s">
        <v>72</v>
      </c>
      <c r="G34" s="58" t="str">
        <f t="shared" ref="G34:G39" si="46">$E34</f>
        <v>-</v>
      </c>
      <c r="I34" s="58"/>
      <c r="J34" s="58" t="s">
        <v>72</v>
      </c>
      <c r="K34" s="58" t="s">
        <v>72</v>
      </c>
      <c r="L34" s="58" t="s">
        <v>72</v>
      </c>
      <c r="M34" s="58">
        <v>-14.48</v>
      </c>
      <c r="N34" s="58">
        <v>14.48</v>
      </c>
      <c r="O34" s="58">
        <v>28.57</v>
      </c>
      <c r="P34" s="58">
        <v>32.42</v>
      </c>
      <c r="Q34" s="58">
        <v>51.96</v>
      </c>
      <c r="R34" s="58">
        <v>1159.58</v>
      </c>
      <c r="S34" s="58">
        <v>1837.76</v>
      </c>
      <c r="T34" s="58">
        <v>2321.98</v>
      </c>
      <c r="V34" s="58">
        <f t="shared" si="40"/>
        <v>2321.98</v>
      </c>
      <c r="X34" s="58">
        <v>2720.53</v>
      </c>
      <c r="Y34" s="58">
        <v>4048.52</v>
      </c>
      <c r="Z34" s="58">
        <v>4117.88</v>
      </c>
      <c r="AA34" s="58">
        <v>3738.84</v>
      </c>
      <c r="AB34" s="58">
        <v>3633.84</v>
      </c>
      <c r="AC34" s="58">
        <v>3375.6</v>
      </c>
      <c r="AD34" s="58">
        <v>4105.25</v>
      </c>
      <c r="AE34" s="58">
        <v>4236.12</v>
      </c>
      <c r="AF34" s="58">
        <v>4563.66</v>
      </c>
      <c r="AG34" s="58">
        <v>5601.12</v>
      </c>
      <c r="AH34" s="58">
        <v>6815.12</v>
      </c>
      <c r="AI34" s="58">
        <v>6920.14</v>
      </c>
      <c r="AK34" s="58">
        <f t="shared" ref="AK34:AK37" si="47">$AI34</f>
        <v>6920.14</v>
      </c>
      <c r="AM34" s="58">
        <v>9340.43</v>
      </c>
      <c r="AN34" s="58">
        <v>10356.27</v>
      </c>
      <c r="AO34" s="58">
        <v>9425.75</v>
      </c>
      <c r="AP34" s="58">
        <v>10296.59</v>
      </c>
      <c r="AQ34" s="58">
        <v>11400.62</v>
      </c>
      <c r="AR34" s="58">
        <v>11341.48</v>
      </c>
      <c r="AS34" s="58">
        <v>11510.08</v>
      </c>
      <c r="AT34" s="58">
        <v>12236.86</v>
      </c>
      <c r="AU34" s="58">
        <v>11882.72</v>
      </c>
      <c r="AV34" s="58">
        <v>10998.39</v>
      </c>
      <c r="AW34" s="58">
        <v>10602.26</v>
      </c>
      <c r="AX34" s="58">
        <v>0</v>
      </c>
      <c r="AZ34" s="58">
        <f>$AX34</f>
        <v>0</v>
      </c>
      <c r="BB34" s="58">
        <v>0</v>
      </c>
      <c r="BC34" s="58">
        <v>0</v>
      </c>
      <c r="BD34" s="58">
        <v>0</v>
      </c>
      <c r="BE34" s="58">
        <v>0</v>
      </c>
      <c r="BF34" s="58">
        <v>0</v>
      </c>
      <c r="BG34" s="58">
        <v>0</v>
      </c>
      <c r="BH34" s="58">
        <v>0</v>
      </c>
      <c r="BI34" s="58">
        <v>0</v>
      </c>
      <c r="BJ34" s="58">
        <v>0</v>
      </c>
      <c r="BK34" s="58">
        <v>0</v>
      </c>
      <c r="BL34" s="58">
        <v>0</v>
      </c>
      <c r="BM34" s="58">
        <v>0</v>
      </c>
      <c r="BO34" s="58">
        <f t="shared" si="41"/>
        <v>0</v>
      </c>
      <c r="BQ34" s="58">
        <v>0</v>
      </c>
      <c r="BR34" s="58">
        <v>0</v>
      </c>
      <c r="BS34" s="58">
        <v>0</v>
      </c>
      <c r="BT34" s="58">
        <v>0</v>
      </c>
      <c r="BU34" s="58">
        <v>0</v>
      </c>
      <c r="BV34" s="58">
        <v>0</v>
      </c>
      <c r="BW34" s="58">
        <v>0</v>
      </c>
      <c r="BX34" s="58">
        <v>0</v>
      </c>
      <c r="BY34" s="58">
        <v>0</v>
      </c>
      <c r="BZ34" s="58">
        <v>0</v>
      </c>
      <c r="CA34" s="58">
        <v>0</v>
      </c>
      <c r="CB34" s="58">
        <v>0</v>
      </c>
      <c r="CD34" s="58">
        <f t="shared" si="42"/>
        <v>0</v>
      </c>
      <c r="CF34" s="58">
        <v>0</v>
      </c>
      <c r="CG34" s="58">
        <v>0</v>
      </c>
      <c r="CH34" s="58">
        <v>0</v>
      </c>
      <c r="CI34" s="58">
        <v>0</v>
      </c>
      <c r="CJ34" s="58">
        <v>0</v>
      </c>
      <c r="CK34" s="58">
        <v>0</v>
      </c>
      <c r="CL34" s="58">
        <v>0</v>
      </c>
      <c r="CM34" s="58">
        <v>0</v>
      </c>
      <c r="CN34" s="58">
        <v>0</v>
      </c>
      <c r="CO34" s="58">
        <v>0</v>
      </c>
      <c r="CP34" s="58">
        <v>0</v>
      </c>
      <c r="CQ34" s="58">
        <v>0</v>
      </c>
      <c r="CS34" s="58">
        <f t="shared" si="43"/>
        <v>0</v>
      </c>
      <c r="CU34" s="58">
        <v>0</v>
      </c>
      <c r="CV34" s="58">
        <v>0</v>
      </c>
      <c r="CX34" s="58">
        <f t="shared" si="44"/>
        <v>0</v>
      </c>
      <c r="CZ34" s="59">
        <f t="shared" si="45"/>
        <v>0</v>
      </c>
    </row>
    <row r="35" spans="2:104" x14ac:dyDescent="0.3">
      <c r="B35" s="56" t="s">
        <v>48</v>
      </c>
      <c r="D35" s="58">
        <v>276055.92</v>
      </c>
      <c r="E35" s="58">
        <v>2474922.77</v>
      </c>
      <c r="G35" s="58">
        <f t="shared" si="46"/>
        <v>2474922.77</v>
      </c>
      <c r="I35" s="58">
        <v>1315360.77</v>
      </c>
      <c r="J35" s="58">
        <v>1306931.6200000001</v>
      </c>
      <c r="K35" s="58">
        <v>1108145.57</v>
      </c>
      <c r="L35" s="58">
        <v>1108145.57</v>
      </c>
      <c r="M35" s="58">
        <v>1110903.8999999999</v>
      </c>
      <c r="N35" s="58">
        <v>927491.63000000012</v>
      </c>
      <c r="O35" s="58">
        <v>876164.11</v>
      </c>
      <c r="P35" s="58">
        <v>865503.42</v>
      </c>
      <c r="Q35" s="58">
        <v>1288931.8799999999</v>
      </c>
      <c r="R35" s="58">
        <v>1590889.7</v>
      </c>
      <c r="S35" s="58">
        <v>1263405.72</v>
      </c>
      <c r="T35" s="58">
        <v>1243077.32</v>
      </c>
      <c r="V35" s="58">
        <f t="shared" si="40"/>
        <v>1243077.32</v>
      </c>
      <c r="X35" s="58">
        <v>1253457.2200000002</v>
      </c>
      <c r="Y35" s="58">
        <v>1311321.18</v>
      </c>
      <c r="Z35" s="58">
        <v>1215104.2200000002</v>
      </c>
      <c r="AA35" s="58">
        <v>1250521.4100000001</v>
      </c>
      <c r="AB35" s="58">
        <v>1509090.98</v>
      </c>
      <c r="AC35" s="58">
        <v>2254430.9700000002</v>
      </c>
      <c r="AD35" s="58">
        <v>1673677.88</v>
      </c>
      <c r="AE35" s="58">
        <v>1768663.0899999999</v>
      </c>
      <c r="AF35" s="58">
        <v>2215124.48</v>
      </c>
      <c r="AG35" s="58">
        <v>1993429.7499999998</v>
      </c>
      <c r="AH35" s="58">
        <v>1924937.7799999998</v>
      </c>
      <c r="AI35" s="58">
        <v>1904070.5599999996</v>
      </c>
      <c r="AK35" s="58">
        <f t="shared" si="47"/>
        <v>1904070.5599999996</v>
      </c>
      <c r="AM35" s="58">
        <v>1897736.7400000002</v>
      </c>
      <c r="AN35" s="58">
        <v>1900800.7500000002</v>
      </c>
      <c r="AO35" s="58">
        <v>3229640.95</v>
      </c>
      <c r="AP35" s="58">
        <v>1573495.74</v>
      </c>
      <c r="AQ35" s="58">
        <v>1600683.88</v>
      </c>
      <c r="AR35" s="58">
        <v>2175875.71</v>
      </c>
      <c r="AS35" s="58">
        <v>2482062.4699999997</v>
      </c>
      <c r="AT35" s="58">
        <v>1817521.46</v>
      </c>
      <c r="AU35" s="58">
        <v>1822131.01</v>
      </c>
      <c r="AV35" s="58">
        <v>1782314.51</v>
      </c>
      <c r="AW35" s="58">
        <v>1706508.0799999998</v>
      </c>
      <c r="AX35" s="58">
        <v>1763257.8499999999</v>
      </c>
      <c r="AZ35" s="58">
        <f t="shared" ref="AZ35:AZ37" si="48">$AX35</f>
        <v>1763257.8499999999</v>
      </c>
      <c r="BB35" s="58">
        <v>1852181.25</v>
      </c>
      <c r="BC35" s="58">
        <v>1830840.8199999998</v>
      </c>
      <c r="BD35" s="58">
        <v>1816842.33</v>
      </c>
      <c r="BE35" s="58">
        <v>1731048.0999999999</v>
      </c>
      <c r="BF35" s="58">
        <v>1597603.2899999998</v>
      </c>
      <c r="BG35" s="58">
        <v>1543662.63</v>
      </c>
      <c r="BH35" s="58">
        <v>1743614.85</v>
      </c>
      <c r="BI35" s="58">
        <v>1795825.2199999997</v>
      </c>
      <c r="BJ35" s="58">
        <v>1857193.19</v>
      </c>
      <c r="BK35" s="58">
        <v>1850212.46</v>
      </c>
      <c r="BL35" s="58">
        <v>1739746.0099999998</v>
      </c>
      <c r="BM35" s="58">
        <v>1708096.07</v>
      </c>
      <c r="BO35" s="58">
        <f t="shared" si="41"/>
        <v>1708096.07</v>
      </c>
      <c r="BQ35" s="58">
        <v>1712894.0099999998</v>
      </c>
      <c r="BR35" s="58">
        <v>1682544.88</v>
      </c>
      <c r="BS35" s="58">
        <v>1674738.51</v>
      </c>
      <c r="BT35" s="58">
        <v>1707444.3399999999</v>
      </c>
      <c r="BU35" s="58">
        <v>1619522.06</v>
      </c>
      <c r="BV35" s="58">
        <v>1681478.55</v>
      </c>
      <c r="BW35" s="58">
        <v>1684638.5000000002</v>
      </c>
      <c r="BX35" s="58">
        <v>1714015.7800000003</v>
      </c>
      <c r="BY35" s="58">
        <v>1678631.8499999999</v>
      </c>
      <c r="BZ35" s="58">
        <v>1874431.37</v>
      </c>
      <c r="CA35" s="58">
        <v>1931980.4</v>
      </c>
      <c r="CB35" s="58">
        <v>1922686.86</v>
      </c>
      <c r="CD35" s="58">
        <f t="shared" si="42"/>
        <v>1922686.86</v>
      </c>
      <c r="CF35" s="58">
        <v>1998070.86</v>
      </c>
      <c r="CG35" s="58">
        <v>2012559.72</v>
      </c>
      <c r="CH35" s="58">
        <v>2037456.7800000003</v>
      </c>
      <c r="CI35" s="58">
        <v>2124093.92</v>
      </c>
      <c r="CJ35" s="58">
        <v>2632212.41</v>
      </c>
      <c r="CK35" s="58">
        <v>2486485.3199999998</v>
      </c>
      <c r="CL35" s="58">
        <v>2104203.5099999998</v>
      </c>
      <c r="CM35" s="58">
        <v>2117134.17</v>
      </c>
      <c r="CN35" s="58">
        <v>2047212.67</v>
      </c>
      <c r="CO35" s="58">
        <v>2048717.8099999998</v>
      </c>
      <c r="CP35" s="58">
        <v>1723598.81</v>
      </c>
      <c r="CQ35" s="58">
        <v>1504475.8900000001</v>
      </c>
      <c r="CS35" s="58">
        <f t="shared" si="43"/>
        <v>1504475.8900000001</v>
      </c>
      <c r="CU35" s="58">
        <v>1541590.2999999998</v>
      </c>
      <c r="CV35" s="58">
        <v>1903198.5699999998</v>
      </c>
      <c r="CX35" s="58">
        <f t="shared" si="44"/>
        <v>1903198.5699999998</v>
      </c>
      <c r="CZ35" s="59">
        <f t="shared" si="45"/>
        <v>9.3781774528649113E-4</v>
      </c>
    </row>
    <row r="36" spans="2:104" x14ac:dyDescent="0.3">
      <c r="B36" s="56" t="s">
        <v>49</v>
      </c>
      <c r="C36" s="58"/>
      <c r="D36" s="58" t="s">
        <v>72</v>
      </c>
      <c r="E36" s="58" t="s">
        <v>72</v>
      </c>
      <c r="F36" s="58"/>
      <c r="G36" s="58" t="str">
        <f t="shared" si="46"/>
        <v>-</v>
      </c>
      <c r="H36" s="58"/>
      <c r="I36" s="58" t="s">
        <v>72</v>
      </c>
      <c r="J36" s="58" t="s">
        <v>72</v>
      </c>
      <c r="K36" s="58" t="s">
        <v>72</v>
      </c>
      <c r="L36" s="58" t="s">
        <v>72</v>
      </c>
      <c r="M36" s="58" t="s">
        <v>72</v>
      </c>
      <c r="N36" s="58" t="s">
        <v>72</v>
      </c>
      <c r="O36" s="58" t="s">
        <v>72</v>
      </c>
      <c r="P36" s="58" t="s">
        <v>72</v>
      </c>
      <c r="Q36" s="58" t="s">
        <v>72</v>
      </c>
      <c r="R36" s="58">
        <v>10003000</v>
      </c>
      <c r="S36" s="58">
        <v>10003000</v>
      </c>
      <c r="T36" s="58">
        <v>10003000</v>
      </c>
      <c r="U36" s="58"/>
      <c r="V36" s="58">
        <f t="shared" si="40"/>
        <v>10003000</v>
      </c>
      <c r="W36" s="58"/>
      <c r="X36" s="58">
        <v>12245748.300000001</v>
      </c>
      <c r="Y36" s="58">
        <v>10000000</v>
      </c>
      <c r="Z36" s="58">
        <v>10000000</v>
      </c>
      <c r="AA36" s="58">
        <v>10000000</v>
      </c>
      <c r="AB36" s="58">
        <v>10114913.5</v>
      </c>
      <c r="AC36" s="58">
        <v>10114913.5</v>
      </c>
      <c r="AD36" s="58">
        <v>10000000</v>
      </c>
      <c r="AE36" s="58">
        <v>10000000</v>
      </c>
      <c r="AF36" s="58">
        <v>10000000</v>
      </c>
      <c r="AG36" s="58">
        <v>10000000</v>
      </c>
      <c r="AH36" s="58">
        <v>6694500</v>
      </c>
      <c r="AI36" s="58">
        <v>6680000</v>
      </c>
      <c r="AJ36" s="58"/>
      <c r="AK36" s="58">
        <f t="shared" si="47"/>
        <v>6680000</v>
      </c>
      <c r="AL36" s="58"/>
      <c r="AM36" s="58">
        <v>6680000</v>
      </c>
      <c r="AN36" s="58">
        <v>6680000</v>
      </c>
      <c r="AO36" s="58">
        <v>6746215</v>
      </c>
      <c r="AP36" s="58">
        <v>7807163.5300000003</v>
      </c>
      <c r="AQ36" s="58">
        <v>9722243.9900000002</v>
      </c>
      <c r="AR36" s="58">
        <v>132405429.62</v>
      </c>
      <c r="AS36" s="58">
        <v>118195235.87</v>
      </c>
      <c r="AT36" s="58">
        <v>179789734.15000001</v>
      </c>
      <c r="AU36" s="58">
        <v>179789734.15000001</v>
      </c>
      <c r="AV36" s="58">
        <v>179789734.15000001</v>
      </c>
      <c r="AW36" s="58">
        <v>179789734.15000001</v>
      </c>
      <c r="AX36" s="58">
        <v>179789734.15000001</v>
      </c>
      <c r="AY36" s="58"/>
      <c r="AZ36" s="58">
        <f t="shared" si="48"/>
        <v>179789734.15000001</v>
      </c>
      <c r="BA36" s="58"/>
      <c r="BB36" s="58">
        <v>179789734.15000001</v>
      </c>
      <c r="BC36" s="58">
        <v>179789734.15000001</v>
      </c>
      <c r="BD36" s="58">
        <v>122901273.55</v>
      </c>
      <c r="BE36" s="58">
        <v>116050598</v>
      </c>
      <c r="BF36" s="58">
        <v>120669670.05</v>
      </c>
      <c r="BG36" s="58">
        <v>123356897.54000001</v>
      </c>
      <c r="BH36" s="58">
        <v>123143499.38</v>
      </c>
      <c r="BI36" s="58">
        <v>120450846.63</v>
      </c>
      <c r="BJ36" s="58">
        <v>116173503.19</v>
      </c>
      <c r="BK36" s="58">
        <v>116072300.13</v>
      </c>
      <c r="BL36" s="58">
        <v>115985935.59</v>
      </c>
      <c r="BM36" s="58">
        <v>112719948.77</v>
      </c>
      <c r="BN36" s="58"/>
      <c r="BO36" s="58">
        <f t="shared" si="41"/>
        <v>112719948.77</v>
      </c>
      <c r="BP36" s="58"/>
      <c r="BQ36" s="58">
        <v>80790212.379999995</v>
      </c>
      <c r="BR36" s="58">
        <v>80790212.379999995</v>
      </c>
      <c r="BS36" s="58">
        <v>80575398.5</v>
      </c>
      <c r="BT36" s="58">
        <v>81788010.459999993</v>
      </c>
      <c r="BU36" s="58">
        <v>78441318.170000002</v>
      </c>
      <c r="BV36" s="58">
        <v>78291647.090000004</v>
      </c>
      <c r="BW36" s="58">
        <v>78098474.230000004</v>
      </c>
      <c r="BX36" s="58">
        <v>78283728.450000003</v>
      </c>
      <c r="BY36" s="58">
        <v>78621251.090000004</v>
      </c>
      <c r="BZ36" s="58">
        <v>78967356.989999995</v>
      </c>
      <c r="CA36" s="58">
        <v>79329126.620000005</v>
      </c>
      <c r="CB36" s="58">
        <v>82870691.859999999</v>
      </c>
      <c r="CC36" s="58"/>
      <c r="CD36" s="58">
        <f t="shared" si="42"/>
        <v>82870691.859999999</v>
      </c>
      <c r="CE36" s="58"/>
      <c r="CF36" s="58">
        <v>79687494.290000007</v>
      </c>
      <c r="CG36" s="58">
        <v>75342812.140000001</v>
      </c>
      <c r="CH36" s="58">
        <v>76591829.590000004</v>
      </c>
      <c r="CI36" s="58">
        <v>76713577.819999993</v>
      </c>
      <c r="CJ36" s="58">
        <v>77149039.269999996</v>
      </c>
      <c r="CK36" s="58">
        <v>76902382.530000001</v>
      </c>
      <c r="CL36" s="58">
        <v>78380561.420000002</v>
      </c>
      <c r="CM36" s="58">
        <v>78463291.140000001</v>
      </c>
      <c r="CN36" s="58">
        <v>78429670.209999993</v>
      </c>
      <c r="CO36" s="58">
        <v>79030829</v>
      </c>
      <c r="CP36" s="58">
        <v>78315682.099999994</v>
      </c>
      <c r="CQ36" s="58">
        <v>1342717.49</v>
      </c>
      <c r="CR36" s="58"/>
      <c r="CS36" s="58">
        <f t="shared" si="43"/>
        <v>1342717.49</v>
      </c>
      <c r="CT36" s="58"/>
      <c r="CU36" s="58">
        <v>1138098.29</v>
      </c>
      <c r="CV36" s="58">
        <v>916010.27</v>
      </c>
      <c r="CW36" s="58"/>
      <c r="CX36" s="58">
        <f t="shared" si="44"/>
        <v>916010.27</v>
      </c>
      <c r="CY36" s="58"/>
      <c r="CZ36" s="59">
        <f t="shared" si="45"/>
        <v>4.5137207415549393E-4</v>
      </c>
    </row>
    <row r="37" spans="2:104" x14ac:dyDescent="0.3">
      <c r="B37" s="56" t="s">
        <v>50</v>
      </c>
      <c r="C37" s="58"/>
      <c r="D37" s="58" t="s">
        <v>72</v>
      </c>
      <c r="E37" s="58" t="s">
        <v>72</v>
      </c>
      <c r="F37" s="58"/>
      <c r="G37" s="58" t="str">
        <f t="shared" si="46"/>
        <v>-</v>
      </c>
      <c r="H37" s="58"/>
      <c r="I37" s="58" t="s">
        <v>72</v>
      </c>
      <c r="J37" s="58" t="s">
        <v>72</v>
      </c>
      <c r="K37" s="58" t="s">
        <v>72</v>
      </c>
      <c r="L37" s="58" t="s">
        <v>72</v>
      </c>
      <c r="M37" s="58" t="s">
        <v>72</v>
      </c>
      <c r="N37" s="58" t="s">
        <v>72</v>
      </c>
      <c r="O37" s="58" t="s">
        <v>72</v>
      </c>
      <c r="P37" s="58" t="s">
        <v>72</v>
      </c>
      <c r="Q37" s="58" t="s">
        <v>72</v>
      </c>
      <c r="R37" s="58" t="s">
        <v>72</v>
      </c>
      <c r="S37" s="58" t="s">
        <v>72</v>
      </c>
      <c r="T37" s="58" t="s">
        <v>72</v>
      </c>
      <c r="U37" s="58"/>
      <c r="V37" s="58" t="str">
        <f t="shared" si="40"/>
        <v>-</v>
      </c>
      <c r="W37" s="58"/>
      <c r="X37" s="58" t="s">
        <v>72</v>
      </c>
      <c r="Y37" s="58">
        <v>628385.07999999996</v>
      </c>
      <c r="Z37" s="58">
        <v>628385.07999999996</v>
      </c>
      <c r="AA37" s="58">
        <v>580043.74</v>
      </c>
      <c r="AB37" s="58">
        <v>306823.01</v>
      </c>
      <c r="AC37" s="58">
        <v>309853</v>
      </c>
      <c r="AD37" s="58">
        <v>255579.9</v>
      </c>
      <c r="AE37" s="58">
        <v>256011.61</v>
      </c>
      <c r="AF37" s="58">
        <v>533910</v>
      </c>
      <c r="AG37" s="58">
        <v>574247.49</v>
      </c>
      <c r="AH37" s="58">
        <v>575016.18000000005</v>
      </c>
      <c r="AI37" s="58">
        <v>575930.30000000005</v>
      </c>
      <c r="AJ37" s="58"/>
      <c r="AK37" s="58">
        <f t="shared" si="47"/>
        <v>575930.30000000005</v>
      </c>
      <c r="AL37" s="58"/>
      <c r="AM37" s="58">
        <v>576648.15</v>
      </c>
      <c r="AN37" s="58">
        <v>122639367.14999999</v>
      </c>
      <c r="AO37" s="58">
        <v>120657168.20999999</v>
      </c>
      <c r="AP37" s="58">
        <v>120871556.7</v>
      </c>
      <c r="AQ37" s="58">
        <v>120724971.78999999</v>
      </c>
      <c r="AR37" s="58">
        <v>120956175.3</v>
      </c>
      <c r="AS37" s="58">
        <v>121021489.69</v>
      </c>
      <c r="AT37" s="58">
        <v>121061079.94</v>
      </c>
      <c r="AU37" s="58">
        <v>121165769.05000001</v>
      </c>
      <c r="AV37" s="58">
        <v>121157674.51000001</v>
      </c>
      <c r="AW37" s="58">
        <v>121271737.67999999</v>
      </c>
      <c r="AX37" s="58">
        <v>1066041.0900000001</v>
      </c>
      <c r="AY37" s="58"/>
      <c r="AZ37" s="58">
        <f t="shared" si="48"/>
        <v>1066041.0900000001</v>
      </c>
      <c r="BA37" s="58"/>
      <c r="BB37" s="58">
        <v>1072499.0900000001</v>
      </c>
      <c r="BC37" s="58">
        <v>1072499.0900000001</v>
      </c>
      <c r="BD37" s="58">
        <v>1080765.73</v>
      </c>
      <c r="BE37" s="58">
        <v>1088303.73</v>
      </c>
      <c r="BF37" s="58">
        <v>1097299.6100000001</v>
      </c>
      <c r="BG37" s="58">
        <v>1103783.79</v>
      </c>
      <c r="BH37" s="58">
        <v>1110471.96</v>
      </c>
      <c r="BI37" s="58">
        <v>1118097.06</v>
      </c>
      <c r="BJ37" s="58">
        <v>1125180.1599999999</v>
      </c>
      <c r="BK37" s="58">
        <v>1131997.5</v>
      </c>
      <c r="BL37" s="58">
        <v>1138884.97</v>
      </c>
      <c r="BM37" s="58">
        <v>1146543.21</v>
      </c>
      <c r="BN37" s="58"/>
      <c r="BO37" s="58">
        <f t="shared" si="41"/>
        <v>1146543.21</v>
      </c>
      <c r="BP37" s="58"/>
      <c r="BQ37" s="58">
        <v>1254652.78</v>
      </c>
      <c r="BR37" s="58">
        <v>1264163.3400000001</v>
      </c>
      <c r="BS37" s="58">
        <v>1277474.3999999999</v>
      </c>
      <c r="BT37" s="58">
        <v>1241913.23</v>
      </c>
      <c r="BU37" s="58">
        <v>1360501.64</v>
      </c>
      <c r="BV37" s="58">
        <v>1374708.71</v>
      </c>
      <c r="BW37" s="58">
        <v>1388720.28</v>
      </c>
      <c r="BX37" s="58">
        <v>1404035.74</v>
      </c>
      <c r="BY37" s="58">
        <v>1416988.43</v>
      </c>
      <c r="BZ37" s="58">
        <v>35430278.219999999</v>
      </c>
      <c r="CA37" s="58">
        <v>35442985.579999998</v>
      </c>
      <c r="CB37" s="58">
        <v>35942699.32</v>
      </c>
      <c r="CC37" s="58"/>
      <c r="CD37" s="58">
        <f t="shared" si="42"/>
        <v>35942699.32</v>
      </c>
      <c r="CE37" s="58"/>
      <c r="CF37" s="58">
        <v>18903698.149999999</v>
      </c>
      <c r="CG37" s="58">
        <v>19053709.93</v>
      </c>
      <c r="CH37" s="58">
        <v>19050968.23</v>
      </c>
      <c r="CI37" s="58">
        <v>19237521</v>
      </c>
      <c r="CJ37" s="58">
        <v>18920645.059999999</v>
      </c>
      <c r="CK37" s="58">
        <v>19056304.449999999</v>
      </c>
      <c r="CL37" s="58">
        <v>1527487.97</v>
      </c>
      <c r="CM37" s="58">
        <v>1465935.82</v>
      </c>
      <c r="CN37" s="58">
        <v>1477386.73</v>
      </c>
      <c r="CO37" s="58">
        <v>1474533.19</v>
      </c>
      <c r="CP37" s="58">
        <v>1632906.35</v>
      </c>
      <c r="CQ37" s="58">
        <v>1646543.48</v>
      </c>
      <c r="CR37" s="58"/>
      <c r="CS37" s="58">
        <f t="shared" si="43"/>
        <v>1646543.48</v>
      </c>
      <c r="CT37" s="58"/>
      <c r="CU37" s="58">
        <v>1662780.67</v>
      </c>
      <c r="CV37" s="58">
        <v>1679051.26</v>
      </c>
      <c r="CW37" s="58"/>
      <c r="CX37" s="58">
        <f t="shared" si="44"/>
        <v>1679051.26</v>
      </c>
      <c r="CY37" s="58"/>
      <c r="CZ37" s="59">
        <f t="shared" si="45"/>
        <v>8.2736719735641774E-4</v>
      </c>
    </row>
    <row r="38" spans="2:104" x14ac:dyDescent="0.3">
      <c r="B38" s="56" t="s">
        <v>179</v>
      </c>
      <c r="C38" s="58"/>
      <c r="D38" s="58" t="s">
        <v>72</v>
      </c>
      <c r="E38" s="58" t="s">
        <v>72</v>
      </c>
      <c r="F38" s="58"/>
      <c r="G38" s="58" t="str">
        <f t="shared" si="46"/>
        <v>-</v>
      </c>
      <c r="H38" s="58"/>
      <c r="I38" s="58" t="s">
        <v>72</v>
      </c>
      <c r="J38" s="58" t="s">
        <v>72</v>
      </c>
      <c r="K38" s="58" t="s">
        <v>72</v>
      </c>
      <c r="L38" s="58" t="s">
        <v>72</v>
      </c>
      <c r="M38" s="58" t="s">
        <v>72</v>
      </c>
      <c r="N38" s="58" t="s">
        <v>72</v>
      </c>
      <c r="O38" s="58" t="s">
        <v>72</v>
      </c>
      <c r="P38" s="58" t="s">
        <v>72</v>
      </c>
      <c r="Q38" s="58" t="s">
        <v>72</v>
      </c>
      <c r="R38" s="58" t="s">
        <v>72</v>
      </c>
      <c r="S38" s="58" t="s">
        <v>72</v>
      </c>
      <c r="T38" s="58" t="s">
        <v>72</v>
      </c>
      <c r="U38" s="58"/>
      <c r="V38" s="58" t="str">
        <f t="shared" si="40"/>
        <v>-</v>
      </c>
      <c r="W38" s="58"/>
      <c r="X38" s="58" t="str">
        <f t="shared" si="40"/>
        <v>-</v>
      </c>
      <c r="Y38" s="58" t="str">
        <f t="shared" si="40"/>
        <v>-</v>
      </c>
      <c r="Z38" s="58" t="str">
        <f t="shared" si="40"/>
        <v>-</v>
      </c>
      <c r="AA38" s="58" t="str">
        <f t="shared" si="40"/>
        <v>-</v>
      </c>
      <c r="AB38" s="58" t="str">
        <f t="shared" si="40"/>
        <v>-</v>
      </c>
      <c r="AC38" s="58" t="str">
        <f t="shared" si="40"/>
        <v>-</v>
      </c>
      <c r="AD38" s="58" t="str">
        <f t="shared" si="40"/>
        <v>-</v>
      </c>
      <c r="AE38" s="58" t="str">
        <f t="shared" si="40"/>
        <v>-</v>
      </c>
      <c r="AF38" s="58" t="str">
        <f t="shared" si="40"/>
        <v>-</v>
      </c>
      <c r="AG38" s="58" t="str">
        <f t="shared" si="40"/>
        <v>-</v>
      </c>
      <c r="AH38" s="58" t="str">
        <f t="shared" si="40"/>
        <v>-</v>
      </c>
      <c r="AI38" s="58" t="str">
        <f t="shared" si="40"/>
        <v>-</v>
      </c>
      <c r="AJ38" s="58"/>
      <c r="AK38" s="58" t="str">
        <f t="shared" ref="AK38" si="49">$T38</f>
        <v>-</v>
      </c>
      <c r="AL38" s="58"/>
      <c r="AM38" s="58">
        <v>0</v>
      </c>
      <c r="AN38" s="58">
        <v>0</v>
      </c>
      <c r="AO38" s="58">
        <v>0</v>
      </c>
      <c r="AP38" s="58">
        <v>0</v>
      </c>
      <c r="AQ38" s="58">
        <v>0</v>
      </c>
      <c r="AR38" s="58">
        <v>0</v>
      </c>
      <c r="AS38" s="58">
        <v>0</v>
      </c>
      <c r="AT38" s="58">
        <v>0</v>
      </c>
      <c r="AU38" s="58">
        <v>0</v>
      </c>
      <c r="AV38" s="58">
        <v>0</v>
      </c>
      <c r="AW38" s="58">
        <v>0</v>
      </c>
      <c r="AX38" s="58">
        <v>120457037.36999999</v>
      </c>
      <c r="AY38" s="58"/>
      <c r="AZ38" s="58">
        <f>$AX38</f>
        <v>120457037.36999999</v>
      </c>
      <c r="BA38" s="58"/>
      <c r="BB38" s="58">
        <v>120420206</v>
      </c>
      <c r="BC38" s="58">
        <v>120288960.45</v>
      </c>
      <c r="BD38" s="58">
        <v>120581748.13</v>
      </c>
      <c r="BE38" s="58">
        <v>150657860.08000001</v>
      </c>
      <c r="BF38" s="58">
        <v>150638580.56</v>
      </c>
      <c r="BG38" s="58">
        <v>150600046.22</v>
      </c>
      <c r="BH38" s="58">
        <v>150715521.63999999</v>
      </c>
      <c r="BI38" s="58">
        <v>150572304.61000001</v>
      </c>
      <c r="BJ38" s="58">
        <v>150881385.88999999</v>
      </c>
      <c r="BK38" s="58">
        <v>150724416.03999999</v>
      </c>
      <c r="BL38" s="58">
        <v>150656570.20999998</v>
      </c>
      <c r="BM38" s="58">
        <v>150944747.41999999</v>
      </c>
      <c r="BN38" s="58"/>
      <c r="BO38" s="58">
        <f t="shared" si="41"/>
        <v>150944747.41999999</v>
      </c>
      <c r="BP38" s="58"/>
      <c r="BQ38" s="58">
        <v>150876799.45000002</v>
      </c>
      <c r="BR38" s="58">
        <v>149849795.99000001</v>
      </c>
      <c r="BS38" s="58">
        <v>151008112.95000002</v>
      </c>
      <c r="BT38" s="58">
        <v>149917306.10999998</v>
      </c>
      <c r="BU38" s="58">
        <v>150961285.23000002</v>
      </c>
      <c r="BV38" s="58">
        <v>151071478.53999999</v>
      </c>
      <c r="BW38" s="58">
        <v>151003530.39000002</v>
      </c>
      <c r="BX38" s="58">
        <v>150989660.16</v>
      </c>
      <c r="BY38" s="58">
        <v>150981719.20000002</v>
      </c>
      <c r="BZ38" s="58">
        <v>0</v>
      </c>
      <c r="CA38" s="58">
        <v>0</v>
      </c>
      <c r="CB38" s="58">
        <v>115064118.34</v>
      </c>
      <c r="CC38" s="58"/>
      <c r="CD38" s="58">
        <f t="shared" si="42"/>
        <v>115064118.34</v>
      </c>
      <c r="CE38" s="58"/>
      <c r="CF38" s="58">
        <v>115525538.47</v>
      </c>
      <c r="CG38" s="58">
        <v>90669354.340000004</v>
      </c>
      <c r="CH38" s="58">
        <v>91199823.100000009</v>
      </c>
      <c r="CI38" s="58">
        <v>50720893.640000001</v>
      </c>
      <c r="CJ38" s="58">
        <v>0</v>
      </c>
      <c r="CK38" s="58">
        <v>0</v>
      </c>
      <c r="CL38" s="58">
        <v>0</v>
      </c>
      <c r="CM38" s="58">
        <v>0</v>
      </c>
      <c r="CN38" s="58">
        <v>0</v>
      </c>
      <c r="CO38" s="58">
        <v>0</v>
      </c>
      <c r="CP38" s="58">
        <v>0</v>
      </c>
      <c r="CQ38" s="58">
        <v>0</v>
      </c>
      <c r="CR38" s="58"/>
      <c r="CS38" s="58">
        <f t="shared" si="43"/>
        <v>0</v>
      </c>
      <c r="CT38" s="58"/>
      <c r="CU38" s="58">
        <v>0</v>
      </c>
      <c r="CV38" s="58">
        <v>0</v>
      </c>
      <c r="CW38" s="58"/>
      <c r="CX38" s="58">
        <f t="shared" si="44"/>
        <v>0</v>
      </c>
      <c r="CY38" s="58"/>
      <c r="CZ38" s="59">
        <f t="shared" si="45"/>
        <v>0</v>
      </c>
    </row>
    <row r="39" spans="2:104" ht="13.5" thickBot="1" x14ac:dyDescent="0.35">
      <c r="B39" s="69" t="s">
        <v>9</v>
      </c>
      <c r="D39" s="73">
        <f>SUM(D33:D37)</f>
        <v>824892.51</v>
      </c>
      <c r="E39" s="73">
        <f>SUM(E33:E37)</f>
        <v>4817181.3</v>
      </c>
      <c r="G39" s="73">
        <f t="shared" si="46"/>
        <v>4817181.3</v>
      </c>
      <c r="I39" s="73">
        <f t="shared" ref="I39:T39" si="50">SUM(I33:I37)</f>
        <v>4928640.4700000007</v>
      </c>
      <c r="J39" s="73">
        <f t="shared" si="50"/>
        <v>4845543.9399999995</v>
      </c>
      <c r="K39" s="73">
        <f t="shared" si="50"/>
        <v>6732330.3100000005</v>
      </c>
      <c r="L39" s="73">
        <f t="shared" si="50"/>
        <v>6732330.3100000005</v>
      </c>
      <c r="M39" s="73">
        <f t="shared" si="50"/>
        <v>6063981.0700000003</v>
      </c>
      <c r="N39" s="73">
        <f t="shared" si="50"/>
        <v>6123613.6299999999</v>
      </c>
      <c r="O39" s="73">
        <f t="shared" si="50"/>
        <v>6214487.7800000003</v>
      </c>
      <c r="P39" s="73">
        <f t="shared" si="50"/>
        <v>6476383.8300000001</v>
      </c>
      <c r="Q39" s="73">
        <f t="shared" si="50"/>
        <v>7386035.5099999998</v>
      </c>
      <c r="R39" s="73">
        <f t="shared" si="50"/>
        <v>19221477.73</v>
      </c>
      <c r="S39" s="73">
        <f t="shared" si="50"/>
        <v>19878737.240000002</v>
      </c>
      <c r="T39" s="73">
        <f t="shared" si="50"/>
        <v>19966037.280000001</v>
      </c>
      <c r="V39" s="73"/>
      <c r="X39" s="73">
        <f t="shared" ref="X39:AI39" si="51">SUM(X33:X37)</f>
        <v>23453425.16</v>
      </c>
      <c r="Y39" s="73">
        <f t="shared" si="51"/>
        <v>21823170.839999996</v>
      </c>
      <c r="Z39" s="73">
        <f t="shared" si="51"/>
        <v>21559857.09</v>
      </c>
      <c r="AA39" s="73">
        <f t="shared" si="51"/>
        <v>21682586.300000001</v>
      </c>
      <c r="AB39" s="73">
        <f t="shared" si="51"/>
        <v>22118863.210000005</v>
      </c>
      <c r="AC39" s="73">
        <f t="shared" si="51"/>
        <v>22909969.23</v>
      </c>
      <c r="AD39" s="73">
        <f t="shared" si="51"/>
        <v>22200136.969999999</v>
      </c>
      <c r="AE39" s="73">
        <f t="shared" si="51"/>
        <v>22119368.729999997</v>
      </c>
      <c r="AF39" s="73">
        <f t="shared" si="51"/>
        <v>21474819.030000001</v>
      </c>
      <c r="AG39" s="73">
        <f t="shared" si="51"/>
        <v>20558425.989999998</v>
      </c>
      <c r="AH39" s="73">
        <f t="shared" si="51"/>
        <v>19067393.390000001</v>
      </c>
      <c r="AI39" s="73">
        <f t="shared" si="51"/>
        <v>20825310.870000001</v>
      </c>
      <c r="AK39" s="73">
        <f>SUM(AK33:AK37)</f>
        <v>20825310.870000001</v>
      </c>
      <c r="AM39" s="75">
        <f>SUM(AM33:AM38)</f>
        <v>20824321.57</v>
      </c>
      <c r="AN39" s="75">
        <f>SUM(AN33:AN38)</f>
        <v>142989516.08999997</v>
      </c>
      <c r="AO39" s="75">
        <f t="shared" ref="AO39:AW39" si="52">SUM(AO33:AO37)</f>
        <v>143571307.75</v>
      </c>
      <c r="AP39" s="75">
        <f t="shared" si="52"/>
        <v>144558316.86000001</v>
      </c>
      <c r="AQ39" s="75">
        <f t="shared" si="52"/>
        <v>145898185.56999999</v>
      </c>
      <c r="AR39" s="75">
        <f t="shared" si="52"/>
        <v>269702806.25999999</v>
      </c>
      <c r="AS39" s="75">
        <f t="shared" si="52"/>
        <v>256619723.25999999</v>
      </c>
      <c r="AT39" s="75">
        <f t="shared" si="52"/>
        <v>318240726.96000004</v>
      </c>
      <c r="AU39" s="75">
        <f t="shared" si="52"/>
        <v>318585002.56000006</v>
      </c>
      <c r="AV39" s="75">
        <f t="shared" si="52"/>
        <v>319142377.32999998</v>
      </c>
      <c r="AW39" s="75">
        <f t="shared" si="52"/>
        <v>319549305.56</v>
      </c>
      <c r="AX39" s="75">
        <f>SUM(AX33:AX38)</f>
        <v>319829300.33999997</v>
      </c>
      <c r="AZ39" s="73">
        <f>SUM(AZ33:AZ38)</f>
        <v>319829300.33999997</v>
      </c>
      <c r="BB39" s="73">
        <f t="shared" ref="BB39:BG39" si="53">SUM(BB33:BB38)</f>
        <v>319978743.46000004</v>
      </c>
      <c r="BC39" s="73">
        <f t="shared" si="53"/>
        <v>319876496.46000004</v>
      </c>
      <c r="BD39" s="73">
        <f t="shared" si="53"/>
        <v>264696011.16999999</v>
      </c>
      <c r="BE39" s="73">
        <f t="shared" si="53"/>
        <v>287510215.69</v>
      </c>
      <c r="BF39" s="73">
        <f t="shared" si="53"/>
        <v>291629394.74000001</v>
      </c>
      <c r="BG39" s="73">
        <f t="shared" si="53"/>
        <v>295427514.69</v>
      </c>
      <c r="BH39" s="73">
        <f t="shared" ref="BH39:BI39" si="54">SUM(BH33:BH38)</f>
        <v>294778101</v>
      </c>
      <c r="BI39" s="73">
        <f t="shared" si="54"/>
        <v>292450708.66000003</v>
      </c>
      <c r="BJ39" s="73">
        <v>289026508.62</v>
      </c>
      <c r="BK39" s="73">
        <f>SUM(BK33:BK38)</f>
        <v>288625152.01999998</v>
      </c>
      <c r="BL39" s="73">
        <f t="shared" ref="BL39:BM39" si="55">SUM(BL33:BL38)</f>
        <v>289158979.52999997</v>
      </c>
      <c r="BM39" s="73">
        <f t="shared" si="55"/>
        <v>286278412.19</v>
      </c>
      <c r="BO39" s="73">
        <f>SUM(BO33:BO38)</f>
        <v>286278412.19</v>
      </c>
      <c r="BQ39" s="73">
        <f t="shared" ref="BQ39:BW39" si="56">SUM(BQ33:BQ38)</f>
        <v>254195989.30000001</v>
      </c>
      <c r="BR39" s="73">
        <f t="shared" si="56"/>
        <v>253704454.22</v>
      </c>
      <c r="BS39" s="73">
        <f t="shared" si="56"/>
        <v>255277225.04000002</v>
      </c>
      <c r="BT39" s="73">
        <f t="shared" si="56"/>
        <v>255612518.03999996</v>
      </c>
      <c r="BU39" s="73">
        <f t="shared" si="56"/>
        <v>253593317.57000002</v>
      </c>
      <c r="BV39" s="73">
        <f t="shared" si="56"/>
        <v>254458175.94999999</v>
      </c>
      <c r="BW39" s="73">
        <f t="shared" si="56"/>
        <v>254023822.65000004</v>
      </c>
      <c r="BX39" s="73">
        <f t="shared" ref="BX39:BY39" si="57">SUM(BX33:BX38)</f>
        <v>253731752.76999998</v>
      </c>
      <c r="BY39" s="73">
        <f t="shared" si="57"/>
        <v>253044700.58000004</v>
      </c>
      <c r="BZ39" s="73">
        <f t="shared" ref="BZ39:CA39" si="58">SUM(BZ33:BZ38)</f>
        <v>128692742.60999998</v>
      </c>
      <c r="CA39" s="73">
        <f t="shared" si="58"/>
        <v>129523397.40000001</v>
      </c>
      <c r="CB39" s="73">
        <f t="shared" ref="CB39" si="59">SUM(CB33:CB38)</f>
        <v>268302347.08000001</v>
      </c>
      <c r="CD39" s="73">
        <f>SUM(CD33:CD38)</f>
        <v>268302347.08000001</v>
      </c>
      <c r="CF39" s="73">
        <f t="shared" ref="CF39:CG39" si="60">SUM(CF33:CF38)</f>
        <v>231055720.03</v>
      </c>
      <c r="CG39" s="73">
        <f t="shared" si="60"/>
        <v>199897740.93000001</v>
      </c>
      <c r="CH39" s="73">
        <f t="shared" ref="CH39:CI39" si="61">SUM(CH33:CH38)</f>
        <v>201995177.40000004</v>
      </c>
      <c r="CI39" s="73">
        <f t="shared" si="61"/>
        <v>161688031.64999998</v>
      </c>
      <c r="CJ39" s="73">
        <f t="shared" ref="CJ39" si="62">SUM(CJ33:CJ38)</f>
        <v>112732906.53</v>
      </c>
      <c r="CK39" s="73">
        <f t="shared" ref="CK39:CL39" si="63">SUM(CK33:CK38)</f>
        <v>130547687.28</v>
      </c>
      <c r="CL39" s="73">
        <f t="shared" si="63"/>
        <v>96518961.400000006</v>
      </c>
      <c r="CM39" s="73">
        <f t="shared" ref="CM39:CN39" si="64">SUM(CM33:CM38)</f>
        <v>96553069.629999995</v>
      </c>
      <c r="CN39" s="73">
        <f t="shared" si="64"/>
        <v>95332678.560000002</v>
      </c>
      <c r="CO39" s="73">
        <f t="shared" ref="CO39:CP39" si="65">SUM(CO33:CO38)</f>
        <v>95932488.950000003</v>
      </c>
      <c r="CP39" s="73">
        <f t="shared" si="65"/>
        <v>95050596.209999993</v>
      </c>
      <c r="CQ39" s="73">
        <f t="shared" ref="CQ39" si="66">SUM(CQ33:CQ38)</f>
        <v>36742929.799999997</v>
      </c>
      <c r="CS39" s="73">
        <f>SUM(CS33:CS38)</f>
        <v>36742929.799999997</v>
      </c>
      <c r="CU39" s="73">
        <f t="shared" ref="CU39:CV39" si="67">SUM(CU33:CU38)</f>
        <v>17720878.210000001</v>
      </c>
      <c r="CV39" s="73">
        <f t="shared" si="67"/>
        <v>17876669.050000001</v>
      </c>
      <c r="CX39" s="73">
        <f>SUM(CX33:CX38)</f>
        <v>17876669.050000001</v>
      </c>
      <c r="CZ39" s="82">
        <f>SUM(CZ33:CZ38)</f>
        <v>8.8088850664194227E-3</v>
      </c>
    </row>
    <row r="40" spans="2:104" x14ac:dyDescent="0.3"/>
    <row r="41" spans="2:104" ht="13.5" thickBot="1" x14ac:dyDescent="0.35">
      <c r="B41" s="74" t="s">
        <v>51</v>
      </c>
      <c r="D41" s="75">
        <f>D30-D39</f>
        <v>296093592.15000004</v>
      </c>
      <c r="E41" s="75">
        <f>E30-E39</f>
        <v>296086954.76999998</v>
      </c>
      <c r="G41" s="76">
        <f>$E41</f>
        <v>296086954.76999998</v>
      </c>
      <c r="I41" s="76">
        <f t="shared" ref="I41:T41" si="68">I30-I39</f>
        <v>296080485.44999999</v>
      </c>
      <c r="J41" s="77">
        <f t="shared" si="68"/>
        <v>296388545.41000003</v>
      </c>
      <c r="K41" s="77">
        <f t="shared" si="68"/>
        <v>295606290.06</v>
      </c>
      <c r="L41" s="77">
        <f t="shared" si="68"/>
        <v>294804776.97000003</v>
      </c>
      <c r="M41" s="77">
        <f t="shared" si="68"/>
        <v>295599415.22000003</v>
      </c>
      <c r="N41" s="77">
        <f t="shared" si="68"/>
        <v>311197521.17999995</v>
      </c>
      <c r="O41" s="77">
        <f t="shared" si="68"/>
        <v>311875113.68000001</v>
      </c>
      <c r="P41" s="77">
        <f t="shared" si="68"/>
        <v>775846460.74999988</v>
      </c>
      <c r="Q41" s="77">
        <f t="shared" si="68"/>
        <v>775828930.17999995</v>
      </c>
      <c r="R41" s="77">
        <f t="shared" si="68"/>
        <v>775025255.61000013</v>
      </c>
      <c r="S41" s="77">
        <f t="shared" si="68"/>
        <v>775031170.95000005</v>
      </c>
      <c r="T41" s="77">
        <f t="shared" si="68"/>
        <v>775295509.89999998</v>
      </c>
      <c r="V41" s="76">
        <f t="shared" ref="V41" si="69">$T41</f>
        <v>775295509.89999998</v>
      </c>
      <c r="X41" s="76">
        <f t="shared" ref="X41:AI41" si="70">X30-X39</f>
        <v>775079736.08000016</v>
      </c>
      <c r="Y41" s="77">
        <f t="shared" si="70"/>
        <v>775061197.16000009</v>
      </c>
      <c r="Z41" s="77">
        <f t="shared" si="70"/>
        <v>775220064.70000017</v>
      </c>
      <c r="AA41" s="77">
        <f t="shared" si="70"/>
        <v>774488630.73000026</v>
      </c>
      <c r="AB41" s="77">
        <f t="shared" si="70"/>
        <v>775290158.41999996</v>
      </c>
      <c r="AC41" s="77">
        <f t="shared" si="70"/>
        <v>816942781.75999999</v>
      </c>
      <c r="AD41" s="77">
        <f t="shared" si="70"/>
        <v>816611644.69999993</v>
      </c>
      <c r="AE41" s="77">
        <f t="shared" si="70"/>
        <v>816287009.37999988</v>
      </c>
      <c r="AF41" s="77">
        <f t="shared" si="70"/>
        <v>1299471923.52</v>
      </c>
      <c r="AG41" s="77">
        <f t="shared" si="70"/>
        <v>1299399113.1800001</v>
      </c>
      <c r="AH41" s="77">
        <f t="shared" si="70"/>
        <v>1299388810.2500002</v>
      </c>
      <c r="AI41" s="77">
        <f t="shared" si="70"/>
        <v>1299051112.7800002</v>
      </c>
      <c r="AK41" s="77">
        <f>AK30-AK39</f>
        <v>1299051112.7800002</v>
      </c>
      <c r="AM41" s="77">
        <f t="shared" ref="AM41:AX41" si="71">AM30-AM39</f>
        <v>1299070650.5600004</v>
      </c>
      <c r="AN41" s="77">
        <f t="shared" si="71"/>
        <v>1296790011.9999998</v>
      </c>
      <c r="AO41" s="77">
        <f t="shared" si="71"/>
        <v>1298801100.7</v>
      </c>
      <c r="AP41" s="77">
        <f t="shared" si="71"/>
        <v>1298857175.4000001</v>
      </c>
      <c r="AQ41" s="77">
        <f t="shared" si="71"/>
        <v>1298931844.0599999</v>
      </c>
      <c r="AR41" s="77">
        <f t="shared" si="71"/>
        <v>1350866844.9599998</v>
      </c>
      <c r="AS41" s="77">
        <f t="shared" si="71"/>
        <v>1350840352.1699998</v>
      </c>
      <c r="AT41" s="77">
        <f t="shared" si="71"/>
        <v>1350820116.1499999</v>
      </c>
      <c r="AU41" s="77">
        <f t="shared" si="71"/>
        <v>1350783017.73</v>
      </c>
      <c r="AV41" s="77">
        <f t="shared" si="71"/>
        <v>1350929131.73</v>
      </c>
      <c r="AW41" s="77">
        <f t="shared" si="71"/>
        <v>1352087107.3699994</v>
      </c>
      <c r="AX41" s="77">
        <f t="shared" si="71"/>
        <v>1351938521.8999999</v>
      </c>
      <c r="AZ41" s="77">
        <f>AZ30-AZ39</f>
        <v>1351938521.8999999</v>
      </c>
      <c r="BB41" s="77">
        <f t="shared" ref="BB41:BC41" si="72">BB30-BB39</f>
        <v>1306815533.2499998</v>
      </c>
      <c r="BC41" s="77">
        <f t="shared" si="72"/>
        <v>1351705585.9099998</v>
      </c>
      <c r="BD41" s="77">
        <f t="shared" ref="BD41:BE41" si="73">BD30-BD39</f>
        <v>1350472515.2299998</v>
      </c>
      <c r="BE41" s="77">
        <f t="shared" si="73"/>
        <v>1350437131.8599999</v>
      </c>
      <c r="BF41" s="77">
        <f t="shared" ref="BF41:BG41" si="74">BF30-BF39</f>
        <v>1350369896.7760885</v>
      </c>
      <c r="BG41" s="77">
        <f t="shared" si="74"/>
        <v>1359029314.6211355</v>
      </c>
      <c r="BH41" s="77">
        <f t="shared" ref="BH41:BI41" si="75">BH30-BH39</f>
        <v>1360303562.9711351</v>
      </c>
      <c r="BI41" s="77">
        <f t="shared" si="75"/>
        <v>1360465450.3611352</v>
      </c>
      <c r="BJ41" s="77">
        <v>1359913468.5811353</v>
      </c>
      <c r="BK41" s="77">
        <f>BK30-BK39</f>
        <v>1360519943.0411355</v>
      </c>
      <c r="BL41" s="77">
        <f>BL30-BL39</f>
        <v>1360113106.611135</v>
      </c>
      <c r="BM41" s="77">
        <f>BM30-BM39</f>
        <v>1360014699.5911355</v>
      </c>
      <c r="BO41" s="76">
        <f>BO30-BO39</f>
        <v>1360014699.5911355</v>
      </c>
      <c r="BQ41" s="77">
        <f>BQ30-BQ39</f>
        <v>1359913037.9811356</v>
      </c>
      <c r="BR41" s="77">
        <f>BR30-BR39</f>
        <v>1360861486.5211351</v>
      </c>
      <c r="BS41" s="77">
        <f t="shared" ref="BS41:BW41" si="76">BS30-BS39</f>
        <v>1360041154.8911352</v>
      </c>
      <c r="BT41" s="77">
        <f t="shared" si="76"/>
        <v>1361504087.1439116</v>
      </c>
      <c r="BU41" s="77">
        <f t="shared" si="76"/>
        <v>1360434615.7039115</v>
      </c>
      <c r="BV41" s="77">
        <f t="shared" si="76"/>
        <v>1363470925.8100004</v>
      </c>
      <c r="BW41" s="77">
        <f t="shared" si="76"/>
        <v>1363563218.5599997</v>
      </c>
      <c r="BX41" s="77">
        <f t="shared" ref="BX41:BY41" si="77">BX30-BX39</f>
        <v>1363338408.2500005</v>
      </c>
      <c r="BY41" s="77">
        <f t="shared" si="77"/>
        <v>1399856294.52</v>
      </c>
      <c r="BZ41" s="77">
        <f t="shared" ref="BZ41:CA41" si="78">BZ30-BZ39</f>
        <v>1671455150.4200003</v>
      </c>
      <c r="CA41" s="77">
        <f t="shared" si="78"/>
        <v>1670163552.3800001</v>
      </c>
      <c r="CB41" s="77">
        <f t="shared" ref="CB41" si="79">CB30-CB39</f>
        <v>1644298546.3900006</v>
      </c>
      <c r="CD41" s="76">
        <f>CD30-CD39</f>
        <v>1644298546.3900006</v>
      </c>
      <c r="CF41" s="77">
        <f t="shared" ref="CF41:CG41" si="80">CF30-CF39</f>
        <v>1669840270.1000001</v>
      </c>
      <c r="CG41" s="77">
        <f t="shared" si="80"/>
        <v>1664813857.78</v>
      </c>
      <c r="CH41" s="77">
        <f t="shared" ref="CH41:CI41" si="81">CH30-CH39</f>
        <v>1699194996.3199999</v>
      </c>
      <c r="CI41" s="77">
        <f t="shared" si="81"/>
        <v>1879825947.73</v>
      </c>
      <c r="CJ41" s="77">
        <f>CJ30-CJ39</f>
        <v>1876509559.7400005</v>
      </c>
      <c r="CK41" s="77">
        <f t="shared" ref="CK41:CL41" si="82">CK30-CK39</f>
        <v>1992610830.5000002</v>
      </c>
      <c r="CL41" s="77">
        <f t="shared" si="82"/>
        <v>2010052925.26</v>
      </c>
      <c r="CM41" s="77">
        <f t="shared" ref="CM41:CN41" si="83">CM30-CM39</f>
        <v>2008752270.6500001</v>
      </c>
      <c r="CN41" s="77">
        <f t="shared" si="83"/>
        <v>2008320771.01</v>
      </c>
      <c r="CO41" s="77">
        <f t="shared" ref="CO41:CP41" si="84">CO30-CO39</f>
        <v>2007145260.4800005</v>
      </c>
      <c r="CP41" s="77">
        <f t="shared" si="84"/>
        <v>2006033962.3600004</v>
      </c>
      <c r="CQ41" s="77">
        <f t="shared" ref="CQ41" si="85">CQ30-CQ39</f>
        <v>1987445854.3699999</v>
      </c>
      <c r="CS41" s="76">
        <f>CS30-CS39</f>
        <v>1987445854.3699999</v>
      </c>
      <c r="CU41" s="77">
        <f t="shared" ref="CU41:CV41" si="86">CU30-CU39</f>
        <v>2012795644.5900002</v>
      </c>
      <c r="CV41" s="77">
        <f t="shared" si="86"/>
        <v>2011513987.6799998</v>
      </c>
      <c r="CX41" s="76">
        <f>CX30-CX39</f>
        <v>2011513987.6799998</v>
      </c>
      <c r="CZ41" s="81">
        <f>CX41/$CX$30</f>
        <v>0.99119111493358059</v>
      </c>
    </row>
    <row r="42" spans="2:104" x14ac:dyDescent="0.3"/>
    <row r="43" spans="2:104" ht="13.5" thickBot="1" x14ac:dyDescent="0.35">
      <c r="B43" s="68" t="s">
        <v>70</v>
      </c>
      <c r="D43" s="70"/>
      <c r="E43" s="71"/>
      <c r="G43" s="72"/>
      <c r="I43" s="70"/>
      <c r="J43" s="71"/>
      <c r="K43" s="71"/>
      <c r="L43" s="71"/>
      <c r="M43" s="71"/>
      <c r="N43" s="71"/>
      <c r="O43" s="71"/>
      <c r="P43" s="71"/>
      <c r="Q43" s="71"/>
      <c r="R43" s="71"/>
      <c r="S43" s="71"/>
      <c r="T43" s="71"/>
      <c r="V43" s="72"/>
      <c r="X43" s="70"/>
      <c r="Y43" s="71"/>
      <c r="Z43" s="71"/>
      <c r="AA43" s="71"/>
      <c r="AB43" s="71"/>
      <c r="AC43" s="71"/>
      <c r="AD43" s="71"/>
      <c r="AE43" s="71"/>
      <c r="AF43" s="71"/>
      <c r="AG43" s="71"/>
      <c r="AH43" s="71"/>
      <c r="AI43" s="71"/>
      <c r="AK43" s="72"/>
      <c r="AM43" s="78"/>
      <c r="AN43" s="78"/>
      <c r="AO43" s="78"/>
      <c r="AP43" s="78"/>
      <c r="AQ43" s="78"/>
      <c r="AR43" s="78"/>
      <c r="AS43" s="78"/>
      <c r="AT43" s="78"/>
      <c r="AU43" s="78"/>
      <c r="AV43" s="78"/>
      <c r="AW43" s="78"/>
      <c r="AX43" s="78"/>
      <c r="AZ43" s="72"/>
      <c r="BB43" s="78"/>
      <c r="BC43" s="78"/>
      <c r="BD43" s="78"/>
      <c r="BE43" s="78"/>
      <c r="BF43" s="78"/>
      <c r="BG43" s="78"/>
      <c r="BH43" s="78"/>
      <c r="BI43" s="78"/>
      <c r="BJ43" s="78"/>
      <c r="BK43" s="78"/>
      <c r="BL43" s="78"/>
      <c r="BM43" s="78"/>
      <c r="BO43" s="72"/>
      <c r="BQ43" s="78"/>
      <c r="BR43" s="78"/>
      <c r="BS43" s="78"/>
      <c r="BT43" s="78"/>
      <c r="BU43" s="78"/>
      <c r="BV43" s="78"/>
      <c r="BW43" s="78"/>
      <c r="BX43" s="78"/>
      <c r="BY43" s="78"/>
      <c r="BZ43" s="78"/>
      <c r="CA43" s="78"/>
      <c r="CB43" s="78"/>
      <c r="CD43" s="72"/>
      <c r="CF43" s="78"/>
      <c r="CG43" s="78"/>
      <c r="CH43" s="78"/>
      <c r="CI43" s="78"/>
      <c r="CJ43" s="78"/>
      <c r="CK43" s="78"/>
      <c r="CL43" s="78"/>
      <c r="CM43" s="78"/>
      <c r="CN43" s="78"/>
      <c r="CO43" s="78"/>
      <c r="CP43" s="78"/>
      <c r="CQ43" s="78"/>
      <c r="CS43" s="72"/>
      <c r="CU43" s="78"/>
      <c r="CV43" s="78"/>
      <c r="CX43" s="72"/>
      <c r="CZ43" s="70" t="s">
        <v>38</v>
      </c>
    </row>
    <row r="44" spans="2:104" x14ac:dyDescent="0.3">
      <c r="B44" s="69" t="s">
        <v>9</v>
      </c>
      <c r="D44" s="73">
        <f>D39+D41</f>
        <v>296918484.66000003</v>
      </c>
      <c r="E44" s="73">
        <f>E39+E41</f>
        <v>300904136.06999999</v>
      </c>
      <c r="G44" s="73">
        <f>$E44</f>
        <v>300904136.06999999</v>
      </c>
      <c r="I44" s="73">
        <f t="shared" ref="I44:T44" si="87">I39+I41</f>
        <v>301009125.92000002</v>
      </c>
      <c r="J44" s="73">
        <f t="shared" si="87"/>
        <v>301234089.35000002</v>
      </c>
      <c r="K44" s="73">
        <f t="shared" si="87"/>
        <v>302338620.37</v>
      </c>
      <c r="L44" s="73">
        <f t="shared" si="87"/>
        <v>301537107.28000003</v>
      </c>
      <c r="M44" s="73">
        <f t="shared" si="87"/>
        <v>301663396.29000002</v>
      </c>
      <c r="N44" s="73">
        <f t="shared" si="87"/>
        <v>317321134.80999994</v>
      </c>
      <c r="O44" s="73">
        <f t="shared" si="87"/>
        <v>318089601.45999998</v>
      </c>
      <c r="P44" s="73">
        <f t="shared" si="87"/>
        <v>782322844.57999992</v>
      </c>
      <c r="Q44" s="73">
        <f t="shared" si="87"/>
        <v>783214965.68999994</v>
      </c>
      <c r="R44" s="73">
        <f t="shared" si="87"/>
        <v>794246733.34000015</v>
      </c>
      <c r="S44" s="73">
        <f t="shared" si="87"/>
        <v>794909908.19000006</v>
      </c>
      <c r="T44" s="73">
        <f t="shared" si="87"/>
        <v>795261547.17999995</v>
      </c>
      <c r="V44" s="73">
        <f t="shared" ref="V44" si="88">$T44</f>
        <v>795261547.17999995</v>
      </c>
      <c r="X44" s="73">
        <f t="shared" ref="X44:AD44" si="89">X39+X41</f>
        <v>798533161.24000013</v>
      </c>
      <c r="Y44" s="73">
        <f t="shared" si="89"/>
        <v>796884368.00000012</v>
      </c>
      <c r="Z44" s="73">
        <f t="shared" si="89"/>
        <v>796779921.7900002</v>
      </c>
      <c r="AA44" s="73">
        <f t="shared" si="89"/>
        <v>796171217.03000021</v>
      </c>
      <c r="AB44" s="73">
        <f t="shared" si="89"/>
        <v>797409021.63</v>
      </c>
      <c r="AC44" s="73">
        <f t="shared" si="89"/>
        <v>839852750.99000001</v>
      </c>
      <c r="AD44" s="73">
        <f t="shared" si="89"/>
        <v>838811781.66999996</v>
      </c>
      <c r="AE44" s="73">
        <f t="shared" ref="AE44:AF44" si="90">AE39+AE41</f>
        <v>838406378.1099999</v>
      </c>
      <c r="AF44" s="73">
        <f t="shared" si="90"/>
        <v>1320946742.55</v>
      </c>
      <c r="AG44" s="73">
        <f t="shared" ref="AG44" si="91">AG39+AG41</f>
        <v>1319957539.1700001</v>
      </c>
      <c r="AH44" s="73">
        <f t="shared" ref="AH44:AK44" si="92">AH39+AH41</f>
        <v>1318456203.6400003</v>
      </c>
      <c r="AI44" s="73">
        <f t="shared" si="92"/>
        <v>1319876423.6500001</v>
      </c>
      <c r="AK44" s="73">
        <f t="shared" si="92"/>
        <v>1319876423.6500001</v>
      </c>
      <c r="AM44" s="73">
        <f t="shared" ref="AM44:AN44" si="93">AM39+AM41</f>
        <v>1319894972.1300004</v>
      </c>
      <c r="AN44" s="73">
        <f t="shared" si="93"/>
        <v>1439779528.0899997</v>
      </c>
      <c r="AO44" s="73">
        <f t="shared" ref="AO44:AP44" si="94">AO39+AO41</f>
        <v>1442372408.45</v>
      </c>
      <c r="AP44" s="73">
        <f t="shared" si="94"/>
        <v>1443415492.2600002</v>
      </c>
      <c r="AQ44" s="73">
        <f t="shared" ref="AQ44:AR44" si="95">AQ39+AQ41</f>
        <v>1444830029.6299999</v>
      </c>
      <c r="AR44" s="73">
        <f t="shared" si="95"/>
        <v>1620569651.2199998</v>
      </c>
      <c r="AS44" s="73">
        <f t="shared" ref="AS44:AT44" si="96">AS39+AS41</f>
        <v>1607460075.4299998</v>
      </c>
      <c r="AT44" s="73">
        <f t="shared" si="96"/>
        <v>1669060843.1099999</v>
      </c>
      <c r="AU44" s="73">
        <f t="shared" ref="AU44:AV44" si="97">AU39+AU41</f>
        <v>1669368020.29</v>
      </c>
      <c r="AV44" s="73">
        <f t="shared" si="97"/>
        <v>1670071509.0599999</v>
      </c>
      <c r="AW44" s="73">
        <f t="shared" ref="AW44:AX44" si="98">AW39+AW41</f>
        <v>1671636412.9299994</v>
      </c>
      <c r="AX44" s="73">
        <f t="shared" si="98"/>
        <v>1671767822.2399998</v>
      </c>
      <c r="AZ44" s="73">
        <f t="shared" ref="AZ44" si="99">AZ39+AZ41</f>
        <v>1671767822.2399998</v>
      </c>
      <c r="BB44" s="73">
        <f t="shared" ref="BB44:BC44" si="100">BB39+BB41</f>
        <v>1626794276.7099998</v>
      </c>
      <c r="BC44" s="73">
        <f t="shared" si="100"/>
        <v>1671582082.3699999</v>
      </c>
      <c r="BD44" s="73">
        <f t="shared" ref="BD44:BE44" si="101">BD39+BD41</f>
        <v>1615168526.3999999</v>
      </c>
      <c r="BE44" s="73">
        <f t="shared" si="101"/>
        <v>1637947347.55</v>
      </c>
      <c r="BF44" s="73">
        <f t="shared" ref="BF44:BG44" si="102">BF39+BF41</f>
        <v>1641999291.5160885</v>
      </c>
      <c r="BG44" s="73">
        <f t="shared" si="102"/>
        <v>1654456829.3111355</v>
      </c>
      <c r="BH44" s="73">
        <f t="shared" ref="BH44:BI44" si="103">BH39+BH41</f>
        <v>1655081663.9711351</v>
      </c>
      <c r="BI44" s="73">
        <f t="shared" si="103"/>
        <v>1652916159.0211353</v>
      </c>
      <c r="BJ44" s="73">
        <v>1648939977.2011352</v>
      </c>
      <c r="BK44" s="73">
        <f>BK39+BK41</f>
        <v>1649145095.0611355</v>
      </c>
      <c r="BL44" s="73">
        <f t="shared" ref="BL44:BM44" si="104">BL39+BL41</f>
        <v>1649272086.141135</v>
      </c>
      <c r="BM44" s="73">
        <f t="shared" si="104"/>
        <v>1646293111.7811356</v>
      </c>
      <c r="BO44" s="73">
        <f>BO39+BO41</f>
        <v>1646293111.7811356</v>
      </c>
      <c r="BQ44" s="73">
        <f t="shared" ref="BQ44:BW44" si="105">BQ39+BQ41</f>
        <v>1614109027.2811356</v>
      </c>
      <c r="BR44" s="73">
        <f t="shared" si="105"/>
        <v>1614565940.7411351</v>
      </c>
      <c r="BS44" s="73">
        <f t="shared" si="105"/>
        <v>1615318379.9311352</v>
      </c>
      <c r="BT44" s="73">
        <f t="shared" si="105"/>
        <v>1617116605.1839116</v>
      </c>
      <c r="BU44" s="73">
        <f t="shared" si="105"/>
        <v>1614027933.2739115</v>
      </c>
      <c r="BV44" s="73">
        <f t="shared" si="105"/>
        <v>1617929101.7600005</v>
      </c>
      <c r="BW44" s="73">
        <f t="shared" si="105"/>
        <v>1617587041.2099998</v>
      </c>
      <c r="BX44" s="73">
        <f t="shared" ref="BX44:BY44" si="106">BX39+BX41</f>
        <v>1617070161.0200005</v>
      </c>
      <c r="BY44" s="73">
        <f t="shared" si="106"/>
        <v>1652900995.0999999</v>
      </c>
      <c r="BZ44" s="73">
        <f t="shared" ref="BZ44:CA44" si="107">BZ39+BZ41</f>
        <v>1800147893.0300002</v>
      </c>
      <c r="CA44" s="73">
        <f t="shared" si="107"/>
        <v>1799686949.7800002</v>
      </c>
      <c r="CB44" s="73">
        <f t="shared" ref="CB44" si="108">CB39+CB41</f>
        <v>1912600893.4700005</v>
      </c>
      <c r="CD44" s="73">
        <f>CD39+CD41</f>
        <v>1912600893.4700005</v>
      </c>
      <c r="CF44" s="73">
        <f t="shared" ref="CF44:CG44" si="109">CF39+CF41</f>
        <v>1900895990.1300001</v>
      </c>
      <c r="CG44" s="73">
        <f t="shared" si="109"/>
        <v>1864711598.71</v>
      </c>
      <c r="CH44" s="73">
        <f t="shared" ref="CH44:CI44" si="110">CH39+CH41</f>
        <v>1901190173.72</v>
      </c>
      <c r="CI44" s="73">
        <f t="shared" si="110"/>
        <v>2041513979.3800001</v>
      </c>
      <c r="CJ44" s="73">
        <f t="shared" ref="CJ44:CP44" si="111">CJ39+CJ41</f>
        <v>1989242466.2700005</v>
      </c>
      <c r="CK44" s="73">
        <f t="shared" si="111"/>
        <v>2123158517.7800002</v>
      </c>
      <c r="CL44" s="73">
        <f t="shared" si="111"/>
        <v>2106571886.6600001</v>
      </c>
      <c r="CM44" s="73">
        <f t="shared" si="111"/>
        <v>2105305340.2800002</v>
      </c>
      <c r="CN44" s="73">
        <f t="shared" si="111"/>
        <v>2103653449.5699999</v>
      </c>
      <c r="CO44" s="73">
        <f t="shared" si="111"/>
        <v>2103077749.4300005</v>
      </c>
      <c r="CP44" s="73">
        <f t="shared" si="111"/>
        <v>2101084558.5700004</v>
      </c>
      <c r="CQ44" s="73">
        <f t="shared" ref="CQ44" si="112">CQ39+CQ41</f>
        <v>2024188784.1699998</v>
      </c>
      <c r="CS44" s="73">
        <f>CS39+CS41</f>
        <v>2024188784.1699998</v>
      </c>
      <c r="CU44" s="73">
        <f t="shared" ref="CU44:CV44" si="113">CU39+CU41</f>
        <v>2030516522.8000002</v>
      </c>
      <c r="CV44" s="73">
        <f t="shared" si="113"/>
        <v>2029390656.7299998</v>
      </c>
      <c r="CX44" s="73">
        <f>CX39+CX41</f>
        <v>2029390656.7299998</v>
      </c>
      <c r="CZ44" s="82">
        <f>CX44/$CX$30</f>
        <v>1</v>
      </c>
    </row>
    <row r="45" spans="2:104" x14ac:dyDescent="0.3"/>
    <row r="46" spans="2:104" ht="13.5" thickBot="1" x14ac:dyDescent="0.35">
      <c r="B46" s="68"/>
      <c r="D46" s="70"/>
      <c r="E46" s="71"/>
      <c r="G46" s="72"/>
      <c r="I46" s="70"/>
      <c r="J46" s="71"/>
      <c r="K46" s="71"/>
      <c r="L46" s="71"/>
      <c r="M46" s="71"/>
      <c r="N46" s="71"/>
      <c r="O46" s="71"/>
      <c r="P46" s="71"/>
      <c r="Q46" s="71"/>
      <c r="R46" s="71"/>
      <c r="S46" s="71"/>
      <c r="T46" s="71"/>
      <c r="V46" s="72"/>
      <c r="X46" s="70"/>
      <c r="Y46" s="71"/>
      <c r="Z46" s="71"/>
      <c r="AA46" s="71"/>
      <c r="AB46" s="71"/>
      <c r="AC46" s="71"/>
      <c r="AD46" s="71"/>
      <c r="AE46" s="71"/>
      <c r="AF46" s="71"/>
      <c r="AG46" s="71"/>
      <c r="AH46" s="71"/>
      <c r="AI46" s="71"/>
      <c r="AK46" s="72"/>
      <c r="AM46" s="79"/>
      <c r="AN46" s="79"/>
      <c r="AO46" s="79"/>
      <c r="AP46" s="79"/>
      <c r="AQ46" s="79"/>
      <c r="AR46" s="79"/>
      <c r="AS46" s="79"/>
      <c r="AT46" s="79"/>
      <c r="AU46" s="79"/>
      <c r="AV46" s="79"/>
      <c r="AW46" s="79"/>
      <c r="AX46" s="79"/>
      <c r="AZ46" s="72"/>
      <c r="BB46" s="78"/>
      <c r="BC46" s="78"/>
      <c r="BD46" s="78"/>
      <c r="BE46" s="78"/>
      <c r="BF46" s="78"/>
      <c r="BG46" s="78"/>
      <c r="BH46" s="78"/>
      <c r="BI46" s="78"/>
      <c r="BJ46" s="78"/>
      <c r="BK46" s="78"/>
      <c r="BL46" s="78"/>
      <c r="BM46" s="78"/>
      <c r="BO46" s="72"/>
      <c r="BQ46" s="79"/>
      <c r="BR46" s="79"/>
      <c r="BS46" s="79"/>
      <c r="BT46" s="79"/>
      <c r="BU46" s="79"/>
      <c r="BV46" s="79"/>
      <c r="BW46" s="79"/>
      <c r="BX46" s="79"/>
      <c r="BY46" s="79"/>
      <c r="BZ46" s="79"/>
      <c r="CA46" s="79"/>
      <c r="CB46" s="79"/>
      <c r="CD46" s="72"/>
      <c r="CF46" s="78"/>
      <c r="CG46" s="78"/>
      <c r="CH46" s="78"/>
      <c r="CI46" s="78"/>
      <c r="CJ46" s="78"/>
      <c r="CK46" s="78"/>
      <c r="CL46" s="78"/>
      <c r="CM46" s="78"/>
      <c r="CN46" s="78"/>
      <c r="CO46" s="78"/>
      <c r="CP46" s="78"/>
      <c r="CQ46" s="78"/>
      <c r="CS46" s="72"/>
      <c r="CU46" s="78"/>
      <c r="CV46" s="78"/>
      <c r="CX46" s="72"/>
    </row>
    <row r="47" spans="2:104" x14ac:dyDescent="0.3">
      <c r="B47" s="56" t="s">
        <v>201</v>
      </c>
      <c r="C47" s="58"/>
      <c r="D47" s="58">
        <f>DRE!D$22</f>
        <v>3030000</v>
      </c>
      <c r="E47" s="58">
        <f>DRE!E$22</f>
        <v>3030000</v>
      </c>
      <c r="F47" s="58"/>
      <c r="G47" s="58">
        <f>E47</f>
        <v>3030000</v>
      </c>
      <c r="H47" s="58"/>
      <c r="I47" s="58">
        <v>3030000</v>
      </c>
      <c r="J47" s="58">
        <v>3030000</v>
      </c>
      <c r="K47" s="58">
        <v>3030000</v>
      </c>
      <c r="L47" s="58">
        <v>3030000</v>
      </c>
      <c r="M47" s="58">
        <v>3030000</v>
      </c>
      <c r="N47" s="58">
        <v>3030000</v>
      </c>
      <c r="O47" s="58">
        <v>3030000</v>
      </c>
      <c r="P47" s="58">
        <v>3030000</v>
      </c>
      <c r="Q47" s="58">
        <f>DRE!Q$22</f>
        <v>7537889</v>
      </c>
      <c r="R47" s="58">
        <f>DRE!R$22</f>
        <v>7537889</v>
      </c>
      <c r="S47" s="58">
        <f>DRE!S$22</f>
        <v>7537889</v>
      </c>
      <c r="T47" s="58">
        <f>DRE!T$22</f>
        <v>7537889</v>
      </c>
      <c r="U47" s="58"/>
      <c r="V47" s="58">
        <f>T47</f>
        <v>7537889</v>
      </c>
      <c r="W47" s="58"/>
      <c r="X47" s="58">
        <v>7537889</v>
      </c>
      <c r="Y47" s="58">
        <v>7537889</v>
      </c>
      <c r="Z47" s="58">
        <v>7537889</v>
      </c>
      <c r="AA47" s="58">
        <v>7537889</v>
      </c>
      <c r="AB47" s="58">
        <v>7537889</v>
      </c>
      <c r="AC47" s="58">
        <v>7537889</v>
      </c>
      <c r="AD47" s="58">
        <v>7537889</v>
      </c>
      <c r="AE47" s="58">
        <v>7537889</v>
      </c>
      <c r="AF47" s="58">
        <v>11775177</v>
      </c>
      <c r="AG47" s="58">
        <v>11775177</v>
      </c>
      <c r="AH47" s="58">
        <v>11775177</v>
      </c>
      <c r="AI47" s="58">
        <v>11775177</v>
      </c>
      <c r="AJ47" s="58"/>
      <c r="AK47" s="58">
        <f>AI47</f>
        <v>11775177</v>
      </c>
      <c r="AL47" s="58"/>
      <c r="AM47" s="58">
        <f>DRE!AJ$22</f>
        <v>11775177</v>
      </c>
      <c r="AN47" s="58">
        <f>DRE!AN$22</f>
        <v>11775177</v>
      </c>
      <c r="AO47" s="58">
        <f>DRE!AO$22</f>
        <v>11775177</v>
      </c>
      <c r="AP47" s="58">
        <f>DRE!AP$22</f>
        <v>11775177</v>
      </c>
      <c r="AQ47" s="58">
        <f>DRE!AQ$22</f>
        <v>11775177</v>
      </c>
      <c r="AR47" s="58">
        <f>DRE!AR$22</f>
        <v>11775177</v>
      </c>
      <c r="AS47" s="58">
        <f>DRE!AS$22</f>
        <v>11775177</v>
      </c>
      <c r="AT47" s="58">
        <f>DRE!AT$22</f>
        <v>11775177</v>
      </c>
      <c r="AU47" s="58">
        <f>DRE!AU$22</f>
        <v>11775177</v>
      </c>
      <c r="AV47" s="58">
        <f>DRE!AV$22</f>
        <v>11775177</v>
      </c>
      <c r="AW47" s="58">
        <f>DRE!AW$22</f>
        <v>11775177</v>
      </c>
      <c r="AX47" s="58">
        <f>DRE!AX$22</f>
        <v>11775177</v>
      </c>
      <c r="AY47" s="58"/>
      <c r="AZ47" s="58">
        <f>AX47</f>
        <v>11775177</v>
      </c>
      <c r="BA47" s="58"/>
      <c r="BB47" s="58">
        <f>DRE!AY$22</f>
        <v>11775177</v>
      </c>
      <c r="BC47" s="58">
        <f>DRE!BC$22</f>
        <v>11775177</v>
      </c>
      <c r="BD47" s="58">
        <f>DRE!BD$22</f>
        <v>11775177</v>
      </c>
      <c r="BE47" s="58">
        <f>DRE!BE$22</f>
        <v>11775177</v>
      </c>
      <c r="BF47" s="58">
        <f>DRE!BF$22</f>
        <v>11775177</v>
      </c>
      <c r="BG47" s="58">
        <f>DRE!BG$22</f>
        <v>11775177</v>
      </c>
      <c r="BH47" s="58">
        <f>DRE!BH$22</f>
        <v>11775177</v>
      </c>
      <c r="BI47" s="58">
        <f>DRE!BI$22</f>
        <v>11775177</v>
      </c>
      <c r="BJ47" s="58">
        <v>11775177</v>
      </c>
      <c r="BK47" s="58">
        <f>DRE!BK$22</f>
        <v>11775177</v>
      </c>
      <c r="BL47" s="58">
        <f>DRE!BL$22</f>
        <v>11775177</v>
      </c>
      <c r="BM47" s="58">
        <f>DRE!BM$22</f>
        <v>11775177</v>
      </c>
      <c r="BN47" s="58"/>
      <c r="BO47" s="58">
        <f>BM47</f>
        <v>11775177</v>
      </c>
      <c r="BP47" s="58"/>
      <c r="BQ47" s="58">
        <f>DRE!BP$22</f>
        <v>11775177</v>
      </c>
      <c r="BR47" s="58">
        <f>DRE!BR$22</f>
        <v>11775177</v>
      </c>
      <c r="BS47" s="58">
        <f>DRE!BS$22</f>
        <v>11775177</v>
      </c>
      <c r="BT47" s="58">
        <f>DRE!BT$22</f>
        <v>11775177</v>
      </c>
      <c r="BU47" s="58">
        <f>DRE!BU$22</f>
        <v>11775177</v>
      </c>
      <c r="BV47" s="58">
        <f>DRE!BV$22</f>
        <v>11775177</v>
      </c>
      <c r="BW47" s="58">
        <f>DRE!BW$22</f>
        <v>11775177</v>
      </c>
      <c r="BX47" s="58">
        <v>11775177</v>
      </c>
      <c r="BY47" s="58">
        <v>12081675</v>
      </c>
      <c r="BZ47" s="58">
        <v>12081675</v>
      </c>
      <c r="CA47" s="58">
        <v>14243672</v>
      </c>
      <c r="CB47" s="58">
        <v>14243672</v>
      </c>
      <c r="CC47" s="58"/>
      <c r="CD47" s="58">
        <f>CB47</f>
        <v>14243672</v>
      </c>
      <c r="CE47" s="58"/>
      <c r="CF47" s="58">
        <v>14243672</v>
      </c>
      <c r="CG47" s="58">
        <v>14243672.000000002</v>
      </c>
      <c r="CH47" s="58">
        <v>14572333</v>
      </c>
      <c r="CI47" s="58">
        <v>16118565</v>
      </c>
      <c r="CJ47" s="58">
        <v>16118565</v>
      </c>
      <c r="CK47" s="58">
        <v>16118564.999999998</v>
      </c>
      <c r="CL47" s="58">
        <v>16118565</v>
      </c>
      <c r="CM47" s="58">
        <v>16118565</v>
      </c>
      <c r="CN47" s="58">
        <v>16118565</v>
      </c>
      <c r="CO47" s="58">
        <v>16118564.999999998</v>
      </c>
      <c r="CP47" s="58">
        <v>16118565</v>
      </c>
      <c r="CQ47" s="58">
        <v>16118565</v>
      </c>
      <c r="CR47" s="58"/>
      <c r="CS47" s="58">
        <f t="shared" ref="CS47:CS50" si="114">$CQ47</f>
        <v>16118565</v>
      </c>
      <c r="CT47" s="58"/>
      <c r="CU47" s="58">
        <v>16118565</v>
      </c>
      <c r="CV47" s="58">
        <v>16118565</v>
      </c>
      <c r="CW47" s="58"/>
      <c r="CX47" s="58">
        <f t="shared" ref="CX47:CX50" si="115">$CV47</f>
        <v>16118565</v>
      </c>
      <c r="CY47" s="58"/>
    </row>
    <row r="48" spans="2:104" x14ac:dyDescent="0.3">
      <c r="B48" s="56" t="s">
        <v>202</v>
      </c>
      <c r="C48" s="58"/>
      <c r="D48" s="64">
        <f>D41/D47</f>
        <v>97.720657475247535</v>
      </c>
      <c r="E48" s="64">
        <f>E41/E47</f>
        <v>97.718466920792068</v>
      </c>
      <c r="F48" s="65"/>
      <c r="G48" s="64">
        <f>G41/G47</f>
        <v>97.718466920792068</v>
      </c>
      <c r="H48" s="65"/>
      <c r="I48" s="64">
        <f t="shared" ref="I48:T48" si="116">I41/I47</f>
        <v>97.716331831683164</v>
      </c>
      <c r="J48" s="64">
        <f t="shared" si="116"/>
        <v>97.818001785478558</v>
      </c>
      <c r="K48" s="64">
        <f t="shared" si="116"/>
        <v>97.5598317029703</v>
      </c>
      <c r="L48" s="64">
        <f t="shared" si="116"/>
        <v>97.295305930693075</v>
      </c>
      <c r="M48" s="64">
        <f t="shared" si="116"/>
        <v>97.557562778877895</v>
      </c>
      <c r="N48" s="64">
        <f t="shared" si="116"/>
        <v>102.70545253465345</v>
      </c>
      <c r="O48" s="64">
        <f t="shared" si="116"/>
        <v>102.92908042244224</v>
      </c>
      <c r="P48" s="64">
        <f t="shared" si="116"/>
        <v>256.05493754125411</v>
      </c>
      <c r="Q48" s="64">
        <f t="shared" si="116"/>
        <v>102.92389954004364</v>
      </c>
      <c r="R48" s="64">
        <f t="shared" si="116"/>
        <v>102.81728155057738</v>
      </c>
      <c r="S48" s="64">
        <f t="shared" si="116"/>
        <v>102.81806629813732</v>
      </c>
      <c r="T48" s="64">
        <f t="shared" si="116"/>
        <v>102.85313433243711</v>
      </c>
      <c r="U48" s="65"/>
      <c r="V48" s="64">
        <f>V41/V47</f>
        <v>102.85313433243711</v>
      </c>
      <c r="W48" s="65"/>
      <c r="X48" s="64">
        <f t="shared" ref="X48:AI48" si="117">X41/X47</f>
        <v>102.82450910062488</v>
      </c>
      <c r="Y48" s="64">
        <f t="shared" si="117"/>
        <v>102.82204966934377</v>
      </c>
      <c r="Z48" s="64">
        <f t="shared" si="117"/>
        <v>102.84312553554452</v>
      </c>
      <c r="AA48" s="64">
        <f t="shared" si="117"/>
        <v>102.74609121068249</v>
      </c>
      <c r="AB48" s="64">
        <f t="shared" si="117"/>
        <v>102.85242438831348</v>
      </c>
      <c r="AC48" s="64">
        <f t="shared" si="117"/>
        <v>108.37819205881117</v>
      </c>
      <c r="AD48" s="64">
        <f t="shared" si="117"/>
        <v>108.33426237770281</v>
      </c>
      <c r="AE48" s="64">
        <f t="shared" si="117"/>
        <v>108.29119523781789</v>
      </c>
      <c r="AF48" s="64">
        <f t="shared" si="117"/>
        <v>110.3568909002387</v>
      </c>
      <c r="AG48" s="64">
        <f t="shared" si="117"/>
        <v>110.35070752482108</v>
      </c>
      <c r="AH48" s="64">
        <f t="shared" si="117"/>
        <v>110.34983255453402</v>
      </c>
      <c r="AI48" s="64">
        <f t="shared" si="117"/>
        <v>110.32115379497057</v>
      </c>
      <c r="AJ48" s="65"/>
      <c r="AK48" s="64">
        <f>AK41/AK47</f>
        <v>110.32115379497057</v>
      </c>
      <c r="AL48" s="65"/>
      <c r="AM48" s="64">
        <f t="shared" ref="AM48:AX48" si="118">AM41/AM47</f>
        <v>110.32281302947722</v>
      </c>
      <c r="AN48" s="64">
        <f t="shared" si="118"/>
        <v>110.12913113747672</v>
      </c>
      <c r="AO48" s="64">
        <f t="shared" si="118"/>
        <v>110.29992166572104</v>
      </c>
      <c r="AP48" s="64">
        <f t="shared" si="118"/>
        <v>110.30468377672796</v>
      </c>
      <c r="AQ48" s="64">
        <f t="shared" si="118"/>
        <v>110.31102496888157</v>
      </c>
      <c r="AR48" s="64">
        <f t="shared" si="118"/>
        <v>114.72157445786164</v>
      </c>
      <c r="AS48" s="64">
        <f t="shared" si="118"/>
        <v>114.71932457321023</v>
      </c>
      <c r="AT48" s="64">
        <f t="shared" si="118"/>
        <v>114.71760604108115</v>
      </c>
      <c r="AU48" s="64">
        <f t="shared" si="118"/>
        <v>114.71445547952273</v>
      </c>
      <c r="AV48" s="64">
        <f t="shared" si="118"/>
        <v>114.72686412526963</v>
      </c>
      <c r="AW48" s="64">
        <f t="shared" si="118"/>
        <v>114.82520452728646</v>
      </c>
      <c r="AX48" s="64">
        <f t="shared" si="118"/>
        <v>114.81258599339949</v>
      </c>
      <c r="AY48" s="65"/>
      <c r="AZ48" s="64">
        <f>AZ41/AZ47</f>
        <v>114.81258599339949</v>
      </c>
      <c r="BA48" s="65"/>
      <c r="BB48" s="64">
        <f t="shared" ref="BB48:BI48" si="119">BB41/BB47</f>
        <v>110.9805426491678</v>
      </c>
      <c r="BC48" s="64">
        <f t="shared" si="119"/>
        <v>114.79280404107725</v>
      </c>
      <c r="BD48" s="64">
        <f t="shared" si="119"/>
        <v>114.68808623683532</v>
      </c>
      <c r="BE48" s="64">
        <f t="shared" si="119"/>
        <v>114.68508132489218</v>
      </c>
      <c r="BF48" s="64">
        <f t="shared" si="119"/>
        <v>114.67937142482771</v>
      </c>
      <c r="BG48" s="64">
        <f t="shared" si="119"/>
        <v>115.41476740614051</v>
      </c>
      <c r="BH48" s="64">
        <f t="shared" si="119"/>
        <v>115.52298219985441</v>
      </c>
      <c r="BI48" s="64">
        <f t="shared" si="119"/>
        <v>115.5367303914952</v>
      </c>
      <c r="BJ48" s="64">
        <v>115.48985366259338</v>
      </c>
      <c r="BK48" s="64">
        <f>BK41/BK47</f>
        <v>115.54135815038157</v>
      </c>
      <c r="BL48" s="64">
        <f>BL41/BL47</f>
        <v>115.5068078051935</v>
      </c>
      <c r="BM48" s="64">
        <f>BM41/BM47</f>
        <v>115.49845064674064</v>
      </c>
      <c r="BN48" s="65"/>
      <c r="BO48" s="64">
        <f>BO41/BO47</f>
        <v>115.49845064674064</v>
      </c>
      <c r="BP48" s="65"/>
      <c r="BQ48" s="64">
        <f t="shared" ref="BQ48:BX48" si="120">BQ41/BQ47</f>
        <v>115.48981709414097</v>
      </c>
      <c r="BR48" s="64">
        <f t="shared" si="120"/>
        <v>115.57036353008834</v>
      </c>
      <c r="BS48" s="64">
        <f t="shared" si="120"/>
        <v>115.50069734757577</v>
      </c>
      <c r="BT48" s="64">
        <f t="shared" si="120"/>
        <v>115.62493601106053</v>
      </c>
      <c r="BU48" s="64">
        <f t="shared" si="120"/>
        <v>115.53411177631654</v>
      </c>
      <c r="BV48" s="64">
        <f t="shared" si="120"/>
        <v>115.79196863112975</v>
      </c>
      <c r="BW48" s="64">
        <f t="shared" si="120"/>
        <v>115.79980653878916</v>
      </c>
      <c r="BX48" s="64">
        <f t="shared" si="120"/>
        <v>115.78071465507486</v>
      </c>
      <c r="BY48" s="64">
        <f>BY41/BY47</f>
        <v>115.86607771852826</v>
      </c>
      <c r="BZ48" s="64">
        <f>BZ41/BZ47</f>
        <v>138.34630963173569</v>
      </c>
      <c r="CA48" s="64">
        <f>CA41/CA47</f>
        <v>117.2565299439639</v>
      </c>
      <c r="CB48" s="64">
        <f>CB41/CB47</f>
        <v>115.44063541971485</v>
      </c>
      <c r="CC48" s="65"/>
      <c r="CD48" s="64">
        <f>CB48</f>
        <v>115.44063541971485</v>
      </c>
      <c r="CE48" s="65"/>
      <c r="CF48" s="64">
        <f>CF41/CF47</f>
        <v>117.23383338931141</v>
      </c>
      <c r="CG48" s="64">
        <f>CG41/CG47</f>
        <v>116.88094599342078</v>
      </c>
      <c r="CH48" s="64">
        <f>CH41/CH47</f>
        <v>116.60418385443154</v>
      </c>
      <c r="CI48" s="64">
        <f>CI41/CI47</f>
        <v>116.62489481724955</v>
      </c>
      <c r="CJ48" s="64">
        <v>116.4191452365642</v>
      </c>
      <c r="CK48" s="64">
        <v>123.62209852427934</v>
      </c>
      <c r="CL48" s="64">
        <f t="shared" ref="CL48:CQ48" si="121">CL41/CL47</f>
        <v>124.70421065771053</v>
      </c>
      <c r="CM48" s="64">
        <f t="shared" si="121"/>
        <v>124.62351770458476</v>
      </c>
      <c r="CN48" s="64">
        <f t="shared" si="121"/>
        <v>124.59674735375016</v>
      </c>
      <c r="CO48" s="64">
        <f t="shared" si="121"/>
        <v>124.52381837216903</v>
      </c>
      <c r="CP48" s="64">
        <f t="shared" si="121"/>
        <v>124.45487314534516</v>
      </c>
      <c r="CQ48" s="64">
        <f t="shared" si="121"/>
        <v>123.30166205056095</v>
      </c>
      <c r="CR48" s="65"/>
      <c r="CS48" s="64">
        <f t="shared" si="114"/>
        <v>123.30166205056095</v>
      </c>
      <c r="CT48" s="65"/>
      <c r="CU48" s="64">
        <f t="shared" ref="CU48:CV48" si="122">CU41/CU47</f>
        <v>124.87436968427401</v>
      </c>
      <c r="CV48" s="64">
        <f t="shared" si="122"/>
        <v>124.79485535343871</v>
      </c>
      <c r="CW48" s="65"/>
      <c r="CX48" s="64">
        <f t="shared" si="115"/>
        <v>124.79485535343871</v>
      </c>
      <c r="CY48" s="58"/>
    </row>
    <row r="49" spans="2:102" x14ac:dyDescent="0.3">
      <c r="B49" s="56" t="s">
        <v>203</v>
      </c>
      <c r="D49" s="64">
        <v>105.99</v>
      </c>
      <c r="E49" s="64">
        <v>105</v>
      </c>
      <c r="G49" s="64">
        <f>E49</f>
        <v>105</v>
      </c>
      <c r="H49" s="64"/>
      <c r="I49" s="64">
        <v>105</v>
      </c>
      <c r="J49" s="64">
        <v>106.99</v>
      </c>
      <c r="K49" s="64">
        <v>107.9</v>
      </c>
      <c r="L49" s="64">
        <v>114</v>
      </c>
      <c r="M49" s="64">
        <v>111</v>
      </c>
      <c r="N49" s="64">
        <v>111</v>
      </c>
      <c r="O49" s="64">
        <v>117.9</v>
      </c>
      <c r="P49" s="64">
        <v>119</v>
      </c>
      <c r="Q49" s="64">
        <v>112.05</v>
      </c>
      <c r="R49" s="64">
        <v>111.4</v>
      </c>
      <c r="S49" s="64">
        <v>118</v>
      </c>
      <c r="T49" s="64">
        <v>134.1</v>
      </c>
      <c r="V49" s="64">
        <f>T49</f>
        <v>134.1</v>
      </c>
      <c r="X49" s="64">
        <v>134.96</v>
      </c>
      <c r="Y49" s="64">
        <v>123.9</v>
      </c>
      <c r="Z49" s="64">
        <v>101.99</v>
      </c>
      <c r="AA49" s="64">
        <v>119</v>
      </c>
      <c r="AB49" s="64">
        <v>124.75</v>
      </c>
      <c r="AC49" s="64">
        <v>123.26</v>
      </c>
      <c r="AD49" s="64">
        <v>134</v>
      </c>
      <c r="AE49" s="64">
        <v>123.01</v>
      </c>
      <c r="AF49" s="64">
        <v>123.23</v>
      </c>
      <c r="AG49" s="64">
        <v>119.35</v>
      </c>
      <c r="AH49" s="64">
        <v>116.8</v>
      </c>
      <c r="AI49" s="64">
        <v>119.87</v>
      </c>
      <c r="AK49" s="64">
        <f>AI49</f>
        <v>119.87</v>
      </c>
      <c r="AM49" s="64">
        <v>117.52</v>
      </c>
      <c r="AN49" s="64">
        <v>118</v>
      </c>
      <c r="AO49" s="64">
        <v>114</v>
      </c>
      <c r="AP49" s="64">
        <v>111.84</v>
      </c>
      <c r="AQ49" s="64">
        <v>105.45</v>
      </c>
      <c r="AR49" s="64">
        <v>105.91</v>
      </c>
      <c r="AS49" s="64">
        <v>105</v>
      </c>
      <c r="AT49" s="64">
        <v>101.63</v>
      </c>
      <c r="AU49" s="64">
        <v>101.48</v>
      </c>
      <c r="AV49" s="64">
        <v>98</v>
      </c>
      <c r="AW49" s="64">
        <v>86.93</v>
      </c>
      <c r="AX49" s="64">
        <v>103.09</v>
      </c>
      <c r="AZ49" s="64">
        <f>AX49</f>
        <v>103.09</v>
      </c>
      <c r="BB49" s="64">
        <v>99.78</v>
      </c>
      <c r="BC49" s="64">
        <v>98.78</v>
      </c>
      <c r="BD49" s="64">
        <v>100.17</v>
      </c>
      <c r="BE49" s="64">
        <v>99.71</v>
      </c>
      <c r="BF49" s="64">
        <v>102.2</v>
      </c>
      <c r="BG49" s="64">
        <v>98.47</v>
      </c>
      <c r="BH49" s="64">
        <v>99.98</v>
      </c>
      <c r="BI49" s="64">
        <v>113.44</v>
      </c>
      <c r="BJ49" s="64">
        <v>116</v>
      </c>
      <c r="BK49" s="64">
        <v>110.8</v>
      </c>
      <c r="BL49" s="64">
        <v>102.75</v>
      </c>
      <c r="BM49" s="64">
        <v>103.03</v>
      </c>
      <c r="BO49" s="64">
        <f>BM49</f>
        <v>103.03</v>
      </c>
      <c r="BQ49" s="64" t="e">
        <v>#N/A</v>
      </c>
      <c r="BR49" s="64" t="e">
        <v>#N/A</v>
      </c>
      <c r="BS49" s="64" t="e">
        <v>#N/A</v>
      </c>
      <c r="BT49" s="64" t="e">
        <v>#N/A</v>
      </c>
      <c r="BU49" s="64" t="e">
        <v>#N/A</v>
      </c>
      <c r="BV49" s="64" t="e">
        <v>#N/A</v>
      </c>
      <c r="BW49" s="64" t="e">
        <v>#N/A</v>
      </c>
      <c r="BX49" s="64" t="e">
        <v>#N/A</v>
      </c>
      <c r="BY49" s="64">
        <v>118.69</v>
      </c>
      <c r="BZ49" s="64">
        <v>117.29</v>
      </c>
      <c r="CA49" s="64">
        <v>113.54</v>
      </c>
      <c r="CB49" s="64">
        <v>117.87</v>
      </c>
      <c r="CD49" s="64">
        <f>CB49</f>
        <v>117.87</v>
      </c>
      <c r="CF49" s="64">
        <v>118.93</v>
      </c>
      <c r="CG49" s="64">
        <v>117.85</v>
      </c>
      <c r="CH49" s="64">
        <v>119.2</v>
      </c>
      <c r="CI49" s="64">
        <v>115.83</v>
      </c>
      <c r="CJ49" s="64">
        <v>116.1</v>
      </c>
      <c r="CK49" s="64">
        <v>111.62</v>
      </c>
      <c r="CL49" s="64">
        <v>115.29</v>
      </c>
      <c r="CM49" s="64">
        <v>111.59</v>
      </c>
      <c r="CN49" s="64">
        <v>108.2</v>
      </c>
      <c r="CO49" s="64">
        <v>103</v>
      </c>
      <c r="CP49" s="64">
        <v>97.53</v>
      </c>
      <c r="CQ49" s="64">
        <v>97.11</v>
      </c>
      <c r="CS49" s="64">
        <f t="shared" si="114"/>
        <v>97.11</v>
      </c>
      <c r="CU49" s="64">
        <v>91.77</v>
      </c>
      <c r="CV49" s="64">
        <v>97.46</v>
      </c>
      <c r="CX49" s="64">
        <f t="shared" si="115"/>
        <v>97.46</v>
      </c>
    </row>
    <row r="50" spans="2:102" x14ac:dyDescent="0.3">
      <c r="B50" s="56" t="s">
        <v>204</v>
      </c>
      <c r="D50" s="66">
        <f>D49/D48</f>
        <v>1.0846222563212602</v>
      </c>
      <c r="E50" s="66">
        <f>E49/E48</f>
        <v>1.0745154248593578</v>
      </c>
      <c r="G50" s="66">
        <f>G49/G48</f>
        <v>1.0745154248593578</v>
      </c>
      <c r="I50" s="66">
        <f t="shared" ref="I50:V50" si="123">I49/I48</f>
        <v>1.0745389028812808</v>
      </c>
      <c r="J50" s="66">
        <f t="shared" si="123"/>
        <v>1.0937659535781179</v>
      </c>
      <c r="K50" s="66">
        <f t="shared" si="123"/>
        <v>1.1059879677581987</v>
      </c>
      <c r="L50" s="66">
        <f t="shared" si="123"/>
        <v>1.1716906474522653</v>
      </c>
      <c r="M50" s="66">
        <f t="shared" si="123"/>
        <v>1.1377898016127204</v>
      </c>
      <c r="N50" s="66">
        <f t="shared" si="123"/>
        <v>1.0807605366672031</v>
      </c>
      <c r="O50" s="66">
        <f t="shared" si="123"/>
        <v>1.1454488810753387</v>
      </c>
      <c r="P50" s="66">
        <f t="shared" si="123"/>
        <v>0.46474401604080529</v>
      </c>
      <c r="Q50" s="66">
        <f t="shared" si="123"/>
        <v>1.0886684288172133</v>
      </c>
      <c r="R50" s="66">
        <f t="shared" si="123"/>
        <v>1.0834754461505642</v>
      </c>
      <c r="S50" s="66">
        <f t="shared" si="123"/>
        <v>1.1476582301970186</v>
      </c>
      <c r="T50" s="66">
        <f t="shared" si="123"/>
        <v>1.3038008114227051</v>
      </c>
      <c r="V50" s="66">
        <f t="shared" si="123"/>
        <v>1.3038008114227051</v>
      </c>
      <c r="X50" s="66">
        <f t="shared" ref="X50:AK50" si="124">X49/X48</f>
        <v>1.3125275401794243</v>
      </c>
      <c r="Y50" s="66">
        <f t="shared" si="124"/>
        <v>1.204994457885628</v>
      </c>
      <c r="Z50" s="66">
        <f t="shared" si="124"/>
        <v>0.99170459346600015</v>
      </c>
      <c r="AA50" s="66">
        <f t="shared" si="124"/>
        <v>1.1581949113371974</v>
      </c>
      <c r="AB50" s="66">
        <f t="shared" si="124"/>
        <v>1.212902862931198</v>
      </c>
      <c r="AC50" s="66">
        <f t="shared" si="124"/>
        <v>1.1373136759202742</v>
      </c>
      <c r="AD50" s="66">
        <f t="shared" si="124"/>
        <v>1.2369124694163207</v>
      </c>
      <c r="AE50" s="66">
        <f t="shared" si="124"/>
        <v>1.1359187580288332</v>
      </c>
      <c r="AF50" s="66">
        <f t="shared" si="124"/>
        <v>1.1166497986192674</v>
      </c>
      <c r="AG50" s="66">
        <f t="shared" si="124"/>
        <v>1.0815517424132031</v>
      </c>
      <c r="AH50" s="66">
        <f t="shared" si="124"/>
        <v>1.0584519912368544</v>
      </c>
      <c r="AI50" s="66">
        <f t="shared" si="124"/>
        <v>1.0865549885634422</v>
      </c>
      <c r="AK50" s="66">
        <f t="shared" si="124"/>
        <v>1.0865549885634422</v>
      </c>
      <c r="AM50" s="66">
        <f t="shared" ref="AM50:AX50" si="125">AM49/AM48</f>
        <v>1.0652375222575203</v>
      </c>
      <c r="AN50" s="66">
        <f t="shared" si="125"/>
        <v>1.0714694539149492</v>
      </c>
      <c r="AO50" s="66">
        <f t="shared" si="125"/>
        <v>1.0335456116233024</v>
      </c>
      <c r="AP50" s="66">
        <f t="shared" si="125"/>
        <v>1.0139188670027806</v>
      </c>
      <c r="AQ50" s="66">
        <f t="shared" si="125"/>
        <v>0.95593346204286611</v>
      </c>
      <c r="AR50" s="66">
        <f t="shared" si="125"/>
        <v>0.92319165336160713</v>
      </c>
      <c r="AS50" s="66">
        <f t="shared" si="125"/>
        <v>0.91527735532466747</v>
      </c>
      <c r="AT50" s="66">
        <f t="shared" si="125"/>
        <v>0.88591458196578476</v>
      </c>
      <c r="AU50" s="66">
        <f t="shared" si="125"/>
        <v>0.88463131848378818</v>
      </c>
      <c r="AV50" s="66">
        <f t="shared" si="125"/>
        <v>0.85420272529191021</v>
      </c>
      <c r="AW50" s="66">
        <f t="shared" si="125"/>
        <v>0.75706375057527042</v>
      </c>
      <c r="AX50" s="66">
        <f t="shared" si="125"/>
        <v>0.89789807544206512</v>
      </c>
      <c r="AZ50" s="66">
        <f t="shared" ref="AZ50" si="126">AZ49/AZ48</f>
        <v>0.89789807544206512</v>
      </c>
      <c r="BB50" s="66">
        <f t="shared" ref="BB50:BI50" si="127">BB49/BB48</f>
        <v>0.89907651934470167</v>
      </c>
      <c r="BC50" s="66">
        <f t="shared" si="127"/>
        <v>0.86050690045564826</v>
      </c>
      <c r="BD50" s="66">
        <f t="shared" si="127"/>
        <v>0.87341242919639528</v>
      </c>
      <c r="BE50" s="66">
        <f t="shared" si="127"/>
        <v>0.86942433007071618</v>
      </c>
      <c r="BF50" s="66">
        <f t="shared" si="127"/>
        <v>0.89118032938462755</v>
      </c>
      <c r="BG50" s="66">
        <f t="shared" si="127"/>
        <v>0.85318371481430555</v>
      </c>
      <c r="BH50" s="66">
        <f t="shared" si="127"/>
        <v>0.8654554972190287</v>
      </c>
      <c r="BI50" s="66">
        <f t="shared" si="127"/>
        <v>0.9818522613164623</v>
      </c>
      <c r="BJ50" s="66">
        <v>1.0044172394476925</v>
      </c>
      <c r="BK50" s="66">
        <f>BK49/BK48</f>
        <v>0.958963974231543</v>
      </c>
      <c r="BL50" s="66">
        <f t="shared" ref="BL50:BM50" si="128">BL49/BL48</f>
        <v>0.88955795725297571</v>
      </c>
      <c r="BM50" s="66">
        <f t="shared" si="128"/>
        <v>0.89204659822774435</v>
      </c>
      <c r="BO50" s="66">
        <f>BO49/BO48</f>
        <v>0.89204659822774435</v>
      </c>
      <c r="BQ50" s="66" t="e">
        <f t="shared" ref="BQ50:BR50" si="129">BQ49/BQ48</f>
        <v>#N/A</v>
      </c>
      <c r="BR50" s="66" t="e">
        <f t="shared" si="129"/>
        <v>#N/A</v>
      </c>
      <c r="BS50" s="66">
        <v>0.8204279469832042</v>
      </c>
      <c r="BT50" s="66">
        <v>0.88536265213766197</v>
      </c>
      <c r="BU50" s="66">
        <v>0.91574685928981236</v>
      </c>
      <c r="BV50" s="66">
        <v>1.0158735652446287</v>
      </c>
      <c r="BW50" s="66" t="e">
        <f t="shared" ref="BW50:CB50" si="130">BW49/BW48</f>
        <v>#N/A</v>
      </c>
      <c r="BX50" s="66" t="e">
        <f t="shared" si="130"/>
        <v>#N/A</v>
      </c>
      <c r="BY50" s="66">
        <f t="shared" si="130"/>
        <v>1.0243722954731569</v>
      </c>
      <c r="BZ50" s="66">
        <f t="shared" si="130"/>
        <v>0.84779999056147204</v>
      </c>
      <c r="CA50" s="66">
        <f t="shared" si="130"/>
        <v>0.96830428168273441</v>
      </c>
      <c r="CB50" s="66">
        <f t="shared" si="130"/>
        <v>1.0210442758864984</v>
      </c>
      <c r="CD50" s="66">
        <f>CB50</f>
        <v>1.0210442758864984</v>
      </c>
      <c r="CF50" s="66">
        <f t="shared" ref="CF50" si="131">CF49/CF48</f>
        <v>1.0144682346524996</v>
      </c>
      <c r="CG50" s="66">
        <f>CG49/CG48</f>
        <v>1.0082909493788128</v>
      </c>
      <c r="CH50" s="66">
        <f>CH49/CH48</f>
        <v>1.0222617753476932</v>
      </c>
      <c r="CI50" s="66">
        <f>CI49/CI48</f>
        <v>0.99318417548418669</v>
      </c>
      <c r="CJ50" s="66">
        <v>0.99725865332617147</v>
      </c>
      <c r="CK50" s="66">
        <f t="shared" ref="CK50:CP50" si="132">CK49/CK48</f>
        <v>0.90291300125501328</v>
      </c>
      <c r="CL50" s="66">
        <f t="shared" si="132"/>
        <v>0.9245076761397355</v>
      </c>
      <c r="CM50" s="66">
        <f t="shared" si="132"/>
        <v>0.89541686878490945</v>
      </c>
      <c r="CN50" s="66">
        <f t="shared" si="132"/>
        <v>0.86840148156358243</v>
      </c>
      <c r="CO50" s="66">
        <f t="shared" si="132"/>
        <v>0.82715099284989813</v>
      </c>
      <c r="CP50" s="66">
        <f t="shared" si="132"/>
        <v>0.78365754216871175</v>
      </c>
      <c r="CQ50" s="66">
        <f t="shared" ref="CQ50" si="133">CQ49/CQ48</f>
        <v>0.78758062450268651</v>
      </c>
      <c r="CS50" s="66">
        <f t="shared" si="114"/>
        <v>0.78758062450268651</v>
      </c>
      <c r="CU50" s="66">
        <f t="shared" ref="CU50:CV50" si="134">CU49/CU48</f>
        <v>0.73489860434952814</v>
      </c>
      <c r="CV50" s="66">
        <f t="shared" si="134"/>
        <v>0.78096168086398998</v>
      </c>
      <c r="CX50" s="66">
        <f t="shared" si="115"/>
        <v>0.78096168086398998</v>
      </c>
    </row>
    <row r="51" spans="2:102" x14ac:dyDescent="0.3"/>
    <row r="52" spans="2:102" x14ac:dyDescent="0.3">
      <c r="B52" s="67" t="s">
        <v>120</v>
      </c>
    </row>
    <row r="53" spans="2:102" x14ac:dyDescent="0.3"/>
    <row r="81" spans="1:1" x14ac:dyDescent="0.3"/>
    <row r="82" spans="1:1" x14ac:dyDescent="0.3"/>
    <row r="83" spans="1:1" x14ac:dyDescent="0.3"/>
    <row r="94" spans="1:1" hidden="1" x14ac:dyDescent="0.3">
      <c r="A94" s="2"/>
    </row>
    <row r="96" spans="1:1" hidden="1" x14ac:dyDescent="0.3">
      <c r="A96" s="2"/>
    </row>
  </sheetData>
  <pageMargins left="0.511811024" right="0.511811024" top="0.78740157499999996" bottom="0.78740157499999996" header="0.31496062000000002" footer="0.31496062000000002"/>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B81"/>
  <sheetViews>
    <sheetView showGridLines="0" zoomScaleNormal="100" workbookViewId="0">
      <pane xSplit="2" ySplit="7" topLeftCell="C8" activePane="bottomRight" state="frozen"/>
      <selection activeCell="D36" sqref="D36"/>
      <selection pane="topRight" activeCell="D36" sqref="D36"/>
      <selection pane="bottomLeft" activeCell="D36" sqref="D36"/>
      <selection pane="bottomRight" activeCell="D36" sqref="D36"/>
    </sheetView>
  </sheetViews>
  <sheetFormatPr defaultColWidth="0" defaultRowHeight="13" zeroHeight="1" outlineLevelCol="1" x14ac:dyDescent="0.3"/>
  <cols>
    <col min="1" max="1" width="2.3984375" style="1" customWidth="1"/>
    <col min="2" max="2" width="48.09765625" style="1" customWidth="1"/>
    <col min="3" max="3" width="2.69921875" style="1" hidden="1" customWidth="1" outlineLevel="1"/>
    <col min="4" max="6" width="12.69921875" style="1" hidden="1" customWidth="1" outlineLevel="1"/>
    <col min="7" max="7" width="2.69921875" style="1" customWidth="1" collapsed="1"/>
    <col min="8" max="8" width="12.69921875" style="1" customWidth="1"/>
    <col min="9" max="9" width="2.69921875" style="1" hidden="1" customWidth="1" outlineLevel="1"/>
    <col min="10" max="21" width="12.69921875" style="1" hidden="1" customWidth="1" outlineLevel="1"/>
    <col min="22" max="22" width="2.69921875" style="1" customWidth="1" collapsed="1"/>
    <col min="23" max="23" width="12.69921875" style="1" customWidth="1"/>
    <col min="24" max="24" width="2.69921875" style="1" hidden="1" customWidth="1" outlineLevel="1"/>
    <col min="25" max="36" width="12.69921875" style="1" hidden="1" customWidth="1" outlineLevel="1"/>
    <col min="37" max="37" width="2.69921875" style="1" customWidth="1" collapsed="1"/>
    <col min="38" max="38" width="12.69921875" style="1" customWidth="1"/>
    <col min="39" max="39" width="2.69921875" style="1" hidden="1" customWidth="1" outlineLevel="1"/>
    <col min="40" max="51" width="12.69921875" style="1" hidden="1" customWidth="1" outlineLevel="1"/>
    <col min="52" max="52" width="2.69921875" style="1" customWidth="1" collapsed="1"/>
    <col min="53" max="53" width="12.69921875" style="1" customWidth="1"/>
    <col min="54" max="54" width="2.69921875" style="1" hidden="1" customWidth="1" outlineLevel="1"/>
    <col min="55" max="66" width="12.69921875" style="1" hidden="1" customWidth="1" outlineLevel="1"/>
    <col min="67" max="67" width="2.69921875" style="1" customWidth="1" collapsed="1"/>
    <col min="68" max="68" width="12.69921875" style="1" customWidth="1"/>
    <col min="69" max="69" width="2.69921875" style="1" hidden="1" customWidth="1" outlineLevel="1" collapsed="1"/>
    <col min="70" max="81" width="12.69921875" style="1" hidden="1" customWidth="1" outlineLevel="1"/>
    <col min="82" max="82" width="2.69921875" style="1" customWidth="1" collapsed="1"/>
    <col min="83" max="83" width="12.69921875" style="1" customWidth="1"/>
    <col min="84" max="84" width="2.69921875" style="1" hidden="1" customWidth="1" outlineLevel="1"/>
    <col min="85" max="96" width="12.69921875" style="1" hidden="1" customWidth="1" outlineLevel="1"/>
    <col min="97" max="97" width="2.69921875" style="1" customWidth="1" collapsed="1"/>
    <col min="98" max="98" width="12.69921875" style="1" customWidth="1"/>
    <col min="99" max="99" width="2.69921875" style="1" customWidth="1"/>
    <col min="100" max="100" width="12.69921875" style="1" customWidth="1"/>
    <col min="101" max="101" width="2.69921875" style="1" customWidth="1"/>
    <col min="102" max="102" width="12.69921875" style="1" customWidth="1"/>
    <col min="103" max="103" width="2.59765625" style="1" customWidth="1"/>
    <col min="104" max="106" width="0" style="1" hidden="1" customWidth="1"/>
    <col min="107" max="16384" width="8.8984375" style="1" hidden="1"/>
  </cols>
  <sheetData>
    <row r="1" spans="2:102" ht="54" customHeight="1" x14ac:dyDescent="0.3">
      <c r="B1" s="6" t="s">
        <v>86</v>
      </c>
    </row>
    <row r="2" spans="2:102" s="2" customFormat="1" ht="4" customHeight="1" x14ac:dyDescent="0.3">
      <c r="B2" s="3"/>
      <c r="C2" s="3"/>
      <c r="D2" s="1"/>
      <c r="E2" s="1"/>
      <c r="F2" s="1"/>
      <c r="G2" s="1"/>
      <c r="H2" s="1"/>
      <c r="I2" s="1"/>
      <c r="J2" s="1"/>
      <c r="K2" s="1"/>
      <c r="L2" s="1"/>
      <c r="M2" s="1"/>
      <c r="N2" s="1"/>
      <c r="O2" s="1"/>
      <c r="P2" s="1"/>
    </row>
    <row r="3" spans="2:102" ht="15.5" x14ac:dyDescent="0.3">
      <c r="B3" s="7" t="s">
        <v>53</v>
      </c>
      <c r="C3" s="13"/>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row>
    <row r="4" spans="2:102" x14ac:dyDescent="0.3"/>
    <row r="5" spans="2:102" s="18" customFormat="1" ht="14" x14ac:dyDescent="0.3">
      <c r="B5" s="18" t="s">
        <v>228</v>
      </c>
      <c r="J5" s="19"/>
    </row>
    <row r="6" spans="2:102" s="18" customFormat="1" ht="14" x14ac:dyDescent="0.3">
      <c r="B6" s="29" t="s">
        <v>63</v>
      </c>
      <c r="D6" s="31">
        <v>43404</v>
      </c>
      <c r="E6" s="31">
        <f>EOMONTH(D6,1)</f>
        <v>43434</v>
      </c>
      <c r="F6" s="31">
        <f t="shared" ref="F6:AI7" si="0">EOMONTH(E6,1)</f>
        <v>43465</v>
      </c>
      <c r="H6" s="34">
        <v>2018</v>
      </c>
      <c r="J6" s="31">
        <f>EOMONTH(F6,1)</f>
        <v>43496</v>
      </c>
      <c r="K6" s="31">
        <f t="shared" si="0"/>
        <v>43524</v>
      </c>
      <c r="L6" s="31">
        <f t="shared" si="0"/>
        <v>43555</v>
      </c>
      <c r="M6" s="31">
        <f t="shared" si="0"/>
        <v>43585</v>
      </c>
      <c r="N6" s="31">
        <f t="shared" si="0"/>
        <v>43616</v>
      </c>
      <c r="O6" s="31">
        <f t="shared" si="0"/>
        <v>43646</v>
      </c>
      <c r="P6" s="31">
        <f t="shared" si="0"/>
        <v>43677</v>
      </c>
      <c r="Q6" s="31">
        <f t="shared" si="0"/>
        <v>43708</v>
      </c>
      <c r="R6" s="31">
        <f t="shared" si="0"/>
        <v>43738</v>
      </c>
      <c r="S6" s="31">
        <f t="shared" si="0"/>
        <v>43769</v>
      </c>
      <c r="T6" s="31">
        <f t="shared" si="0"/>
        <v>43799</v>
      </c>
      <c r="U6" s="31">
        <f>EOMONTH(T6,1)</f>
        <v>43830</v>
      </c>
      <c r="W6" s="34" t="s">
        <v>99</v>
      </c>
      <c r="Y6" s="31">
        <f>EOMONTH(U6,1)</f>
        <v>43861</v>
      </c>
      <c r="Z6" s="31">
        <f t="shared" si="0"/>
        <v>43890</v>
      </c>
      <c r="AA6" s="31">
        <f t="shared" si="0"/>
        <v>43921</v>
      </c>
      <c r="AB6" s="31">
        <f t="shared" si="0"/>
        <v>43951</v>
      </c>
      <c r="AC6" s="31">
        <f t="shared" si="0"/>
        <v>43982</v>
      </c>
      <c r="AD6" s="31">
        <f t="shared" si="0"/>
        <v>44012</v>
      </c>
      <c r="AE6" s="31">
        <f t="shared" si="0"/>
        <v>44043</v>
      </c>
      <c r="AF6" s="31">
        <f t="shared" si="0"/>
        <v>44074</v>
      </c>
      <c r="AG6" s="31">
        <f t="shared" si="0"/>
        <v>44104</v>
      </c>
      <c r="AH6" s="31">
        <f t="shared" si="0"/>
        <v>44135</v>
      </c>
      <c r="AI6" s="31">
        <f t="shared" si="0"/>
        <v>44165</v>
      </c>
      <c r="AJ6" s="31">
        <f>EOMONTH(AI6,1)</f>
        <v>44196</v>
      </c>
      <c r="AL6" s="36" t="s">
        <v>146</v>
      </c>
      <c r="AN6" s="31">
        <f>EOMONTH(AJ6,1)</f>
        <v>44227</v>
      </c>
      <c r="AO6" s="31">
        <f t="shared" ref="AO6:AQ7" si="1">EOMONTH(AN6,1)</f>
        <v>44255</v>
      </c>
      <c r="AP6" s="31">
        <f t="shared" si="1"/>
        <v>44286</v>
      </c>
      <c r="AQ6" s="31">
        <f t="shared" si="1"/>
        <v>44316</v>
      </c>
      <c r="AR6" s="31">
        <f t="shared" ref="AR6:AY6" si="2">EOMONTH(AQ6,1)</f>
        <v>44347</v>
      </c>
      <c r="AS6" s="31">
        <f t="shared" si="2"/>
        <v>44377</v>
      </c>
      <c r="AT6" s="31">
        <f t="shared" si="2"/>
        <v>44408</v>
      </c>
      <c r="AU6" s="31">
        <f t="shared" si="2"/>
        <v>44439</v>
      </c>
      <c r="AV6" s="31">
        <f t="shared" si="2"/>
        <v>44469</v>
      </c>
      <c r="AW6" s="31">
        <f t="shared" si="2"/>
        <v>44500</v>
      </c>
      <c r="AX6" s="31">
        <f t="shared" si="2"/>
        <v>44530</v>
      </c>
      <c r="AY6" s="31">
        <f t="shared" si="2"/>
        <v>44561</v>
      </c>
      <c r="BA6" s="38">
        <v>2021</v>
      </c>
      <c r="BC6" s="31">
        <f>EOMONTH(AY6,1)</f>
        <v>44592</v>
      </c>
      <c r="BD6" s="31">
        <f t="shared" ref="BD6:BN7" si="3">EOMONTH(BC6,1)</f>
        <v>44620</v>
      </c>
      <c r="BE6" s="31">
        <f t="shared" si="3"/>
        <v>44651</v>
      </c>
      <c r="BF6" s="31">
        <f t="shared" si="3"/>
        <v>44681</v>
      </c>
      <c r="BG6" s="31">
        <f t="shared" si="3"/>
        <v>44712</v>
      </c>
      <c r="BH6" s="31">
        <f t="shared" si="3"/>
        <v>44742</v>
      </c>
      <c r="BI6" s="31">
        <f t="shared" si="3"/>
        <v>44773</v>
      </c>
      <c r="BJ6" s="31">
        <f t="shared" si="3"/>
        <v>44804</v>
      </c>
      <c r="BK6" s="31">
        <f t="shared" si="3"/>
        <v>44834</v>
      </c>
      <c r="BL6" s="31">
        <f t="shared" si="3"/>
        <v>44865</v>
      </c>
      <c r="BM6" s="31">
        <f t="shared" si="3"/>
        <v>44895</v>
      </c>
      <c r="BN6" s="31">
        <f t="shared" si="3"/>
        <v>44926</v>
      </c>
      <c r="BP6" s="38">
        <v>2022</v>
      </c>
      <c r="BR6" s="31">
        <f>EOMONTH(BN6,1)</f>
        <v>44957</v>
      </c>
      <c r="BS6" s="31">
        <f t="shared" ref="BS6:CB7" si="4">EOMONTH(BR6,1)</f>
        <v>44985</v>
      </c>
      <c r="BT6" s="31">
        <f t="shared" si="4"/>
        <v>45016</v>
      </c>
      <c r="BU6" s="31">
        <f t="shared" si="4"/>
        <v>45046</v>
      </c>
      <c r="BV6" s="31">
        <f t="shared" si="4"/>
        <v>45077</v>
      </c>
      <c r="BW6" s="31">
        <f t="shared" si="4"/>
        <v>45107</v>
      </c>
      <c r="BX6" s="31">
        <f t="shared" si="4"/>
        <v>45138</v>
      </c>
      <c r="BY6" s="31">
        <f t="shared" si="4"/>
        <v>45169</v>
      </c>
      <c r="BZ6" s="31">
        <f t="shared" si="4"/>
        <v>45199</v>
      </c>
      <c r="CA6" s="31">
        <f t="shared" si="4"/>
        <v>45230</v>
      </c>
      <c r="CB6" s="31">
        <f t="shared" si="4"/>
        <v>45260</v>
      </c>
      <c r="CC6" s="31">
        <v>45291</v>
      </c>
      <c r="CE6" s="38">
        <v>2023</v>
      </c>
      <c r="CG6" s="31">
        <v>45322</v>
      </c>
      <c r="CH6" s="31">
        <v>45351</v>
      </c>
      <c r="CI6" s="31">
        <v>45382</v>
      </c>
      <c r="CJ6" s="31">
        <v>45412</v>
      </c>
      <c r="CK6" s="31">
        <v>45443</v>
      </c>
      <c r="CL6" s="31">
        <v>45473</v>
      </c>
      <c r="CM6" s="31">
        <v>45504</v>
      </c>
      <c r="CN6" s="31">
        <v>45535</v>
      </c>
      <c r="CO6" s="31">
        <v>45565</v>
      </c>
      <c r="CP6" s="31">
        <v>45596</v>
      </c>
      <c r="CQ6" s="31">
        <v>45625</v>
      </c>
      <c r="CR6" s="31">
        <v>45656</v>
      </c>
      <c r="CT6" s="38">
        <v>2024</v>
      </c>
      <c r="CV6" s="31">
        <f>CR7</f>
        <v>45688</v>
      </c>
      <c r="CX6" s="12" t="s">
        <v>69</v>
      </c>
    </row>
    <row r="7" spans="2:102" s="18" customFormat="1" ht="14.5" thickBot="1" x14ac:dyDescent="0.35">
      <c r="B7" s="30" t="s">
        <v>62</v>
      </c>
      <c r="D7" s="32">
        <v>43434</v>
      </c>
      <c r="E7" s="33">
        <f>EOMONTH(D7,1)</f>
        <v>43465</v>
      </c>
      <c r="F7" s="33">
        <f t="shared" si="0"/>
        <v>43496</v>
      </c>
      <c r="H7" s="35"/>
      <c r="J7" s="32">
        <f>EOMONTH(F7,1)</f>
        <v>43524</v>
      </c>
      <c r="K7" s="33">
        <f t="shared" si="0"/>
        <v>43555</v>
      </c>
      <c r="L7" s="33">
        <f t="shared" si="0"/>
        <v>43585</v>
      </c>
      <c r="M7" s="33">
        <f t="shared" si="0"/>
        <v>43616</v>
      </c>
      <c r="N7" s="33">
        <f t="shared" si="0"/>
        <v>43646</v>
      </c>
      <c r="O7" s="33">
        <f t="shared" si="0"/>
        <v>43677</v>
      </c>
      <c r="P7" s="33">
        <f t="shared" si="0"/>
        <v>43708</v>
      </c>
      <c r="Q7" s="33">
        <f t="shared" si="0"/>
        <v>43738</v>
      </c>
      <c r="R7" s="33">
        <f t="shared" si="0"/>
        <v>43769</v>
      </c>
      <c r="S7" s="33">
        <f t="shared" si="0"/>
        <v>43799</v>
      </c>
      <c r="T7" s="33">
        <f t="shared" si="0"/>
        <v>43830</v>
      </c>
      <c r="U7" s="33">
        <f>EOMONTH(T7,1)</f>
        <v>43861</v>
      </c>
      <c r="W7" s="35"/>
      <c r="Y7" s="32">
        <f>EOMONTH(U7,1)</f>
        <v>43890</v>
      </c>
      <c r="Z7" s="33">
        <f t="shared" si="0"/>
        <v>43921</v>
      </c>
      <c r="AA7" s="33">
        <f t="shared" si="0"/>
        <v>43951</v>
      </c>
      <c r="AB7" s="33">
        <f t="shared" si="0"/>
        <v>43982</v>
      </c>
      <c r="AC7" s="33">
        <f t="shared" si="0"/>
        <v>44012</v>
      </c>
      <c r="AD7" s="33">
        <f t="shared" si="0"/>
        <v>44043</v>
      </c>
      <c r="AE7" s="33">
        <f t="shared" si="0"/>
        <v>44074</v>
      </c>
      <c r="AF7" s="33">
        <f t="shared" si="0"/>
        <v>44104</v>
      </c>
      <c r="AG7" s="33">
        <f t="shared" si="0"/>
        <v>44135</v>
      </c>
      <c r="AH7" s="33">
        <f t="shared" si="0"/>
        <v>44165</v>
      </c>
      <c r="AI7" s="33">
        <f t="shared" si="0"/>
        <v>44196</v>
      </c>
      <c r="AJ7" s="33">
        <f>EOMONTH(AI7,1)</f>
        <v>44227</v>
      </c>
      <c r="AL7" s="37"/>
      <c r="AN7" s="33">
        <f>EOMONTH(AJ7,1)</f>
        <v>44255</v>
      </c>
      <c r="AO7" s="33">
        <f t="shared" si="1"/>
        <v>44286</v>
      </c>
      <c r="AP7" s="33">
        <f t="shared" si="1"/>
        <v>44316</v>
      </c>
      <c r="AQ7" s="33">
        <f t="shared" si="1"/>
        <v>44347</v>
      </c>
      <c r="AR7" s="33">
        <f t="shared" ref="AR7:AY7" si="5">EOMONTH(AQ7,1)</f>
        <v>44377</v>
      </c>
      <c r="AS7" s="33">
        <f t="shared" si="5"/>
        <v>44408</v>
      </c>
      <c r="AT7" s="33">
        <f t="shared" si="5"/>
        <v>44439</v>
      </c>
      <c r="AU7" s="33">
        <f t="shared" si="5"/>
        <v>44469</v>
      </c>
      <c r="AV7" s="33">
        <f t="shared" si="5"/>
        <v>44500</v>
      </c>
      <c r="AW7" s="33">
        <f t="shared" si="5"/>
        <v>44530</v>
      </c>
      <c r="AX7" s="33">
        <f t="shared" si="5"/>
        <v>44561</v>
      </c>
      <c r="AY7" s="33">
        <f t="shared" si="5"/>
        <v>44592</v>
      </c>
      <c r="BA7" s="37"/>
      <c r="BC7" s="33">
        <f>EOMONTH(AY7,1)</f>
        <v>44620</v>
      </c>
      <c r="BD7" s="33">
        <f t="shared" si="3"/>
        <v>44651</v>
      </c>
      <c r="BE7" s="33">
        <f t="shared" si="3"/>
        <v>44681</v>
      </c>
      <c r="BF7" s="33">
        <f t="shared" si="3"/>
        <v>44712</v>
      </c>
      <c r="BG7" s="33">
        <f t="shared" si="3"/>
        <v>44742</v>
      </c>
      <c r="BH7" s="33">
        <f t="shared" si="3"/>
        <v>44773</v>
      </c>
      <c r="BI7" s="33">
        <f t="shared" si="3"/>
        <v>44804</v>
      </c>
      <c r="BJ7" s="33">
        <f t="shared" si="3"/>
        <v>44834</v>
      </c>
      <c r="BK7" s="33">
        <f t="shared" si="3"/>
        <v>44865</v>
      </c>
      <c r="BL7" s="33">
        <f t="shared" si="3"/>
        <v>44895</v>
      </c>
      <c r="BM7" s="33">
        <f t="shared" si="3"/>
        <v>44926</v>
      </c>
      <c r="BN7" s="33">
        <f t="shared" si="3"/>
        <v>44957</v>
      </c>
      <c r="BP7" s="37"/>
      <c r="BR7" s="33">
        <f>EOMONTH(BN7,1)</f>
        <v>44985</v>
      </c>
      <c r="BS7" s="33">
        <f t="shared" si="4"/>
        <v>45016</v>
      </c>
      <c r="BT7" s="33">
        <f t="shared" si="4"/>
        <v>45046</v>
      </c>
      <c r="BU7" s="33">
        <f t="shared" si="4"/>
        <v>45077</v>
      </c>
      <c r="BV7" s="33">
        <f t="shared" ref="BV7:CB7" si="6">EOMONTH(BU7,1)</f>
        <v>45107</v>
      </c>
      <c r="BW7" s="33">
        <f t="shared" si="6"/>
        <v>45138</v>
      </c>
      <c r="BX7" s="33">
        <f t="shared" si="6"/>
        <v>45169</v>
      </c>
      <c r="BY7" s="33">
        <f t="shared" si="6"/>
        <v>45199</v>
      </c>
      <c r="BZ7" s="33">
        <f t="shared" si="6"/>
        <v>45230</v>
      </c>
      <c r="CA7" s="33">
        <f t="shared" si="6"/>
        <v>45260</v>
      </c>
      <c r="CB7" s="33">
        <f t="shared" si="6"/>
        <v>45291</v>
      </c>
      <c r="CC7" s="33">
        <v>45322</v>
      </c>
      <c r="CE7" s="37"/>
      <c r="CG7" s="33">
        <v>45351</v>
      </c>
      <c r="CH7" s="33">
        <v>45382</v>
      </c>
      <c r="CI7" s="33">
        <v>45412</v>
      </c>
      <c r="CJ7" s="33">
        <v>45443</v>
      </c>
      <c r="CK7" s="33">
        <v>45473</v>
      </c>
      <c r="CL7" s="33">
        <v>45504</v>
      </c>
      <c r="CM7" s="33">
        <v>45535</v>
      </c>
      <c r="CN7" s="33">
        <v>45565</v>
      </c>
      <c r="CO7" s="33">
        <v>45596</v>
      </c>
      <c r="CP7" s="33">
        <v>45625</v>
      </c>
      <c r="CQ7" s="33">
        <v>45656</v>
      </c>
      <c r="CR7" s="33">
        <v>45688</v>
      </c>
      <c r="CT7" s="37"/>
      <c r="CV7" s="33">
        <v>45716</v>
      </c>
      <c r="CX7" s="83">
        <v>2025</v>
      </c>
    </row>
    <row r="8" spans="2:102" s="18" customFormat="1" ht="14" x14ac:dyDescent="0.3">
      <c r="B8" s="20" t="s">
        <v>54</v>
      </c>
      <c r="D8" s="21">
        <v>0</v>
      </c>
      <c r="E8" s="21">
        <v>357</v>
      </c>
      <c r="F8" s="21">
        <v>1248.9840800000002</v>
      </c>
      <c r="H8" s="21">
        <f>SUM($D8:$F8)</f>
        <v>1605.9840800000002</v>
      </c>
      <c r="J8" s="21">
        <v>1660.06043</v>
      </c>
      <c r="K8" s="21">
        <v>3576.5121599999998</v>
      </c>
      <c r="L8" s="21">
        <v>2584.6006400000001</v>
      </c>
      <c r="M8" s="21">
        <v>2577.395039999999</v>
      </c>
      <c r="N8" s="21">
        <v>2577.395039999999</v>
      </c>
      <c r="O8" s="21">
        <v>2798.4154299999991</v>
      </c>
      <c r="P8" s="21">
        <v>3024.6794799999998</v>
      </c>
      <c r="Q8" s="21">
        <v>2655.9386499999996</v>
      </c>
      <c r="R8" s="21">
        <v>2655.9386400000008</v>
      </c>
      <c r="S8" s="21">
        <v>4445.9603499999994</v>
      </c>
      <c r="T8" s="21">
        <v>3933.0783099999985</v>
      </c>
      <c r="U8" s="21">
        <v>5157.9815500000022</v>
      </c>
      <c r="W8" s="21">
        <f>SUM($J8:$U8)</f>
        <v>37647.955719999998</v>
      </c>
      <c r="Y8" s="21">
        <v>5390.4430199999997</v>
      </c>
      <c r="Z8" s="21">
        <v>5439.9996700000002</v>
      </c>
      <c r="AA8" s="21">
        <v>5146.1223799999998</v>
      </c>
      <c r="AB8" s="21">
        <v>5374.4668300000003</v>
      </c>
      <c r="AC8" s="21">
        <v>5466.9587760320883</v>
      </c>
      <c r="AD8" s="21">
        <v>5954.1264256880586</v>
      </c>
      <c r="AE8" s="21">
        <v>5840.3509000000004</v>
      </c>
      <c r="AF8" s="21">
        <v>5976.7266499999996</v>
      </c>
      <c r="AG8" s="21">
        <v>5976.7266499999996</v>
      </c>
      <c r="AH8" s="21">
        <v>5975.7094499999994</v>
      </c>
      <c r="AI8" s="21">
        <v>6199.47192</v>
      </c>
      <c r="AJ8" s="21">
        <v>6212.8375299999989</v>
      </c>
      <c r="AL8" s="21">
        <f>SUM($Y8:$AJ8)</f>
        <v>68953.94020172015</v>
      </c>
      <c r="AN8" s="21">
        <v>6143.7356099999997</v>
      </c>
      <c r="AO8" s="21">
        <v>7232.1685800000005</v>
      </c>
      <c r="AP8" s="21">
        <v>8016.1993970252115</v>
      </c>
      <c r="AQ8" s="21">
        <v>8979.8785200000002</v>
      </c>
      <c r="AR8" s="21">
        <v>6777.4005593548391</v>
      </c>
      <c r="AS8" s="21">
        <v>8472.7813573571675</v>
      </c>
      <c r="AT8" s="21">
        <v>8866.3917099999999</v>
      </c>
      <c r="AU8" s="21">
        <v>9274.2318599999981</v>
      </c>
      <c r="AV8" s="21">
        <v>9379.7579699999987</v>
      </c>
      <c r="AW8" s="21">
        <v>9452.5740399999977</v>
      </c>
      <c r="AX8" s="21">
        <v>9528.1507799999999</v>
      </c>
      <c r="AY8" s="21">
        <v>9593.0588500000013</v>
      </c>
      <c r="BA8" s="21">
        <f>SUM(AN8:AY8)</f>
        <v>101716.32923373721</v>
      </c>
      <c r="BC8" s="21">
        <v>10096.716800000002</v>
      </c>
      <c r="BD8" s="21">
        <v>10247.984620000001</v>
      </c>
      <c r="BE8" s="21">
        <v>10333.904279999999</v>
      </c>
      <c r="BF8" s="21">
        <v>10379.921872000001</v>
      </c>
      <c r="BG8" s="21">
        <v>10937.104079999999</v>
      </c>
      <c r="BH8" s="21">
        <v>11704.327850000001</v>
      </c>
      <c r="BI8" s="21">
        <v>11946.22641432176</v>
      </c>
      <c r="BJ8" s="21">
        <v>11960.013699999998</v>
      </c>
      <c r="BK8" s="21">
        <v>11916.686673887043</v>
      </c>
      <c r="BL8" s="21">
        <v>11869.494060000001</v>
      </c>
      <c r="BM8" s="21">
        <v>11863.723902631109</v>
      </c>
      <c r="BN8" s="21">
        <v>11406.734592631108</v>
      </c>
      <c r="BP8" s="21">
        <f>SUM(BC8:BN8)</f>
        <v>134662.83884547101</v>
      </c>
      <c r="BR8" s="21">
        <v>11514.733980561108</v>
      </c>
      <c r="BS8" s="21">
        <v>11813.386402767317</v>
      </c>
      <c r="BT8" s="21">
        <v>12196.332089999998</v>
      </c>
      <c r="BU8" s="21">
        <v>12119.77904884121</v>
      </c>
      <c r="BV8" s="21">
        <v>12711.967445587039</v>
      </c>
      <c r="BW8" s="21">
        <v>12369.619732999998</v>
      </c>
      <c r="BX8" s="21">
        <v>12345.086868</v>
      </c>
      <c r="BY8" s="21">
        <v>11627.921839999999</v>
      </c>
      <c r="BZ8" s="21">
        <v>12967.76719</v>
      </c>
      <c r="CA8" s="21">
        <v>27648.31494601634</v>
      </c>
      <c r="CB8" s="21">
        <v>10498.580679999999</v>
      </c>
      <c r="CC8" s="21">
        <v>12973.89515</v>
      </c>
      <c r="CE8" s="21">
        <f>SUM(BR8:CC8)</f>
        <v>160787.385374773</v>
      </c>
      <c r="CG8" s="21">
        <v>24175.210449999995</v>
      </c>
      <c r="CH8" s="21">
        <v>12378.815169999998</v>
      </c>
      <c r="CI8" s="21">
        <v>13598.311909999999</v>
      </c>
      <c r="CJ8" s="21">
        <v>13789.185629999996</v>
      </c>
      <c r="CK8" s="21">
        <v>13848.936769999998</v>
      </c>
      <c r="CL8" s="21">
        <v>13336.836219999999</v>
      </c>
      <c r="CM8" s="21">
        <v>17735.662480000003</v>
      </c>
      <c r="CN8" s="21">
        <v>13404.220359999998</v>
      </c>
      <c r="CO8" s="21">
        <v>14691.679709999997</v>
      </c>
      <c r="CP8" s="21">
        <v>13456.088560000002</v>
      </c>
      <c r="CQ8" s="21">
        <v>14131.676589999999</v>
      </c>
      <c r="CR8" s="21">
        <v>14070.951180000002</v>
      </c>
      <c r="CT8" s="21">
        <f>SUM(CG8:CS8)</f>
        <v>178617.57502999998</v>
      </c>
      <c r="CV8" s="21">
        <v>13380.301030000002</v>
      </c>
      <c r="CX8" s="21">
        <f>SUM(CV8:CW8)</f>
        <v>13380.301030000002</v>
      </c>
    </row>
    <row r="9" spans="2:102" s="18" customFormat="1" ht="14" x14ac:dyDescent="0.3">
      <c r="B9" s="18" t="s">
        <v>55</v>
      </c>
      <c r="D9" s="22">
        <v>0</v>
      </c>
      <c r="E9" s="22">
        <v>0</v>
      </c>
      <c r="F9" s="22">
        <v>0</v>
      </c>
      <c r="H9" s="22">
        <f t="shared" ref="H9:H10" si="7">SUM($D9:$F9)</f>
        <v>0</v>
      </c>
      <c r="J9" s="22">
        <v>-7.4300899999999999</v>
      </c>
      <c r="K9" s="22">
        <v>-8.0618600000000011</v>
      </c>
      <c r="L9" s="22">
        <v>-7.4300899999999999</v>
      </c>
      <c r="M9" s="22">
        <v>-7.4300899999999999</v>
      </c>
      <c r="N9" s="22">
        <v>-7.4300899999999999</v>
      </c>
      <c r="O9" s="22">
        <v>0</v>
      </c>
      <c r="P9" s="22">
        <v>0</v>
      </c>
      <c r="Q9" s="22">
        <v>0</v>
      </c>
      <c r="R9" s="22">
        <v>0</v>
      </c>
      <c r="S9" s="22">
        <v>0</v>
      </c>
      <c r="T9" s="22">
        <v>0</v>
      </c>
      <c r="U9" s="22">
        <v>0</v>
      </c>
      <c r="W9" s="22">
        <f t="shared" ref="W9:W11" si="8">SUM($J9:$U9)</f>
        <v>-37.782220000000002</v>
      </c>
      <c r="Y9" s="22">
        <v>0</v>
      </c>
      <c r="Z9" s="22">
        <v>0</v>
      </c>
      <c r="AA9" s="22">
        <v>0</v>
      </c>
      <c r="AB9" s="22">
        <v>0</v>
      </c>
      <c r="AC9" s="22">
        <v>0</v>
      </c>
      <c r="AD9" s="22">
        <v>0</v>
      </c>
      <c r="AE9" s="22">
        <v>-70.129369999999994</v>
      </c>
      <c r="AF9" s="22">
        <v>-62.979649999999992</v>
      </c>
      <c r="AG9" s="22">
        <v>-62.141589999999994</v>
      </c>
      <c r="AH9" s="22">
        <v>-22.649129999999996</v>
      </c>
      <c r="AI9" s="22">
        <v>25.025499999999997</v>
      </c>
      <c r="AJ9" s="22">
        <v>-21.509669999999986</v>
      </c>
      <c r="AL9" s="22">
        <f>SUM($Y9:$AJ9)</f>
        <v>-214.38390999999996</v>
      </c>
      <c r="AN9" s="22">
        <v>0</v>
      </c>
      <c r="AO9" s="22">
        <v>-105.19750000000001</v>
      </c>
      <c r="AP9" s="22">
        <v>-52.975070000000002</v>
      </c>
      <c r="AQ9" s="22">
        <v>-197.04361</v>
      </c>
      <c r="AR9" s="22">
        <v>-30.166150000000002</v>
      </c>
      <c r="AS9" s="22">
        <v>-35.937629999999999</v>
      </c>
      <c r="AT9" s="22">
        <v>0</v>
      </c>
      <c r="AU9" s="22">
        <v>0</v>
      </c>
      <c r="AV9" s="22">
        <v>-12.65597</v>
      </c>
      <c r="AW9" s="22">
        <v>-3.31074</v>
      </c>
      <c r="AX9" s="22">
        <v>-0.71345999999999909</v>
      </c>
      <c r="AY9" s="22">
        <v>0</v>
      </c>
      <c r="BA9" s="22">
        <f>SUM(AN9:AY9)</f>
        <v>-438.00013000000007</v>
      </c>
      <c r="BC9" s="22">
        <v>0</v>
      </c>
      <c r="BD9" s="22">
        <v>0</v>
      </c>
      <c r="BE9" s="22">
        <v>-21.954999999999998</v>
      </c>
      <c r="BF9" s="22">
        <v>0</v>
      </c>
      <c r="BG9" s="22">
        <v>-69.818359999999998</v>
      </c>
      <c r="BH9" s="22">
        <v>0</v>
      </c>
      <c r="BI9" s="22">
        <v>-50.404850000000003</v>
      </c>
      <c r="BJ9" s="22">
        <v>-15.240380000000002</v>
      </c>
      <c r="BK9" s="22">
        <v>-25.18824</v>
      </c>
      <c r="BL9" s="22">
        <v>-44.480610000000006</v>
      </c>
      <c r="BM9" s="22">
        <v>-42.600559999999994</v>
      </c>
      <c r="BN9" s="22">
        <v>-50.38982</v>
      </c>
      <c r="BP9" s="22">
        <f>SUM(BC9:BN9)</f>
        <v>-320.07781999999997</v>
      </c>
      <c r="BR9" s="22">
        <v>-10.860329999999999</v>
      </c>
      <c r="BS9" s="22">
        <v>-25.091119999999997</v>
      </c>
      <c r="BT9" s="22">
        <v>0</v>
      </c>
      <c r="BU9" s="22">
        <v>-74.824920000000006</v>
      </c>
      <c r="BV9" s="22">
        <v>-46.4</v>
      </c>
      <c r="BW9" s="22">
        <v>-86.656770000000009</v>
      </c>
      <c r="BX9" s="22">
        <v>-2.0284200000000001</v>
      </c>
      <c r="BY9" s="22">
        <v>-180.81616999999997</v>
      </c>
      <c r="BZ9" s="22">
        <v>-27.71443</v>
      </c>
      <c r="CA9" s="22">
        <v>0</v>
      </c>
      <c r="CB9" s="22">
        <v>-87.59675</v>
      </c>
      <c r="CC9" s="22">
        <v>-29.089130000000001</v>
      </c>
      <c r="CE9" s="22">
        <f t="shared" ref="CE9:CE11" si="9">SUM(BR9:CC9)</f>
        <v>-571.07803999999999</v>
      </c>
      <c r="CG9" s="22">
        <v>-12.05639</v>
      </c>
      <c r="CH9" s="22">
        <v>-102.50806999999999</v>
      </c>
      <c r="CI9" s="22">
        <v>113.18311</v>
      </c>
      <c r="CJ9" s="22">
        <v>-40.662779999999998</v>
      </c>
      <c r="CK9" s="22">
        <v>-66.182509999999994</v>
      </c>
      <c r="CL9" s="22">
        <v>-52.261220000000002</v>
      </c>
      <c r="CM9" s="22">
        <v>-6.1873000000000031</v>
      </c>
      <c r="CN9" s="22">
        <v>-89.416089999999983</v>
      </c>
      <c r="CO9" s="22">
        <v>-27.940519999999999</v>
      </c>
      <c r="CP9" s="22">
        <v>-22.089689999999997</v>
      </c>
      <c r="CQ9" s="22">
        <v>-70.816599999999994</v>
      </c>
      <c r="CR9" s="22">
        <v>-39.667839999999998</v>
      </c>
      <c r="CT9" s="22">
        <f t="shared" ref="CT9:CT20" si="10">SUM(CG9:CS9)</f>
        <v>-416.60589999999996</v>
      </c>
      <c r="CV9" s="22">
        <v>-77.612579999999994</v>
      </c>
      <c r="CX9" s="22">
        <f>SUM(CV9:CW9)</f>
        <v>-77.612579999999994</v>
      </c>
    </row>
    <row r="10" spans="2:102" s="18" customFormat="1" ht="14" x14ac:dyDescent="0.3">
      <c r="B10" s="18" t="s">
        <v>56</v>
      </c>
      <c r="D10" s="22">
        <v>0</v>
      </c>
      <c r="E10" s="22">
        <v>-47</v>
      </c>
      <c r="F10" s="22">
        <v>-452.70449000000002</v>
      </c>
      <c r="H10" s="22">
        <f t="shared" si="7"/>
        <v>-499.70449000000002</v>
      </c>
      <c r="J10" s="22">
        <v>-304.07315999999997</v>
      </c>
      <c r="K10" s="22">
        <v>-324.88582000000008</v>
      </c>
      <c r="L10" s="22">
        <v>-310.30178999999998</v>
      </c>
      <c r="M10" s="22">
        <v>-303.40723999999773</v>
      </c>
      <c r="N10" s="22">
        <v>-330.47310000000016</v>
      </c>
      <c r="O10" s="22">
        <v>-342.21999000000005</v>
      </c>
      <c r="P10" s="22">
        <v>-399.70980000000003</v>
      </c>
      <c r="Q10" s="22">
        <v>-324.59178000000009</v>
      </c>
      <c r="R10" s="22">
        <v>-811.84056999999996</v>
      </c>
      <c r="S10" s="22">
        <v>-868.44755999999984</v>
      </c>
      <c r="T10" s="22">
        <v>-767.30887999999993</v>
      </c>
      <c r="U10" s="22">
        <v>-755.46021000000019</v>
      </c>
      <c r="W10" s="22">
        <f t="shared" si="8"/>
        <v>-5842.7198999999973</v>
      </c>
      <c r="Y10" s="22">
        <v>-758.82795999999996</v>
      </c>
      <c r="Z10" s="22">
        <v>-771.03965999999991</v>
      </c>
      <c r="AA10" s="22">
        <v>-798.57227999999986</v>
      </c>
      <c r="AB10" s="22">
        <v>-758.82313000000011</v>
      </c>
      <c r="AC10" s="22">
        <v>-800.74165999999991</v>
      </c>
      <c r="AD10" s="22">
        <v>-1565.3522683617689</v>
      </c>
      <c r="AE10" s="22">
        <v>-909.00641000000007</v>
      </c>
      <c r="AF10" s="22">
        <v>-980.36240999999995</v>
      </c>
      <c r="AG10" s="22">
        <v>-1220.9384699999996</v>
      </c>
      <c r="AH10" s="22">
        <v>-1368.0952100000002</v>
      </c>
      <c r="AI10" s="22">
        <v>-1247.0465699999997</v>
      </c>
      <c r="AJ10" s="22">
        <v>-1225.3653299999996</v>
      </c>
      <c r="AL10" s="22">
        <f>SUM($Y10:$AJ10)</f>
        <v>-12404.171358361767</v>
      </c>
      <c r="AN10" s="22">
        <v>-1270.6482500000002</v>
      </c>
      <c r="AO10" s="22">
        <v>-1277.0705899999998</v>
      </c>
      <c r="AP10" s="22">
        <v>-1405.3171399999999</v>
      </c>
      <c r="AQ10" s="22">
        <v>-1017.0626099999999</v>
      </c>
      <c r="AR10" s="22">
        <v>-1011.4581899999999</v>
      </c>
      <c r="AS10" s="22">
        <v>-1602.5801400000003</v>
      </c>
      <c r="AT10" s="22">
        <v>-1190.8732299999999</v>
      </c>
      <c r="AU10" s="22">
        <v>-1526.6738199999998</v>
      </c>
      <c r="AV10" s="22">
        <v>-1538.3905299999999</v>
      </c>
      <c r="AW10" s="22">
        <v>-1171.9573199999998</v>
      </c>
      <c r="AX10" s="22">
        <v>-1055.9640499999998</v>
      </c>
      <c r="AY10" s="22">
        <v>-1061.2443399999997</v>
      </c>
      <c r="BA10" s="22">
        <f>SUM(AN10:AY10)</f>
        <v>-15129.24021</v>
      </c>
      <c r="BC10" s="22">
        <v>-1130.0437300000001</v>
      </c>
      <c r="BD10" s="22">
        <v>-1147.1146799999999</v>
      </c>
      <c r="BE10" s="22">
        <v>-1128.80699</v>
      </c>
      <c r="BF10" s="22">
        <v>-1408.8662999999999</v>
      </c>
      <c r="BG10" s="22">
        <v>-1126.9223000000002</v>
      </c>
      <c r="BH10" s="22">
        <v>-1143.4133299999996</v>
      </c>
      <c r="BI10" s="22">
        <v>-1177.3590000000002</v>
      </c>
      <c r="BJ10" s="22">
        <v>-1252.7780199999997</v>
      </c>
      <c r="BK10" s="22">
        <v>-1262.2104899999999</v>
      </c>
      <c r="BL10" s="22">
        <v>-1218.2632900000003</v>
      </c>
      <c r="BM10" s="22">
        <v>-1252.6982700000001</v>
      </c>
      <c r="BN10" s="22">
        <v>-1139.4839000000002</v>
      </c>
      <c r="BP10" s="22">
        <f>SUM(BC10:BN10)</f>
        <v>-14387.960299999999</v>
      </c>
      <c r="BR10" s="22">
        <v>-1073.5787040376142</v>
      </c>
      <c r="BS10" s="22">
        <v>-1026.23334</v>
      </c>
      <c r="BT10" s="22">
        <v>-1034.9106399999998</v>
      </c>
      <c r="BU10" s="22">
        <v>-1068.6894599999998</v>
      </c>
      <c r="BV10" s="22">
        <v>-1318.7167300000001</v>
      </c>
      <c r="BW10" s="22">
        <v>-1273.6101799999997</v>
      </c>
      <c r="BX10" s="22">
        <v>-1358.1420100000003</v>
      </c>
      <c r="BY10" s="22">
        <v>-1304.28583</v>
      </c>
      <c r="BZ10" s="22">
        <v>-1443.6431699999998</v>
      </c>
      <c r="CA10" s="22">
        <v>-1618.4785999999999</v>
      </c>
      <c r="CB10" s="22">
        <v>-1713.6126899999999</v>
      </c>
      <c r="CC10" s="22">
        <v>-1494.5322899999999</v>
      </c>
      <c r="CE10" s="22">
        <f t="shared" si="9"/>
        <v>-15728.433644037614</v>
      </c>
      <c r="CG10" s="22">
        <v>-1482.8478999999998</v>
      </c>
      <c r="CH10" s="22">
        <v>-1512.7539299999999</v>
      </c>
      <c r="CI10" s="22">
        <v>-1635.6233800000002</v>
      </c>
      <c r="CJ10" s="22">
        <v>-1869.1299700000002</v>
      </c>
      <c r="CK10" s="22">
        <v>-1705.3613300000002</v>
      </c>
      <c r="CL10" s="22">
        <v>-1759.1579700000002</v>
      </c>
      <c r="CM10" s="22">
        <v>-1819.2675400000001</v>
      </c>
      <c r="CN10" s="22">
        <v>-1720.52638</v>
      </c>
      <c r="CO10" s="22">
        <v>-1751.9800600000003</v>
      </c>
      <c r="CP10" s="22">
        <v>-1720.6293699999999</v>
      </c>
      <c r="CQ10" s="22">
        <v>-1718.0798199999999</v>
      </c>
      <c r="CR10" s="22">
        <v>-1632.6446200000003</v>
      </c>
      <c r="CT10" s="22">
        <f t="shared" si="10"/>
        <v>-20328.002269999997</v>
      </c>
      <c r="CV10" s="22">
        <v>-1458.6370500000003</v>
      </c>
      <c r="CX10" s="22">
        <f>SUM(CV10:CW10)</f>
        <v>-1458.6370500000003</v>
      </c>
    </row>
    <row r="11" spans="2:102" s="18" customFormat="1" ht="14" x14ac:dyDescent="0.3">
      <c r="B11" s="18" t="s">
        <v>57</v>
      </c>
      <c r="D11" s="22">
        <v>0</v>
      </c>
      <c r="E11" s="22">
        <v>0</v>
      </c>
      <c r="F11" s="22">
        <v>0</v>
      </c>
      <c r="H11" s="22">
        <f>SUM($D11:$F11)</f>
        <v>0</v>
      </c>
      <c r="J11" s="22">
        <v>0</v>
      </c>
      <c r="K11" s="22">
        <v>0</v>
      </c>
      <c r="L11" s="22">
        <v>0</v>
      </c>
      <c r="M11" s="22">
        <v>0</v>
      </c>
      <c r="N11" s="22">
        <v>0</v>
      </c>
      <c r="O11" s="22">
        <v>0</v>
      </c>
      <c r="P11" s="22">
        <v>0</v>
      </c>
      <c r="Q11" s="22">
        <v>0</v>
      </c>
      <c r="R11" s="22">
        <v>0</v>
      </c>
      <c r="S11" s="22">
        <v>0</v>
      </c>
      <c r="T11" s="22">
        <v>0</v>
      </c>
      <c r="U11" s="22">
        <v>0</v>
      </c>
      <c r="W11" s="22">
        <f t="shared" si="8"/>
        <v>0</v>
      </c>
      <c r="Y11" s="22">
        <v>0</v>
      </c>
      <c r="Z11" s="22">
        <v>0</v>
      </c>
      <c r="AA11" s="22">
        <v>0</v>
      </c>
      <c r="AB11" s="22">
        <v>0</v>
      </c>
      <c r="AC11" s="22">
        <v>0</v>
      </c>
      <c r="AD11" s="22">
        <v>0</v>
      </c>
      <c r="AE11" s="22">
        <v>0</v>
      </c>
      <c r="AF11" s="22">
        <v>0</v>
      </c>
      <c r="AG11" s="22">
        <v>0</v>
      </c>
      <c r="AH11" s="22">
        <v>0</v>
      </c>
      <c r="AI11" s="22">
        <v>0</v>
      </c>
      <c r="AJ11" s="22">
        <v>0</v>
      </c>
      <c r="AL11" s="22">
        <f>SUM($Y11:$AJ11)</f>
        <v>0</v>
      </c>
      <c r="AN11" s="22">
        <v>0</v>
      </c>
      <c r="AO11" s="22">
        <v>0</v>
      </c>
      <c r="AP11" s="22">
        <v>0</v>
      </c>
      <c r="AQ11" s="22">
        <v>0</v>
      </c>
      <c r="AR11" s="22">
        <v>0</v>
      </c>
      <c r="AS11" s="22">
        <v>0</v>
      </c>
      <c r="AT11" s="22">
        <v>0</v>
      </c>
      <c r="AU11" s="22">
        <v>0</v>
      </c>
      <c r="AV11" s="22">
        <v>0</v>
      </c>
      <c r="AW11" s="22">
        <v>0</v>
      </c>
      <c r="AX11" s="22">
        <v>0</v>
      </c>
      <c r="AY11" s="22">
        <v>0</v>
      </c>
      <c r="BA11" s="22">
        <f>SUM(AN11:AY11)</f>
        <v>0</v>
      </c>
      <c r="BC11" s="22">
        <v>0</v>
      </c>
      <c r="BD11" s="22">
        <v>0</v>
      </c>
      <c r="BE11" s="22">
        <v>0</v>
      </c>
      <c r="BF11" s="22">
        <v>0</v>
      </c>
      <c r="BG11" s="22">
        <v>0</v>
      </c>
      <c r="BH11" s="22">
        <v>0</v>
      </c>
      <c r="BI11" s="22">
        <v>0</v>
      </c>
      <c r="BJ11" s="22">
        <v>0</v>
      </c>
      <c r="BK11" s="22">
        <v>0</v>
      </c>
      <c r="BL11" s="22">
        <v>0</v>
      </c>
      <c r="BM11" s="22">
        <v>0</v>
      </c>
      <c r="BN11" s="22">
        <v>0</v>
      </c>
      <c r="BP11" s="22">
        <f>SUM(BC11:BN11)</f>
        <v>0</v>
      </c>
      <c r="BR11" s="22">
        <v>0</v>
      </c>
      <c r="BS11" s="22">
        <v>0</v>
      </c>
      <c r="BT11" s="22">
        <v>0</v>
      </c>
      <c r="BU11" s="22">
        <v>0</v>
      </c>
      <c r="BV11" s="22">
        <v>0</v>
      </c>
      <c r="BW11" s="22">
        <v>0</v>
      </c>
      <c r="BX11" s="22">
        <v>0</v>
      </c>
      <c r="BY11" s="22">
        <v>0</v>
      </c>
      <c r="BZ11" s="22">
        <v>0</v>
      </c>
      <c r="CA11" s="22">
        <v>0</v>
      </c>
      <c r="CB11" s="22">
        <v>0</v>
      </c>
      <c r="CC11" s="22">
        <v>0</v>
      </c>
      <c r="CE11" s="22">
        <f t="shared" si="9"/>
        <v>0</v>
      </c>
      <c r="CG11" s="22">
        <v>0</v>
      </c>
      <c r="CH11" s="22">
        <v>0</v>
      </c>
      <c r="CI11" s="22">
        <v>0</v>
      </c>
      <c r="CJ11" s="22">
        <v>0</v>
      </c>
      <c r="CK11" s="22">
        <v>0</v>
      </c>
      <c r="CL11" s="22">
        <v>0</v>
      </c>
      <c r="CM11" s="22">
        <v>0</v>
      </c>
      <c r="CN11" s="22">
        <v>0</v>
      </c>
      <c r="CO11" s="22">
        <v>0</v>
      </c>
      <c r="CP11" s="22">
        <v>0</v>
      </c>
      <c r="CQ11" s="22">
        <v>0</v>
      </c>
      <c r="CR11" s="22">
        <v>0</v>
      </c>
      <c r="CT11" s="22">
        <f t="shared" si="10"/>
        <v>0</v>
      </c>
      <c r="CV11" s="22">
        <v>0</v>
      </c>
      <c r="CX11" s="22">
        <f>SUM(CV11:CW11)</f>
        <v>0</v>
      </c>
    </row>
    <row r="12" spans="2:102" s="18" customFormat="1" ht="14" x14ac:dyDescent="0.3">
      <c r="B12" s="20" t="s">
        <v>58</v>
      </c>
      <c r="D12" s="21">
        <f t="shared" ref="D12:U12" si="11">SUM(D9:D11)</f>
        <v>0</v>
      </c>
      <c r="E12" s="21">
        <f t="shared" si="11"/>
        <v>-47</v>
      </c>
      <c r="F12" s="21">
        <f t="shared" si="11"/>
        <v>-452.70449000000002</v>
      </c>
      <c r="H12" s="21">
        <f t="shared" si="11"/>
        <v>-499.70449000000002</v>
      </c>
      <c r="J12" s="21">
        <f t="shared" si="11"/>
        <v>-311.50324999999998</v>
      </c>
      <c r="K12" s="21">
        <f t="shared" si="11"/>
        <v>-332.9476800000001</v>
      </c>
      <c r="L12" s="21">
        <f t="shared" si="11"/>
        <v>-317.73187999999999</v>
      </c>
      <c r="M12" s="21">
        <f t="shared" si="11"/>
        <v>-310.83732999999773</v>
      </c>
      <c r="N12" s="21">
        <f t="shared" si="11"/>
        <v>-337.90319000000017</v>
      </c>
      <c r="O12" s="21">
        <f t="shared" si="11"/>
        <v>-342.21999000000005</v>
      </c>
      <c r="P12" s="21">
        <f t="shared" si="11"/>
        <v>-399.70980000000003</v>
      </c>
      <c r="Q12" s="21">
        <f t="shared" si="11"/>
        <v>-324.59178000000009</v>
      </c>
      <c r="R12" s="21">
        <f t="shared" si="11"/>
        <v>-811.84056999999996</v>
      </c>
      <c r="S12" s="21">
        <f t="shared" si="11"/>
        <v>-868.44755999999984</v>
      </c>
      <c r="T12" s="21">
        <f t="shared" si="11"/>
        <v>-767.30887999999993</v>
      </c>
      <c r="U12" s="21">
        <f t="shared" si="11"/>
        <v>-755.46021000000019</v>
      </c>
      <c r="W12" s="21">
        <f>SUM(W9:W11)</f>
        <v>-5880.5021199999974</v>
      </c>
      <c r="Y12" s="21">
        <f>SUM(Y9:Y11)</f>
        <v>-758.82795999999996</v>
      </c>
      <c r="Z12" s="21">
        <f t="shared" ref="Z12:AI12" si="12">SUM(Z9:Z11)</f>
        <v>-771.03965999999991</v>
      </c>
      <c r="AA12" s="21">
        <f t="shared" si="12"/>
        <v>-798.57227999999986</v>
      </c>
      <c r="AB12" s="21">
        <f t="shared" si="12"/>
        <v>-758.82313000000011</v>
      </c>
      <c r="AC12" s="21">
        <f t="shared" si="12"/>
        <v>-800.74165999999991</v>
      </c>
      <c r="AD12" s="21">
        <f t="shared" si="12"/>
        <v>-1565.3522683617689</v>
      </c>
      <c r="AE12" s="21">
        <f t="shared" si="12"/>
        <v>-979.13578000000007</v>
      </c>
      <c r="AF12" s="21">
        <f t="shared" si="12"/>
        <v>-1043.3420599999999</v>
      </c>
      <c r="AG12" s="21">
        <f t="shared" si="12"/>
        <v>-1283.0800599999995</v>
      </c>
      <c r="AH12" s="21">
        <f t="shared" si="12"/>
        <v>-1390.7443400000002</v>
      </c>
      <c r="AI12" s="21">
        <f t="shared" si="12"/>
        <v>-1222.0210699999998</v>
      </c>
      <c r="AJ12" s="21">
        <f>SUM(AJ9:AJ11)</f>
        <v>-1246.8749999999995</v>
      </c>
      <c r="AL12" s="21">
        <f>SUM(AL9:AL11)</f>
        <v>-12618.555268361768</v>
      </c>
      <c r="AN12" s="21">
        <f t="shared" ref="AN12:AS12" si="13">SUM(AN9:AN11)</f>
        <v>-1270.6482500000002</v>
      </c>
      <c r="AO12" s="21">
        <f t="shared" si="13"/>
        <v>-1382.2680899999998</v>
      </c>
      <c r="AP12" s="21">
        <f t="shared" si="13"/>
        <v>-1458.2922099999998</v>
      </c>
      <c r="AQ12" s="21">
        <f t="shared" si="13"/>
        <v>-1214.1062199999999</v>
      </c>
      <c r="AR12" s="21">
        <f t="shared" si="13"/>
        <v>-1041.6243399999998</v>
      </c>
      <c r="AS12" s="21">
        <f t="shared" si="13"/>
        <v>-1638.5177700000002</v>
      </c>
      <c r="AT12" s="21">
        <f t="shared" ref="AT12:AU12" si="14">SUM(AT9:AT11)</f>
        <v>-1190.8732299999999</v>
      </c>
      <c r="AU12" s="21">
        <f t="shared" si="14"/>
        <v>-1526.6738199999998</v>
      </c>
      <c r="AV12" s="21">
        <f t="shared" ref="AV12:AW12" si="15">SUM(AV9:AV11)</f>
        <v>-1551.0464999999999</v>
      </c>
      <c r="AW12" s="21">
        <f t="shared" si="15"/>
        <v>-1175.2680599999997</v>
      </c>
      <c r="AX12" s="21">
        <f t="shared" ref="AX12:AY12" si="16">SUM(AX9:AX11)</f>
        <v>-1056.6775099999998</v>
      </c>
      <c r="AY12" s="21">
        <f t="shared" si="16"/>
        <v>-1061.2443399999997</v>
      </c>
      <c r="BA12" s="21">
        <f>SUM(BA9:BA11)</f>
        <v>-15567.24034</v>
      </c>
      <c r="BC12" s="21">
        <f t="shared" ref="BC12:BD12" si="17">SUM(BC9:BC11)</f>
        <v>-1130.0437300000001</v>
      </c>
      <c r="BD12" s="21">
        <f t="shared" si="17"/>
        <v>-1147.1146799999999</v>
      </c>
      <c r="BE12" s="21">
        <f t="shared" ref="BE12:BF12" si="18">SUM(BE9:BE11)</f>
        <v>-1150.76199</v>
      </c>
      <c r="BF12" s="21">
        <f t="shared" si="18"/>
        <v>-1408.8662999999999</v>
      </c>
      <c r="BG12" s="21">
        <f t="shared" ref="BG12:BH12" si="19">SUM(BG9:BG11)</f>
        <v>-1196.7406600000002</v>
      </c>
      <c r="BH12" s="21">
        <f t="shared" si="19"/>
        <v>-1143.4133299999996</v>
      </c>
      <c r="BI12" s="21">
        <f>SUM(BI9:BI11)</f>
        <v>-1227.76385</v>
      </c>
      <c r="BJ12" s="21">
        <f t="shared" ref="BJ12:BL12" si="20">SUM(BJ9:BJ11)</f>
        <v>-1268.0183999999997</v>
      </c>
      <c r="BK12" s="21">
        <f t="shared" si="20"/>
        <v>-1287.3987299999999</v>
      </c>
      <c r="BL12" s="21">
        <f t="shared" si="20"/>
        <v>-1262.7439000000004</v>
      </c>
      <c r="BM12" s="21">
        <f t="shared" ref="BM12:BN12" si="21">SUM(BM9:BM11)</f>
        <v>-1295.2988300000002</v>
      </c>
      <c r="BN12" s="21">
        <f t="shared" si="21"/>
        <v>-1189.8737200000003</v>
      </c>
      <c r="BP12" s="21">
        <f>SUM(BP9:BP11)</f>
        <v>-14708.038119999999</v>
      </c>
      <c r="BR12" s="21">
        <f>SUM(BR9:BR11)</f>
        <v>-1084.4390340376142</v>
      </c>
      <c r="BS12" s="21">
        <f>SUM(BS9:BS11)</f>
        <v>-1051.32446</v>
      </c>
      <c r="BT12" s="21">
        <f t="shared" ref="BT12:BV12" si="22">SUM(BT9:BT11)</f>
        <v>-1034.9106399999998</v>
      </c>
      <c r="BU12" s="21">
        <f t="shared" si="22"/>
        <v>-1143.5143799999998</v>
      </c>
      <c r="BV12" s="21">
        <f t="shared" si="22"/>
        <v>-1365.1167300000002</v>
      </c>
      <c r="BW12" s="21">
        <f t="shared" ref="BW12:CC12" si="23">SUM(BW9:BW11)</f>
        <v>-1360.2669499999997</v>
      </c>
      <c r="BX12" s="21">
        <f t="shared" si="23"/>
        <v>-1360.1704300000004</v>
      </c>
      <c r="BY12" s="21">
        <f t="shared" si="23"/>
        <v>-1485.1020000000001</v>
      </c>
      <c r="BZ12" s="21">
        <f t="shared" si="23"/>
        <v>-1471.3575999999998</v>
      </c>
      <c r="CA12" s="21">
        <f t="shared" si="23"/>
        <v>-1618.4785999999999</v>
      </c>
      <c r="CB12" s="21">
        <f t="shared" si="23"/>
        <v>-1801.2094399999999</v>
      </c>
      <c r="CC12" s="21">
        <f t="shared" si="23"/>
        <v>-1523.6214199999999</v>
      </c>
      <c r="CE12" s="21">
        <f>SUM(CE9:CE11)</f>
        <v>-16299.511684037614</v>
      </c>
      <c r="CG12" s="21">
        <f t="shared" ref="CG12:CI12" si="24">SUM(CG9:CG11)</f>
        <v>-1494.9042899999997</v>
      </c>
      <c r="CH12" s="21">
        <f t="shared" si="24"/>
        <v>-1615.2619999999999</v>
      </c>
      <c r="CI12" s="21">
        <f t="shared" si="24"/>
        <v>-1522.4402700000003</v>
      </c>
      <c r="CJ12" s="21">
        <f t="shared" ref="CJ12:CP12" si="25">SUM(CJ9:CJ11)</f>
        <v>-1909.7927500000001</v>
      </c>
      <c r="CK12" s="21">
        <f t="shared" si="25"/>
        <v>-1771.5438400000003</v>
      </c>
      <c r="CL12" s="21">
        <f t="shared" si="25"/>
        <v>-1811.4191900000003</v>
      </c>
      <c r="CM12" s="21">
        <f t="shared" si="25"/>
        <v>-1825.4548400000001</v>
      </c>
      <c r="CN12" s="21">
        <f t="shared" si="25"/>
        <v>-1809.94247</v>
      </c>
      <c r="CO12" s="21">
        <f t="shared" si="25"/>
        <v>-1779.9205800000004</v>
      </c>
      <c r="CP12" s="21">
        <f t="shared" si="25"/>
        <v>-1742.7190599999999</v>
      </c>
      <c r="CQ12" s="21">
        <f t="shared" ref="CQ12:CR12" si="26">SUM(CQ9:CQ11)</f>
        <v>-1788.89642</v>
      </c>
      <c r="CR12" s="21">
        <f t="shared" si="26"/>
        <v>-1672.3124600000003</v>
      </c>
      <c r="CT12" s="21">
        <f t="shared" si="10"/>
        <v>-20744.608170000003</v>
      </c>
      <c r="CV12" s="21">
        <f t="shared" ref="CV12:CX12" si="27">SUM(CV9:CV11)</f>
        <v>-1536.2496300000003</v>
      </c>
      <c r="CX12" s="21">
        <f t="shared" si="27"/>
        <v>-1536.2496300000003</v>
      </c>
    </row>
    <row r="13" spans="2:102" s="18" customFormat="1" ht="14" x14ac:dyDescent="0.3">
      <c r="B13" s="20" t="s">
        <v>59</v>
      </c>
      <c r="D13" s="21">
        <f t="shared" ref="D13:U13" si="28">D8+D12</f>
        <v>0</v>
      </c>
      <c r="E13" s="21">
        <f>E8+E12</f>
        <v>310</v>
      </c>
      <c r="F13" s="21">
        <f t="shared" si="28"/>
        <v>796.2795900000001</v>
      </c>
      <c r="H13" s="21">
        <f t="shared" si="28"/>
        <v>1106.2795900000001</v>
      </c>
      <c r="J13" s="21">
        <f t="shared" si="28"/>
        <v>1348.55718</v>
      </c>
      <c r="K13" s="21">
        <f t="shared" si="28"/>
        <v>3243.5644799999995</v>
      </c>
      <c r="L13" s="21">
        <f t="shared" si="28"/>
        <v>2266.8687600000003</v>
      </c>
      <c r="M13" s="21">
        <f t="shared" si="28"/>
        <v>2266.5577100000014</v>
      </c>
      <c r="N13" s="21">
        <f t="shared" si="28"/>
        <v>2239.491849999999</v>
      </c>
      <c r="O13" s="21">
        <f t="shared" si="28"/>
        <v>2456.1954399999991</v>
      </c>
      <c r="P13" s="21">
        <f t="shared" si="28"/>
        <v>2624.9696799999997</v>
      </c>
      <c r="Q13" s="21">
        <f t="shared" si="28"/>
        <v>2331.3468699999994</v>
      </c>
      <c r="R13" s="21">
        <f t="shared" si="28"/>
        <v>1844.0980700000009</v>
      </c>
      <c r="S13" s="21">
        <f t="shared" si="28"/>
        <v>3577.5127899999998</v>
      </c>
      <c r="T13" s="21">
        <f t="shared" si="28"/>
        <v>3165.7694299999985</v>
      </c>
      <c r="U13" s="21">
        <f t="shared" si="28"/>
        <v>4402.5213400000021</v>
      </c>
      <c r="W13" s="21">
        <f>W8+W12</f>
        <v>31767.453600000001</v>
      </c>
      <c r="Y13" s="21">
        <f>Y8+Y12</f>
        <v>4631.6150600000001</v>
      </c>
      <c r="Z13" s="21">
        <f t="shared" ref="Z13:AI13" si="29">Z8+Z12</f>
        <v>4668.9600100000007</v>
      </c>
      <c r="AA13" s="21">
        <f t="shared" si="29"/>
        <v>4347.5501000000004</v>
      </c>
      <c r="AB13" s="21">
        <f t="shared" si="29"/>
        <v>4615.6437000000005</v>
      </c>
      <c r="AC13" s="21">
        <f t="shared" si="29"/>
        <v>4666.2171160320886</v>
      </c>
      <c r="AD13" s="21">
        <f t="shared" si="29"/>
        <v>4388.7741573262902</v>
      </c>
      <c r="AE13" s="21">
        <f t="shared" si="29"/>
        <v>4861.2151200000008</v>
      </c>
      <c r="AF13" s="21">
        <f t="shared" si="29"/>
        <v>4933.3845899999997</v>
      </c>
      <c r="AG13" s="21">
        <f t="shared" si="29"/>
        <v>4693.6465900000003</v>
      </c>
      <c r="AH13" s="21">
        <f t="shared" si="29"/>
        <v>4584.9651099999992</v>
      </c>
      <c r="AI13" s="21">
        <f t="shared" si="29"/>
        <v>4977.4508500000002</v>
      </c>
      <c r="AJ13" s="21">
        <f>AJ8+AJ12</f>
        <v>4965.9625299999989</v>
      </c>
      <c r="AL13" s="21">
        <f>AL8+AL12</f>
        <v>56335.384933358378</v>
      </c>
      <c r="AN13" s="21">
        <f t="shared" ref="AN13:AS13" si="30">AN8+AN12</f>
        <v>4873.0873599999995</v>
      </c>
      <c r="AO13" s="21">
        <f t="shared" si="30"/>
        <v>5849.9004900000009</v>
      </c>
      <c r="AP13" s="21">
        <f t="shared" si="30"/>
        <v>6557.9071870252119</v>
      </c>
      <c r="AQ13" s="21">
        <f t="shared" si="30"/>
        <v>7765.7723000000005</v>
      </c>
      <c r="AR13" s="21">
        <f t="shared" si="30"/>
        <v>5735.7762193548388</v>
      </c>
      <c r="AS13" s="21">
        <f t="shared" si="30"/>
        <v>6834.2635873571671</v>
      </c>
      <c r="AT13" s="21">
        <f t="shared" ref="AT13:AU13" si="31">AT8+AT12</f>
        <v>7675.5184799999997</v>
      </c>
      <c r="AU13" s="21">
        <f t="shared" si="31"/>
        <v>7747.5580399999981</v>
      </c>
      <c r="AV13" s="21">
        <f t="shared" ref="AV13:AW13" si="32">AV8+AV12</f>
        <v>7828.7114699999984</v>
      </c>
      <c r="AW13" s="21">
        <f t="shared" si="32"/>
        <v>8277.3059799999974</v>
      </c>
      <c r="AX13" s="21">
        <f t="shared" ref="AX13:AY13" si="33">AX8+AX12</f>
        <v>8471.4732700000004</v>
      </c>
      <c r="AY13" s="21">
        <f t="shared" si="33"/>
        <v>8531.814510000002</v>
      </c>
      <c r="BA13" s="21">
        <f>BA8+BA12</f>
        <v>86149.088893737207</v>
      </c>
      <c r="BC13" s="21">
        <f t="shared" ref="BC13:BD13" si="34">BC8+BC12</f>
        <v>8966.6730700000026</v>
      </c>
      <c r="BD13" s="21">
        <f t="shared" si="34"/>
        <v>9100.8699400000005</v>
      </c>
      <c r="BE13" s="21">
        <f t="shared" ref="BE13:BF13" si="35">BE8+BE12</f>
        <v>9183.1422899999998</v>
      </c>
      <c r="BF13" s="21">
        <f t="shared" si="35"/>
        <v>8971.0555720000011</v>
      </c>
      <c r="BG13" s="21">
        <f t="shared" ref="BG13:BH13" si="36">BG8+BG12</f>
        <v>9740.3634199999997</v>
      </c>
      <c r="BH13" s="21">
        <f t="shared" si="36"/>
        <v>10560.914520000002</v>
      </c>
      <c r="BI13" s="21">
        <f>BI8+BI12</f>
        <v>10718.462564321761</v>
      </c>
      <c r="BJ13" s="21">
        <f t="shared" ref="BJ13:BL13" si="37">BJ8+BJ12</f>
        <v>10691.995299999999</v>
      </c>
      <c r="BK13" s="21">
        <f t="shared" si="37"/>
        <v>10629.287943887044</v>
      </c>
      <c r="BL13" s="21">
        <f t="shared" si="37"/>
        <v>10606.75016</v>
      </c>
      <c r="BM13" s="21">
        <f t="shared" ref="BM13:BN13" si="38">BM8+BM12</f>
        <v>10568.425072631109</v>
      </c>
      <c r="BN13" s="21">
        <f t="shared" si="38"/>
        <v>10216.860872631109</v>
      </c>
      <c r="BP13" s="21">
        <f>BP8+BP12</f>
        <v>119954.80072547101</v>
      </c>
      <c r="BR13" s="21">
        <f>BR8+BR12</f>
        <v>10430.294946523494</v>
      </c>
      <c r="BS13" s="21">
        <f>BS8+BS12</f>
        <v>10762.061942767317</v>
      </c>
      <c r="BT13" s="21">
        <f t="shared" ref="BT13:BV13" si="39">BT8+BT12</f>
        <v>11161.421449999998</v>
      </c>
      <c r="BU13" s="21">
        <f t="shared" si="39"/>
        <v>10976.26466884121</v>
      </c>
      <c r="BV13" s="21">
        <f t="shared" si="39"/>
        <v>11346.850715587039</v>
      </c>
      <c r="BW13" s="21">
        <f t="shared" ref="BW13:CC13" si="40">BW8+BW12</f>
        <v>11009.352782999998</v>
      </c>
      <c r="BX13" s="21">
        <f t="shared" si="40"/>
        <v>10984.916438</v>
      </c>
      <c r="BY13" s="21">
        <f t="shared" si="40"/>
        <v>10142.819839999998</v>
      </c>
      <c r="BZ13" s="21">
        <f t="shared" si="40"/>
        <v>11496.409590000001</v>
      </c>
      <c r="CA13" s="21">
        <f t="shared" si="40"/>
        <v>26029.836346016342</v>
      </c>
      <c r="CB13" s="21">
        <f t="shared" si="40"/>
        <v>8697.3712399999986</v>
      </c>
      <c r="CC13" s="21">
        <f t="shared" si="40"/>
        <v>11450.273730000001</v>
      </c>
      <c r="CE13" s="21">
        <f>CE8+CE12</f>
        <v>144487.87369073537</v>
      </c>
      <c r="CG13" s="21">
        <f t="shared" ref="CG13:CI13" si="41">CG8+CG12</f>
        <v>22680.306159999996</v>
      </c>
      <c r="CH13" s="21">
        <f t="shared" si="41"/>
        <v>10763.553169999997</v>
      </c>
      <c r="CI13" s="21">
        <f t="shared" si="41"/>
        <v>12075.871639999998</v>
      </c>
      <c r="CJ13" s="21">
        <f t="shared" ref="CJ13:CP13" si="42">CJ8+CJ12</f>
        <v>11879.392879999996</v>
      </c>
      <c r="CK13" s="21">
        <f t="shared" si="42"/>
        <v>12077.392929999998</v>
      </c>
      <c r="CL13" s="21">
        <f t="shared" si="42"/>
        <v>11525.417029999999</v>
      </c>
      <c r="CM13" s="21">
        <f t="shared" si="42"/>
        <v>15910.207640000002</v>
      </c>
      <c r="CN13" s="21">
        <f t="shared" si="42"/>
        <v>11594.277889999998</v>
      </c>
      <c r="CO13" s="21">
        <f t="shared" si="42"/>
        <v>12911.759129999997</v>
      </c>
      <c r="CP13" s="21">
        <f t="shared" si="42"/>
        <v>11713.369500000003</v>
      </c>
      <c r="CQ13" s="21">
        <f t="shared" ref="CQ13:CR13" si="43">CQ8+CQ12</f>
        <v>12342.780169999998</v>
      </c>
      <c r="CR13" s="21">
        <f t="shared" si="43"/>
        <v>12398.638720000001</v>
      </c>
      <c r="CT13" s="21">
        <f t="shared" si="10"/>
        <v>157872.96685999999</v>
      </c>
      <c r="CV13" s="21">
        <f t="shared" ref="CV13:CX13" si="44">CV8+CV12</f>
        <v>11844.051400000002</v>
      </c>
      <c r="CX13" s="21">
        <f t="shared" si="44"/>
        <v>11844.051400000002</v>
      </c>
    </row>
    <row r="14" spans="2:102" s="18" customFormat="1" ht="14" x14ac:dyDescent="0.3">
      <c r="B14" s="18" t="s">
        <v>173</v>
      </c>
      <c r="D14" s="22">
        <v>644</v>
      </c>
      <c r="E14" s="22">
        <v>723</v>
      </c>
      <c r="F14" s="22">
        <v>770.05183000000011</v>
      </c>
      <c r="H14" s="22">
        <f t="shared" ref="H14:H15" si="45">SUM($D14:$F14)</f>
        <v>2137.0518300000003</v>
      </c>
      <c r="J14" s="22">
        <v>36.908449999999952</v>
      </c>
      <c r="K14" s="22">
        <v>35.70398999999999</v>
      </c>
      <c r="L14" s="22">
        <v>37.518229999999981</v>
      </c>
      <c r="M14" s="23">
        <v>59.451720000000002</v>
      </c>
      <c r="N14" s="22">
        <v>28.656390000000002</v>
      </c>
      <c r="O14" s="22">
        <v>20.039079999999842</v>
      </c>
      <c r="P14" s="22">
        <v>25.307490000000001</v>
      </c>
      <c r="Q14" s="22">
        <v>639.39487999999994</v>
      </c>
      <c r="R14" s="22">
        <v>1652.27106</v>
      </c>
      <c r="S14" s="22">
        <v>1662.1382900000001</v>
      </c>
      <c r="T14" s="22">
        <v>1516.7950299999998</v>
      </c>
      <c r="U14" s="22">
        <v>1160.90634</v>
      </c>
      <c r="W14" s="22">
        <f t="shared" ref="W14:W15" si="46">SUM($J14:$U14)</f>
        <v>6875.0909499999998</v>
      </c>
      <c r="Y14" s="22">
        <v>305.46540000000044</v>
      </c>
      <c r="Z14" s="22">
        <v>316.73598999999979</v>
      </c>
      <c r="AA14" s="22">
        <v>209.74086999999992</v>
      </c>
      <c r="AB14" s="22">
        <v>124.60863000000001</v>
      </c>
      <c r="AC14" s="22">
        <v>258.5684700000001</v>
      </c>
      <c r="AD14" s="22">
        <v>123.76571000000133</v>
      </c>
      <c r="AE14" s="22">
        <v>228.54828999999998</v>
      </c>
      <c r="AF14" s="22">
        <v>55.20559999999994</v>
      </c>
      <c r="AG14" s="22">
        <v>-987.47252999999989</v>
      </c>
      <c r="AH14" s="22">
        <v>-346.95576999999997</v>
      </c>
      <c r="AI14" s="22">
        <v>541.97015999999996</v>
      </c>
      <c r="AJ14" s="22">
        <v>1065.3566800000003</v>
      </c>
      <c r="AL14" s="22">
        <f t="shared" ref="AL14:AL15" si="47">SUM($Y14:$AJ14)</f>
        <v>1895.5375000000017</v>
      </c>
      <c r="AN14" s="22">
        <v>663.45220999999992</v>
      </c>
      <c r="AO14" s="22">
        <v>323.52020999999991</v>
      </c>
      <c r="AP14" s="22">
        <v>453.36178000000041</v>
      </c>
      <c r="AQ14" s="22">
        <v>372.78003000000001</v>
      </c>
      <c r="AR14" s="22">
        <v>714.89566999999988</v>
      </c>
      <c r="AS14" s="22">
        <v>654.90992999999992</v>
      </c>
      <c r="AT14" s="22">
        <v>717.95438000000013</v>
      </c>
      <c r="AU14" s="22">
        <v>680.98236000000009</v>
      </c>
      <c r="AV14" s="22">
        <v>531.41740000000016</v>
      </c>
      <c r="AW14" s="22">
        <v>792.67416999999978</v>
      </c>
      <c r="AX14" s="22">
        <v>615.75713999999994</v>
      </c>
      <c r="AY14" s="22">
        <v>631.9533899999999</v>
      </c>
      <c r="BA14" s="22">
        <f>SUM(AN14:AY14)</f>
        <v>7153.6586699999998</v>
      </c>
      <c r="BC14" s="22">
        <v>600.08543000000009</v>
      </c>
      <c r="BD14" s="22">
        <v>611.22045999999955</v>
      </c>
      <c r="BE14" s="22">
        <v>1625.2403200000001</v>
      </c>
      <c r="BF14" s="22">
        <v>597.07492000000002</v>
      </c>
      <c r="BG14" s="22">
        <v>803.6215400000001</v>
      </c>
      <c r="BH14" s="22">
        <v>648.33344999999997</v>
      </c>
      <c r="BI14" s="22">
        <v>475.12837999999999</v>
      </c>
      <c r="BJ14" s="22">
        <v>525.79341999999997</v>
      </c>
      <c r="BK14" s="22">
        <v>464.2592800000001</v>
      </c>
      <c r="BL14" s="22">
        <v>453.86354</v>
      </c>
      <c r="BM14" s="22">
        <v>431.63831999999996</v>
      </c>
      <c r="BN14" s="22">
        <v>444.70318000000003</v>
      </c>
      <c r="BP14" s="22">
        <f>SUM(BC14:BN14)</f>
        <v>7680.9622400000007</v>
      </c>
      <c r="BR14" s="22">
        <v>273.34140999999994</v>
      </c>
      <c r="BS14" s="22">
        <v>114.9966899999999</v>
      </c>
      <c r="BT14" s="22">
        <v>53.946290000000005</v>
      </c>
      <c r="BU14" s="22">
        <v>-54.283109999999986</v>
      </c>
      <c r="BV14" s="22">
        <v>119.10675999999968</v>
      </c>
      <c r="BW14" s="22">
        <v>112.99196000000009</v>
      </c>
      <c r="BX14" s="22">
        <v>114.31531</v>
      </c>
      <c r="BY14" s="22">
        <v>78.38806000000001</v>
      </c>
      <c r="BZ14" s="22">
        <v>175.61258999999998</v>
      </c>
      <c r="CA14" s="22">
        <v>1101.36616</v>
      </c>
      <c r="CB14" s="22">
        <v>1434.5198400000002</v>
      </c>
      <c r="CC14" s="22">
        <v>1238.9168700000002</v>
      </c>
      <c r="CE14" s="22">
        <f t="shared" ref="CE14:CE15" si="48">SUM(BR14:CC14)</f>
        <v>4763.2188299999998</v>
      </c>
      <c r="CG14" s="22">
        <v>336.8782700000001</v>
      </c>
      <c r="CH14" s="22">
        <v>196.54811999999998</v>
      </c>
      <c r="CI14" s="22">
        <v>202.16249999999999</v>
      </c>
      <c r="CJ14" s="22">
        <v>1302.8475599999999</v>
      </c>
      <c r="CK14" s="22">
        <v>1206.2070499999998</v>
      </c>
      <c r="CL14" s="22">
        <v>880.43983000000117</v>
      </c>
      <c r="CM14" s="22">
        <v>2152.2147400000003</v>
      </c>
      <c r="CN14" s="22">
        <v>1046.8983800000001</v>
      </c>
      <c r="CO14" s="22">
        <v>975.6885299999999</v>
      </c>
      <c r="CP14" s="22">
        <v>1150.8970000000002</v>
      </c>
      <c r="CQ14" s="22">
        <v>961.01900999999998</v>
      </c>
      <c r="CR14" s="22">
        <v>1015.0571000000001</v>
      </c>
      <c r="CT14" s="22">
        <f t="shared" si="10"/>
        <v>11426.858090000002</v>
      </c>
      <c r="CV14" s="22">
        <v>550.26582000000099</v>
      </c>
      <c r="CX14" s="22">
        <f>SUM(CV14:CW14)</f>
        <v>550.26582000000099</v>
      </c>
    </row>
    <row r="15" spans="2:102" s="18" customFormat="1" ht="14" x14ac:dyDescent="0.3">
      <c r="B15" s="18" t="s">
        <v>174</v>
      </c>
      <c r="D15" s="22">
        <v>0</v>
      </c>
      <c r="E15" s="22">
        <v>0</v>
      </c>
      <c r="F15" s="22">
        <v>0</v>
      </c>
      <c r="H15" s="22">
        <f t="shared" si="45"/>
        <v>0</v>
      </c>
      <c r="J15" s="22">
        <v>-344.74037000000004</v>
      </c>
      <c r="K15" s="22">
        <v>-6.0224199999999843</v>
      </c>
      <c r="L15" s="22">
        <v>-5.4330100000000092</v>
      </c>
      <c r="M15" s="23">
        <v>-24.837319999999998</v>
      </c>
      <c r="N15" s="22">
        <v>0</v>
      </c>
      <c r="O15" s="22">
        <v>-11.510299999999988</v>
      </c>
      <c r="P15" s="22">
        <v>-3.7726800000000003</v>
      </c>
      <c r="Q15" s="22">
        <v>-6.4015399999999989</v>
      </c>
      <c r="R15" s="22">
        <v>-5.6477599999999999</v>
      </c>
      <c r="S15" s="22">
        <v>-321.12575999999996</v>
      </c>
      <c r="T15" s="22">
        <v>-652.11160999999993</v>
      </c>
      <c r="U15" s="22">
        <v>-403.36834999999996</v>
      </c>
      <c r="W15" s="22">
        <f t="shared" si="46"/>
        <v>-1784.9711199999999</v>
      </c>
      <c r="Y15" s="22">
        <v>-12.732570000000065</v>
      </c>
      <c r="Z15" s="22">
        <v>-22.647489999999991</v>
      </c>
      <c r="AA15" s="22">
        <v>-3.069409999999916</v>
      </c>
      <c r="AB15" s="22">
        <v>0</v>
      </c>
      <c r="AC15" s="22">
        <v>0</v>
      </c>
      <c r="AD15" s="22">
        <v>0</v>
      </c>
      <c r="AE15" s="22">
        <v>0</v>
      </c>
      <c r="AF15" s="22">
        <v>0</v>
      </c>
      <c r="AG15" s="22">
        <v>0</v>
      </c>
      <c r="AH15" s="22">
        <v>0</v>
      </c>
      <c r="AI15" s="22">
        <v>0</v>
      </c>
      <c r="AJ15" s="22">
        <v>0</v>
      </c>
      <c r="AL15" s="22">
        <f t="shared" si="47"/>
        <v>-38.449469999999977</v>
      </c>
      <c r="AN15" s="22">
        <v>0</v>
      </c>
      <c r="AO15" s="22">
        <v>0</v>
      </c>
      <c r="AP15" s="22">
        <v>-333.48983999999996</v>
      </c>
      <c r="AQ15" s="22">
        <v>-426.98624999999998</v>
      </c>
      <c r="AR15" s="22">
        <v>-477.19093000000004</v>
      </c>
      <c r="AS15" s="22">
        <v>-562.35794999999996</v>
      </c>
      <c r="AT15" s="22">
        <v>-570.82907999999998</v>
      </c>
      <c r="AU15" s="22">
        <v>-691.02962999999988</v>
      </c>
      <c r="AV15" s="22">
        <v>-706.43630000000007</v>
      </c>
      <c r="AW15" s="22">
        <v>-767.27838000000008</v>
      </c>
      <c r="AX15" s="22">
        <v>-871.4608300000001</v>
      </c>
      <c r="AY15" s="22">
        <v>-914.16398000000004</v>
      </c>
      <c r="BA15" s="22">
        <f>SUM(AN15:AY15)</f>
        <v>-6321.2231700000002</v>
      </c>
      <c r="BC15" s="22">
        <v>-1138.2411200000001</v>
      </c>
      <c r="BD15" s="22">
        <v>-1236.3947500000002</v>
      </c>
      <c r="BE15" s="22">
        <v>-1049.4453699999999</v>
      </c>
      <c r="BF15" s="22">
        <v>-1411.87573</v>
      </c>
      <c r="BG15" s="22">
        <v>-1611.0871</v>
      </c>
      <c r="BH15" s="22">
        <v>-1860.0456700000002</v>
      </c>
      <c r="BI15" s="22">
        <v>-1737.4722200000001</v>
      </c>
      <c r="BJ15" s="22">
        <v>-2021.9001900000003</v>
      </c>
      <c r="BK15" s="22">
        <v>-1798.8745100000001</v>
      </c>
      <c r="BL15" s="22">
        <v>-1977.80134</v>
      </c>
      <c r="BM15" s="22">
        <v>-1888.3109300000003</v>
      </c>
      <c r="BN15" s="22">
        <v>-1709.49028</v>
      </c>
      <c r="BP15" s="22">
        <f>SUM(BC15:BN15)</f>
        <v>-19440.939209999997</v>
      </c>
      <c r="BR15" s="22">
        <v>-2067.3426100000001</v>
      </c>
      <c r="BS15" s="22">
        <v>-1977.80134</v>
      </c>
      <c r="BT15" s="22">
        <v>-1620.1570199999999</v>
      </c>
      <c r="BU15" s="22">
        <v>-1888.3109299999999</v>
      </c>
      <c r="BV15" s="22">
        <v>-1798.8745100000001</v>
      </c>
      <c r="BW15" s="22">
        <v>-1798.8745100000001</v>
      </c>
      <c r="BX15" s="22">
        <v>-1977.80134</v>
      </c>
      <c r="BY15" s="22">
        <v>-2048.6408499999998</v>
      </c>
      <c r="BZ15" s="22">
        <v>-2203.9840099999997</v>
      </c>
      <c r="CA15" s="22">
        <v>-2358.1358700000001</v>
      </c>
      <c r="CB15" s="22">
        <v>0</v>
      </c>
      <c r="CC15" s="22">
        <v>0</v>
      </c>
      <c r="CE15" s="22">
        <f t="shared" si="48"/>
        <v>-19739.922989999999</v>
      </c>
      <c r="CG15" s="22">
        <v>-480.28538999999995</v>
      </c>
      <c r="CH15" s="22">
        <v>-1063.4515899999999</v>
      </c>
      <c r="CI15" s="22">
        <v>-556.68893999999989</v>
      </c>
      <c r="CJ15" s="22">
        <v>-1501.3354999999999</v>
      </c>
      <c r="CK15" s="22">
        <v>-3500.1043464999948</v>
      </c>
      <c r="CL15" s="22">
        <v>0</v>
      </c>
      <c r="CM15" s="22">
        <v>0</v>
      </c>
      <c r="CN15" s="22">
        <v>0</v>
      </c>
      <c r="CO15" s="22">
        <v>0</v>
      </c>
      <c r="CP15" s="22">
        <v>0</v>
      </c>
      <c r="CQ15" s="22">
        <v>0</v>
      </c>
      <c r="CR15" s="22">
        <v>0</v>
      </c>
      <c r="CT15" s="22">
        <f t="shared" si="10"/>
        <v>-7101.8657664999946</v>
      </c>
      <c r="CV15" s="22">
        <v>0</v>
      </c>
      <c r="CX15" s="22">
        <f>SUM(CV15:CW15)</f>
        <v>0</v>
      </c>
    </row>
    <row r="16" spans="2:102" s="18" customFormat="1" ht="14" x14ac:dyDescent="0.3">
      <c r="B16" s="20" t="s">
        <v>144</v>
      </c>
      <c r="D16" s="21">
        <f>SUM(D14:D15)</f>
        <v>644</v>
      </c>
      <c r="E16" s="21">
        <f>SUM(E14:E15)</f>
        <v>723</v>
      </c>
      <c r="F16" s="21">
        <f>SUM(F14:F15)</f>
        <v>770.05183000000011</v>
      </c>
      <c r="H16" s="21">
        <f>SUM(H14:H15)</f>
        <v>2137.0518300000003</v>
      </c>
      <c r="J16" s="21">
        <f>SUM(J14:J15)</f>
        <v>-307.83192000000008</v>
      </c>
      <c r="K16" s="21">
        <f t="shared" ref="K16:U16" si="49">SUM(K14:K15)</f>
        <v>29.681570000000008</v>
      </c>
      <c r="L16" s="21">
        <f t="shared" si="49"/>
        <v>32.085219999999971</v>
      </c>
      <c r="M16" s="21">
        <f t="shared" si="49"/>
        <v>34.614400000000003</v>
      </c>
      <c r="N16" s="21">
        <f t="shared" si="49"/>
        <v>28.656390000000002</v>
      </c>
      <c r="O16" s="21">
        <f t="shared" si="49"/>
        <v>8.5287799999998537</v>
      </c>
      <c r="P16" s="21">
        <f t="shared" si="49"/>
        <v>21.53481</v>
      </c>
      <c r="Q16" s="21">
        <f t="shared" si="49"/>
        <v>632.99333999999999</v>
      </c>
      <c r="R16" s="21">
        <f t="shared" si="49"/>
        <v>1646.6233</v>
      </c>
      <c r="S16" s="21">
        <f t="shared" si="49"/>
        <v>1341.0125300000002</v>
      </c>
      <c r="T16" s="21">
        <f t="shared" si="49"/>
        <v>864.68341999999984</v>
      </c>
      <c r="U16" s="21">
        <f t="shared" si="49"/>
        <v>757.53799000000004</v>
      </c>
      <c r="W16" s="21">
        <f>SUM(W14:W15)</f>
        <v>5090.1198299999996</v>
      </c>
      <c r="Y16" s="21">
        <f>SUM(Y14:Y15)</f>
        <v>292.73283000000038</v>
      </c>
      <c r="Z16" s="21">
        <f t="shared" ref="Z16:AJ16" si="50">SUM(Z14:Z15)</f>
        <v>294.08849999999978</v>
      </c>
      <c r="AA16" s="21">
        <f t="shared" si="50"/>
        <v>206.67146</v>
      </c>
      <c r="AB16" s="21">
        <f t="shared" si="50"/>
        <v>124.60863000000001</v>
      </c>
      <c r="AC16" s="21">
        <f t="shared" si="50"/>
        <v>258.5684700000001</v>
      </c>
      <c r="AD16" s="21">
        <f t="shared" si="50"/>
        <v>123.76571000000133</v>
      </c>
      <c r="AE16" s="21">
        <f t="shared" si="50"/>
        <v>228.54828999999998</v>
      </c>
      <c r="AF16" s="21">
        <f t="shared" si="50"/>
        <v>55.20559999999994</v>
      </c>
      <c r="AG16" s="21">
        <f t="shared" si="50"/>
        <v>-987.47252999999989</v>
      </c>
      <c r="AH16" s="21">
        <f t="shared" si="50"/>
        <v>-346.95576999999997</v>
      </c>
      <c r="AI16" s="21">
        <f t="shared" si="50"/>
        <v>541.97015999999996</v>
      </c>
      <c r="AJ16" s="21">
        <f t="shared" si="50"/>
        <v>1065.3566800000003</v>
      </c>
      <c r="AL16" s="21">
        <f>SUM(AL14:AL15)</f>
        <v>1857.0880300000017</v>
      </c>
      <c r="AN16" s="21">
        <f>SUM(AN14:AN15)</f>
        <v>663.45220999999992</v>
      </c>
      <c r="AO16" s="21">
        <f t="shared" ref="AO16:AS16" si="51">SUM(AO14:AO15)</f>
        <v>323.52020999999991</v>
      </c>
      <c r="AP16" s="21">
        <f t="shared" si="51"/>
        <v>119.87194000000045</v>
      </c>
      <c r="AQ16" s="21">
        <f t="shared" si="51"/>
        <v>-54.206219999999973</v>
      </c>
      <c r="AR16" s="21">
        <f t="shared" si="51"/>
        <v>237.70473999999984</v>
      </c>
      <c r="AS16" s="21">
        <f t="shared" si="51"/>
        <v>92.551979999999958</v>
      </c>
      <c r="AT16" s="21">
        <f t="shared" ref="AT16:AU16" si="52">SUM(AT14:AT15)</f>
        <v>147.12530000000015</v>
      </c>
      <c r="AU16" s="21">
        <f t="shared" si="52"/>
        <v>-10.047269999999799</v>
      </c>
      <c r="AV16" s="21">
        <f t="shared" ref="AV16:AW16" si="53">SUM(AV14:AV15)</f>
        <v>-175.01889999999992</v>
      </c>
      <c r="AW16" s="21">
        <f t="shared" si="53"/>
        <v>25.395789999999693</v>
      </c>
      <c r="AX16" s="21">
        <f t="shared" ref="AX16:AY16" si="54">SUM(AX14:AX15)</f>
        <v>-255.70369000000017</v>
      </c>
      <c r="AY16" s="21">
        <f t="shared" si="54"/>
        <v>-282.21059000000014</v>
      </c>
      <c r="BA16" s="21">
        <f>SUM(BA14:BA15)</f>
        <v>832.43549999999959</v>
      </c>
      <c r="BC16" s="21">
        <f t="shared" ref="BC16:BH16" si="55">SUM(BC14:BC15)</f>
        <v>-538.15569000000005</v>
      </c>
      <c r="BD16" s="21">
        <f t="shared" si="55"/>
        <v>-625.17429000000061</v>
      </c>
      <c r="BE16" s="21">
        <f t="shared" si="55"/>
        <v>575.7949500000002</v>
      </c>
      <c r="BF16" s="21">
        <f t="shared" si="55"/>
        <v>-814.80080999999996</v>
      </c>
      <c r="BG16" s="21">
        <f t="shared" si="55"/>
        <v>-807.46555999999987</v>
      </c>
      <c r="BH16" s="21">
        <f t="shared" si="55"/>
        <v>-1211.7122200000003</v>
      </c>
      <c r="BI16" s="21">
        <f>SUM(BI14:BI15)</f>
        <v>-1262.34384</v>
      </c>
      <c r="BJ16" s="21">
        <f t="shared" ref="BJ16:BL16" si="56">SUM(BJ14:BJ15)</f>
        <v>-1496.1067700000003</v>
      </c>
      <c r="BK16" s="21">
        <f t="shared" si="56"/>
        <v>-1334.6152299999999</v>
      </c>
      <c r="BL16" s="21">
        <f t="shared" si="56"/>
        <v>-1523.9377999999999</v>
      </c>
      <c r="BM16" s="21">
        <f t="shared" ref="BM16:BN16" si="57">SUM(BM14:BM15)</f>
        <v>-1456.6726100000003</v>
      </c>
      <c r="BN16" s="21">
        <f t="shared" si="57"/>
        <v>-1264.7871</v>
      </c>
      <c r="BP16" s="21">
        <f>SUM(BP14:BP15)</f>
        <v>-11759.976969999996</v>
      </c>
      <c r="BR16" s="21">
        <f>SUM(BR14:BR15)</f>
        <v>-1794.0012000000002</v>
      </c>
      <c r="BS16" s="21">
        <f t="shared" ref="BS16:BW16" si="58">SUM(BS14:BS15)</f>
        <v>-1862.80465</v>
      </c>
      <c r="BT16" s="21">
        <f t="shared" si="58"/>
        <v>-1566.2107299999998</v>
      </c>
      <c r="BU16" s="21">
        <f t="shared" si="58"/>
        <v>-1942.5940399999999</v>
      </c>
      <c r="BV16" s="21">
        <f t="shared" si="58"/>
        <v>-1679.7677500000004</v>
      </c>
      <c r="BW16" s="21">
        <f t="shared" si="58"/>
        <v>-1685.88255</v>
      </c>
      <c r="BX16" s="21">
        <f t="shared" ref="BX16" si="59">SUM(BX14:BX15)</f>
        <v>-1863.48603</v>
      </c>
      <c r="BY16" s="21">
        <f t="shared" ref="BY16:BZ16" si="60">SUM(BY14:BY15)</f>
        <v>-1970.2527899999998</v>
      </c>
      <c r="BZ16" s="21">
        <f t="shared" si="60"/>
        <v>-2028.3714199999997</v>
      </c>
      <c r="CA16" s="21">
        <f t="shared" ref="CA16:CC16" si="61">SUM(CA14:CA15)</f>
        <v>-1256.76971</v>
      </c>
      <c r="CB16" s="21">
        <f t="shared" si="61"/>
        <v>1434.5198400000002</v>
      </c>
      <c r="CC16" s="21">
        <f t="shared" si="61"/>
        <v>1238.9168700000002</v>
      </c>
      <c r="CE16" s="21">
        <f>SUM(CE14:CE15)</f>
        <v>-14976.704159999999</v>
      </c>
      <c r="CG16" s="21">
        <f t="shared" ref="CG16:CP16" si="62">SUM(CG14:CG15)</f>
        <v>-143.40711999999985</v>
      </c>
      <c r="CH16" s="21">
        <f t="shared" si="62"/>
        <v>-866.90346999999997</v>
      </c>
      <c r="CI16" s="21">
        <f t="shared" si="62"/>
        <v>-354.52643999999987</v>
      </c>
      <c r="CJ16" s="21">
        <f t="shared" si="62"/>
        <v>-198.48793999999998</v>
      </c>
      <c r="CK16" s="21">
        <f t="shared" si="62"/>
        <v>-2293.8972964999948</v>
      </c>
      <c r="CL16" s="21">
        <f t="shared" si="62"/>
        <v>880.43983000000117</v>
      </c>
      <c r="CM16" s="21">
        <f t="shared" si="62"/>
        <v>2152.2147400000003</v>
      </c>
      <c r="CN16" s="21">
        <f t="shared" si="62"/>
        <v>1046.8983800000001</v>
      </c>
      <c r="CO16" s="21">
        <f t="shared" si="62"/>
        <v>975.6885299999999</v>
      </c>
      <c r="CP16" s="21">
        <f t="shared" si="62"/>
        <v>1150.8970000000002</v>
      </c>
      <c r="CQ16" s="21">
        <f t="shared" ref="CQ16:CR16" si="63">SUM(CQ14:CQ15)</f>
        <v>961.01900999999998</v>
      </c>
      <c r="CR16" s="21">
        <f t="shared" si="63"/>
        <v>1015.0571000000001</v>
      </c>
      <c r="CT16" s="21">
        <f t="shared" si="10"/>
        <v>4324.9923235000069</v>
      </c>
      <c r="CV16" s="21">
        <f t="shared" ref="CV16:CX16" si="64">SUM(CV14:CV15)</f>
        <v>550.26582000000099</v>
      </c>
      <c r="CX16" s="21">
        <f t="shared" si="64"/>
        <v>550.26582000000099</v>
      </c>
    </row>
    <row r="17" spans="2:103" s="18" customFormat="1" ht="14" x14ac:dyDescent="0.3">
      <c r="B17" s="20" t="s">
        <v>143</v>
      </c>
      <c r="D17" s="21">
        <f t="shared" ref="D17" si="65">D13+D16</f>
        <v>644</v>
      </c>
      <c r="E17" s="21">
        <f t="shared" ref="E17" si="66">E13+E16</f>
        <v>1033</v>
      </c>
      <c r="F17" s="21">
        <f t="shared" ref="F17" si="67">F13+F16</f>
        <v>1566.3314200000002</v>
      </c>
      <c r="H17" s="21">
        <f t="shared" ref="H17:U17" si="68">H13+H16</f>
        <v>3243.3314200000004</v>
      </c>
      <c r="J17" s="21">
        <f t="shared" si="68"/>
        <v>1040.7252599999999</v>
      </c>
      <c r="K17" s="21">
        <f t="shared" si="68"/>
        <v>3273.2460499999997</v>
      </c>
      <c r="L17" s="21">
        <f t="shared" si="68"/>
        <v>2298.9539800000002</v>
      </c>
      <c r="M17" s="21">
        <f t="shared" si="68"/>
        <v>2301.1721100000013</v>
      </c>
      <c r="N17" s="21">
        <f t="shared" si="68"/>
        <v>2268.1482399999991</v>
      </c>
      <c r="O17" s="21">
        <f t="shared" si="68"/>
        <v>2464.7242199999987</v>
      </c>
      <c r="P17" s="21">
        <f t="shared" si="68"/>
        <v>2646.5044899999998</v>
      </c>
      <c r="Q17" s="21">
        <f t="shared" si="68"/>
        <v>2964.3402099999994</v>
      </c>
      <c r="R17" s="21">
        <f t="shared" si="68"/>
        <v>3490.7213700000011</v>
      </c>
      <c r="S17" s="21">
        <f t="shared" si="68"/>
        <v>4918.5253199999997</v>
      </c>
      <c r="T17" s="21">
        <f t="shared" si="68"/>
        <v>4030.4528499999983</v>
      </c>
      <c r="U17" s="21">
        <f t="shared" si="68"/>
        <v>5160.0593300000019</v>
      </c>
      <c r="W17" s="21">
        <f>W13+W16</f>
        <v>36857.573430000004</v>
      </c>
      <c r="Y17" s="21">
        <f>Y13+Y16</f>
        <v>4924.3478900000009</v>
      </c>
      <c r="Z17" s="21">
        <f t="shared" ref="Z17:AI17" si="69">Z13+Z16</f>
        <v>4963.0485100000005</v>
      </c>
      <c r="AA17" s="21">
        <f t="shared" si="69"/>
        <v>4554.22156</v>
      </c>
      <c r="AB17" s="21">
        <f t="shared" si="69"/>
        <v>4740.2523300000003</v>
      </c>
      <c r="AC17" s="21">
        <f t="shared" si="69"/>
        <v>4924.7855860320888</v>
      </c>
      <c r="AD17" s="21">
        <f t="shared" si="69"/>
        <v>4512.5398673262916</v>
      </c>
      <c r="AE17" s="21">
        <f t="shared" si="69"/>
        <v>5089.7634100000005</v>
      </c>
      <c r="AF17" s="21">
        <f t="shared" si="69"/>
        <v>4988.5901899999999</v>
      </c>
      <c r="AG17" s="21">
        <f t="shared" si="69"/>
        <v>3706.1740600000003</v>
      </c>
      <c r="AH17" s="21">
        <f t="shared" si="69"/>
        <v>4238.0093399999996</v>
      </c>
      <c r="AI17" s="21">
        <f t="shared" si="69"/>
        <v>5519.42101</v>
      </c>
      <c r="AJ17" s="21">
        <f>AJ13+AJ16</f>
        <v>6031.3192099999997</v>
      </c>
      <c r="AL17" s="21">
        <f>AL13+AL16</f>
        <v>58192.472963358377</v>
      </c>
      <c r="AN17" s="21">
        <f t="shared" ref="AN17:AS17" si="70">AN13+AN16</f>
        <v>5536.539569999999</v>
      </c>
      <c r="AO17" s="21">
        <f t="shared" si="70"/>
        <v>6173.4207000000006</v>
      </c>
      <c r="AP17" s="21">
        <f t="shared" si="70"/>
        <v>6677.7791270252128</v>
      </c>
      <c r="AQ17" s="21">
        <f t="shared" si="70"/>
        <v>7711.5660800000005</v>
      </c>
      <c r="AR17" s="21">
        <f t="shared" si="70"/>
        <v>5973.4809593548389</v>
      </c>
      <c r="AS17" s="21">
        <f t="shared" si="70"/>
        <v>6926.8155673571673</v>
      </c>
      <c r="AT17" s="21">
        <f t="shared" ref="AT17:AU17" si="71">AT13+AT16</f>
        <v>7822.6437800000003</v>
      </c>
      <c r="AU17" s="21">
        <f t="shared" si="71"/>
        <v>7737.510769999998</v>
      </c>
      <c r="AV17" s="21">
        <f t="shared" ref="AV17:AW17" si="72">AV13+AV16</f>
        <v>7653.6925699999983</v>
      </c>
      <c r="AW17" s="21">
        <f t="shared" si="72"/>
        <v>8302.7017699999979</v>
      </c>
      <c r="AX17" s="21">
        <f t="shared" ref="AX17:AY17" si="73">AX13+AX16</f>
        <v>8215.7695800000001</v>
      </c>
      <c r="AY17" s="21">
        <f t="shared" si="73"/>
        <v>8249.6039200000014</v>
      </c>
      <c r="BA17" s="21">
        <f>BA13+BA16</f>
        <v>86981.5243937372</v>
      </c>
      <c r="BC17" s="21">
        <f t="shared" ref="BC17:BH17" si="74">BC13+BC16</f>
        <v>8428.517380000003</v>
      </c>
      <c r="BD17" s="21">
        <f t="shared" si="74"/>
        <v>8475.6956499999997</v>
      </c>
      <c r="BE17" s="21">
        <f t="shared" si="74"/>
        <v>9758.9372399999993</v>
      </c>
      <c r="BF17" s="21">
        <f t="shared" si="74"/>
        <v>8156.2547620000014</v>
      </c>
      <c r="BG17" s="21">
        <f t="shared" si="74"/>
        <v>8932.8978599999991</v>
      </c>
      <c r="BH17" s="21">
        <f t="shared" si="74"/>
        <v>9349.2023000000008</v>
      </c>
      <c r="BI17" s="21">
        <f>BI13+BI16</f>
        <v>9456.118724321761</v>
      </c>
      <c r="BJ17" s="21">
        <f t="shared" ref="BJ17:BL17" si="75">BJ13+BJ16</f>
        <v>9195.8885299999984</v>
      </c>
      <c r="BK17" s="21">
        <f t="shared" si="75"/>
        <v>9294.6727138870447</v>
      </c>
      <c r="BL17" s="21">
        <f t="shared" si="75"/>
        <v>9082.8123599999999</v>
      </c>
      <c r="BM17" s="21">
        <f t="shared" ref="BM17:BN17" si="76">BM13+BM16</f>
        <v>9111.7524626311097</v>
      </c>
      <c r="BN17" s="21">
        <f t="shared" si="76"/>
        <v>8952.073772631109</v>
      </c>
      <c r="BP17" s="21">
        <f>BP13+BP16</f>
        <v>108194.82375547101</v>
      </c>
      <c r="BR17" s="21">
        <f>BR13+BR16</f>
        <v>8636.2937465234936</v>
      </c>
      <c r="BS17" s="21">
        <f t="shared" ref="BS17:BW17" si="77">BS13+BS16</f>
        <v>8899.2572927673173</v>
      </c>
      <c r="BT17" s="21">
        <f t="shared" si="77"/>
        <v>9595.2107199999991</v>
      </c>
      <c r="BU17" s="21">
        <f t="shared" si="77"/>
        <v>9033.6706288412097</v>
      </c>
      <c r="BV17" s="21">
        <f t="shared" si="77"/>
        <v>9667.0829655870384</v>
      </c>
      <c r="BW17" s="21">
        <f t="shared" si="77"/>
        <v>9323.4702329999982</v>
      </c>
      <c r="BX17" s="21">
        <f t="shared" ref="BX17" si="78">BX13+BX16</f>
        <v>9121.4304080000002</v>
      </c>
      <c r="BY17" s="21">
        <f t="shared" ref="BY17:BZ17" si="79">BY13+BY16</f>
        <v>8172.5670499999987</v>
      </c>
      <c r="BZ17" s="21">
        <f t="shared" si="79"/>
        <v>9468.0381700000016</v>
      </c>
      <c r="CA17" s="21">
        <f t="shared" ref="CA17:CC17" si="80">CA13+CA16</f>
        <v>24773.066636016341</v>
      </c>
      <c r="CB17" s="21">
        <f t="shared" si="80"/>
        <v>10131.891079999999</v>
      </c>
      <c r="CC17" s="21">
        <f t="shared" si="80"/>
        <v>12689.190600000002</v>
      </c>
      <c r="CE17" s="21">
        <f>CE13+CE16</f>
        <v>129511.16953073538</v>
      </c>
      <c r="CG17" s="21">
        <f t="shared" ref="CG17" si="81">CG13+CG16</f>
        <v>22536.899039999997</v>
      </c>
      <c r="CH17" s="21">
        <f t="shared" ref="CH17" si="82">CH13+CH16</f>
        <v>9896.6496999999981</v>
      </c>
      <c r="CI17" s="21">
        <f>CI13+CI16</f>
        <v>11721.345199999998</v>
      </c>
      <c r="CJ17" s="21">
        <f>CJ13+CJ16</f>
        <v>11680.904939999997</v>
      </c>
      <c r="CK17" s="21">
        <f t="shared" ref="CK17:CP17" si="83">CK13+CK16</f>
        <v>9783.4956335000024</v>
      </c>
      <c r="CL17" s="21">
        <f t="shared" si="83"/>
        <v>12405.85686</v>
      </c>
      <c r="CM17" s="21">
        <f t="shared" si="83"/>
        <v>18062.422380000004</v>
      </c>
      <c r="CN17" s="21">
        <f t="shared" si="83"/>
        <v>12641.176269999998</v>
      </c>
      <c r="CO17" s="21">
        <f t="shared" si="83"/>
        <v>13887.447659999996</v>
      </c>
      <c r="CP17" s="21">
        <f t="shared" si="83"/>
        <v>12864.266500000003</v>
      </c>
      <c r="CQ17" s="21">
        <f t="shared" ref="CQ17:CR17" si="84">CQ13+CQ16</f>
        <v>13303.799179999998</v>
      </c>
      <c r="CR17" s="21">
        <f t="shared" si="84"/>
        <v>13413.695820000001</v>
      </c>
      <c r="CT17" s="21">
        <f t="shared" si="10"/>
        <v>162197.95918349997</v>
      </c>
      <c r="CV17" s="21">
        <f t="shared" ref="CV17:CX17" si="85">CV13+CV16</f>
        <v>12394.317220000003</v>
      </c>
      <c r="CX17" s="21">
        <f t="shared" si="85"/>
        <v>12394.317220000003</v>
      </c>
    </row>
    <row r="18" spans="2:103" s="18" customFormat="1" ht="14" x14ac:dyDescent="0.3">
      <c r="B18" s="18" t="s">
        <v>145</v>
      </c>
      <c r="D18" s="22">
        <v>0</v>
      </c>
      <c r="E18" s="22">
        <v>0</v>
      </c>
      <c r="F18" s="22">
        <v>18.427119999999181</v>
      </c>
      <c r="H18" s="22">
        <f>SUM($D18:$F18)</f>
        <v>18.427119999999181</v>
      </c>
      <c r="J18" s="22">
        <v>-52.036262999999998</v>
      </c>
      <c r="K18" s="22">
        <v>-182.64604999999901</v>
      </c>
      <c r="L18" s="22">
        <v>-147.65397999999914</v>
      </c>
      <c r="M18" s="22">
        <v>-143.91410000000042</v>
      </c>
      <c r="N18" s="22">
        <v>-116.84823999999799</v>
      </c>
      <c r="O18" s="22">
        <v>-31.945465999998305</v>
      </c>
      <c r="P18" s="22">
        <v>-495.20448999999974</v>
      </c>
      <c r="Q18" s="22">
        <v>-1.4551915228366852E-13</v>
      </c>
      <c r="R18" s="22">
        <v>353.60201999999953</v>
      </c>
      <c r="S18" s="22">
        <v>-621.92859000000078</v>
      </c>
      <c r="T18" s="22">
        <v>718.41722000000163</v>
      </c>
      <c r="U18" s="22">
        <v>41.084079999997279</v>
      </c>
      <c r="W18" s="22">
        <f>SUM($J18:$U18)</f>
        <v>-679.07385899999701</v>
      </c>
      <c r="Y18" s="22">
        <v>-100.0989299999997</v>
      </c>
      <c r="Z18" s="22">
        <v>-440.31511000000035</v>
      </c>
      <c r="AA18" s="22">
        <v>-31.488160000001081</v>
      </c>
      <c r="AB18" s="22">
        <v>-217.51893000000064</v>
      </c>
      <c r="AC18" s="22">
        <v>125.60004396791105</v>
      </c>
      <c r="AD18" s="22">
        <v>663.82192603208978</v>
      </c>
      <c r="AE18" s="22">
        <v>-39.377780000000264</v>
      </c>
      <c r="AF18" s="22">
        <v>-13.583449999998324</v>
      </c>
      <c r="AG18" s="22">
        <v>-55.869189999999477</v>
      </c>
      <c r="AH18" s="22">
        <v>1.05437999999989</v>
      </c>
      <c r="AI18" s="22">
        <v>14.91217999999877</v>
      </c>
      <c r="AJ18" s="22">
        <v>92.863859999996606</v>
      </c>
      <c r="AL18" s="22">
        <f>SUM($Y18:$AJ18)</f>
        <v>8.3999999621653387E-4</v>
      </c>
      <c r="AN18" s="22">
        <v>-2.2063799999996192</v>
      </c>
      <c r="AO18" s="22">
        <v>-50.328659999999914</v>
      </c>
      <c r="AP18" s="22">
        <v>-83.680007025210841</v>
      </c>
      <c r="AQ18" s="22">
        <v>-1117.4669599999988</v>
      </c>
      <c r="AR18" s="22">
        <v>856.12170064515954</v>
      </c>
      <c r="AS18" s="22">
        <v>397.56030638004967</v>
      </c>
      <c r="AT18" s="22">
        <v>-404.28227000000038</v>
      </c>
      <c r="AU18" s="22">
        <v>-83.645719999999812</v>
      </c>
      <c r="AV18" s="22">
        <v>235.67602000000232</v>
      </c>
      <c r="AW18" s="22">
        <v>-60.077869999997091</v>
      </c>
      <c r="AX18" s="22">
        <v>144.60608999999991</v>
      </c>
      <c r="AY18" s="22">
        <v>167.72386545762254</v>
      </c>
      <c r="BA18" s="22">
        <f>SUM(AN18:AY18)</f>
        <v>1.154576274586816E-4</v>
      </c>
      <c r="BC18" s="22">
        <v>-68.141710000000799</v>
      </c>
      <c r="BD18" s="22">
        <v>2.4317899999992676</v>
      </c>
      <c r="BE18" s="22">
        <v>-1045.3062600000003</v>
      </c>
      <c r="BF18" s="22">
        <v>557.37621799999818</v>
      </c>
      <c r="BG18" s="22">
        <v>-219.26687999999928</v>
      </c>
      <c r="BH18" s="22">
        <v>-635.57132000000217</v>
      </c>
      <c r="BI18" s="22">
        <v>-624.73597432176041</v>
      </c>
      <c r="BJ18" s="22">
        <v>-364.50577999999825</v>
      </c>
      <c r="BK18" s="22">
        <v>-463.28996388704269</v>
      </c>
      <c r="BL18" s="22">
        <v>-251.42961000000065</v>
      </c>
      <c r="BM18" s="22">
        <v>-280.36971263111002</v>
      </c>
      <c r="BN18" s="22">
        <v>-120.6910226311102</v>
      </c>
      <c r="BP18" s="22">
        <f>SUM(BC18:BN18)</f>
        <v>-3513.5002254710271</v>
      </c>
      <c r="BR18" s="22">
        <v>-158.16630652349238</v>
      </c>
      <c r="BS18" s="22">
        <v>-67.874542767317081</v>
      </c>
      <c r="BT18" s="22">
        <v>-646.07619999999952</v>
      </c>
      <c r="BU18" s="22">
        <v>-84.536108841211544</v>
      </c>
      <c r="BV18" s="22">
        <v>-482.44490558703745</v>
      </c>
      <c r="BW18" s="22">
        <v>-21.080402999999137</v>
      </c>
      <c r="BX18" s="22">
        <v>180.95942199999905</v>
      </c>
      <c r="BY18" s="22">
        <v>1129.8227799999995</v>
      </c>
      <c r="BZ18" s="22">
        <v>776.36581999999873</v>
      </c>
      <c r="CA18" s="22">
        <v>-11953.761836016341</v>
      </c>
      <c r="CB18" s="22">
        <v>2687.4137200000023</v>
      </c>
      <c r="CC18" s="22">
        <v>2266.6649999999995</v>
      </c>
      <c r="CE18" s="22">
        <f t="shared" ref="CE18:CE20" si="86">SUM(BR18:CC18)</f>
        <v>-6372.7135607353994</v>
      </c>
      <c r="CG18" s="22">
        <v>-9717.5942399999931</v>
      </c>
      <c r="CH18" s="22">
        <v>2922.6551000000036</v>
      </c>
      <c r="CI18" s="22">
        <v>1097.9596000000001</v>
      </c>
      <c r="CJ18" s="22">
        <v>1138.3998600000034</v>
      </c>
      <c r="CK18" s="22">
        <v>4723.2128664999973</v>
      </c>
      <c r="CL18" s="22">
        <v>2100.8516400000003</v>
      </c>
      <c r="CM18" s="22">
        <v>-3555.7138800000043</v>
      </c>
      <c r="CN18" s="22">
        <v>737.23267999999996</v>
      </c>
      <c r="CO18" s="22">
        <v>-509.03870999999691</v>
      </c>
      <c r="CP18" s="22">
        <v>514.14244999999778</v>
      </c>
      <c r="CQ18" s="22">
        <v>74.609770000000353</v>
      </c>
      <c r="CR18" s="22">
        <v>-35.286870000001969</v>
      </c>
      <c r="CT18" s="22">
        <f t="shared" si="10"/>
        <v>-508.56973349999373</v>
      </c>
      <c r="CV18" s="22">
        <v>984.09172999999578</v>
      </c>
      <c r="CX18" s="22">
        <f>SUM(CV18:CW18)</f>
        <v>984.09172999999578</v>
      </c>
    </row>
    <row r="19" spans="2:103" s="18" customFormat="1" ht="14" x14ac:dyDescent="0.3">
      <c r="B19" s="20" t="s">
        <v>60</v>
      </c>
      <c r="D19" s="21">
        <v>0</v>
      </c>
      <c r="E19" s="21">
        <v>757.5</v>
      </c>
      <c r="F19" s="21">
        <v>1584.7585399999994</v>
      </c>
      <c r="H19" s="21">
        <f>H17+H18</f>
        <v>3261.7585399999998</v>
      </c>
      <c r="J19" s="21">
        <f t="shared" ref="J19:U19" si="87">J17+J20+J18</f>
        <v>988.68899699999997</v>
      </c>
      <c r="K19" s="21">
        <f t="shared" si="87"/>
        <v>3090.6000000000008</v>
      </c>
      <c r="L19" s="21">
        <f t="shared" si="87"/>
        <v>2151.3000000000011</v>
      </c>
      <c r="M19" s="21">
        <f t="shared" si="87"/>
        <v>2157.2580100000009</v>
      </c>
      <c r="N19" s="21">
        <f t="shared" si="87"/>
        <v>2151.3000000000011</v>
      </c>
      <c r="O19" s="21">
        <f t="shared" si="87"/>
        <v>2432.7787540000004</v>
      </c>
      <c r="P19" s="21">
        <f t="shared" si="87"/>
        <v>2151.3000000000002</v>
      </c>
      <c r="Q19" s="21">
        <f t="shared" si="87"/>
        <v>2110.4770699999995</v>
      </c>
      <c r="R19" s="21">
        <f t="shared" si="87"/>
        <v>3844.3233900000005</v>
      </c>
      <c r="S19" s="21">
        <f t="shared" si="87"/>
        <v>4296.5967299999993</v>
      </c>
      <c r="T19" s="21">
        <f t="shared" si="87"/>
        <v>4748.8700699999999</v>
      </c>
      <c r="U19" s="21">
        <f t="shared" si="87"/>
        <v>5201.1434099999988</v>
      </c>
      <c r="W19" s="21">
        <f>W17+W20+W18</f>
        <v>35324.636431000006</v>
      </c>
      <c r="Y19" s="21">
        <f t="shared" ref="Y19:AJ19" si="88">Y17+Y20+Y18</f>
        <v>4824.2489600000008</v>
      </c>
      <c r="Z19" s="21">
        <f t="shared" si="88"/>
        <v>4522.7334000000001</v>
      </c>
      <c r="AA19" s="21">
        <f t="shared" si="88"/>
        <v>4522.7333999999992</v>
      </c>
      <c r="AB19" s="21">
        <f t="shared" si="88"/>
        <v>4522.7333999999992</v>
      </c>
      <c r="AC19" s="21">
        <f t="shared" si="88"/>
        <v>5050.3856299999998</v>
      </c>
      <c r="AD19" s="21">
        <f t="shared" si="88"/>
        <v>5176.361793358381</v>
      </c>
      <c r="AE19" s="21">
        <f t="shared" si="88"/>
        <v>5050.3856299999998</v>
      </c>
      <c r="AF19" s="21">
        <f t="shared" si="88"/>
        <v>4975.0067400000016</v>
      </c>
      <c r="AG19" s="21">
        <f t="shared" si="88"/>
        <v>3650.3048700000008</v>
      </c>
      <c r="AH19" s="21">
        <f t="shared" si="88"/>
        <v>4239.0637199999992</v>
      </c>
      <c r="AI19" s="21">
        <f t="shared" si="88"/>
        <v>5534.3331899999985</v>
      </c>
      <c r="AJ19" s="21">
        <f t="shared" si="88"/>
        <v>6124.1830699999964</v>
      </c>
      <c r="AL19" s="21">
        <f>AL17+AL20+AL18</f>
        <v>58192.473803358371</v>
      </c>
      <c r="AN19" s="21">
        <f t="shared" ref="AN19:AS19" si="89">AN17+AN20+AN18</f>
        <v>5534.3331899999994</v>
      </c>
      <c r="AO19" s="21">
        <f t="shared" si="89"/>
        <v>6123.0920400000005</v>
      </c>
      <c r="AP19" s="21">
        <f t="shared" si="89"/>
        <v>6594.0991200000017</v>
      </c>
      <c r="AQ19" s="21">
        <f t="shared" si="89"/>
        <v>6594.0991200000017</v>
      </c>
      <c r="AR19" s="21">
        <f t="shared" si="89"/>
        <v>6829.6026599999987</v>
      </c>
      <c r="AS19" s="21">
        <f t="shared" si="89"/>
        <v>7324.3758737372173</v>
      </c>
      <c r="AT19" s="21">
        <f t="shared" ref="AT19:AU19" si="90">AT17+AT20+AT18</f>
        <v>7418.3615099999997</v>
      </c>
      <c r="AU19" s="21">
        <f t="shared" si="90"/>
        <v>7653.8650499999985</v>
      </c>
      <c r="AV19" s="21">
        <f t="shared" ref="AV19:AW19" si="91">AV17+AV20+AV18</f>
        <v>7889.3685900000009</v>
      </c>
      <c r="AW19" s="21">
        <f t="shared" si="91"/>
        <v>8242.6239000000005</v>
      </c>
      <c r="AX19" s="21">
        <f t="shared" ref="AX19:AY19" si="92">AX17+AX20+AX18</f>
        <v>8360.3756699999994</v>
      </c>
      <c r="AY19" s="21">
        <f t="shared" si="92"/>
        <v>8417.3277854576245</v>
      </c>
      <c r="BA19" s="21">
        <f>BA17+BA20+BA18</f>
        <v>86981.524509194831</v>
      </c>
      <c r="BC19" s="21">
        <f t="shared" ref="BC19:BD19" si="93">BC17+BC20+BC18</f>
        <v>8360.3756700000013</v>
      </c>
      <c r="BD19" s="21">
        <f t="shared" si="93"/>
        <v>8478.1274399999984</v>
      </c>
      <c r="BE19" s="21">
        <f t="shared" ref="BE19:BF19" si="94">BE17+BE20+BE18</f>
        <v>8713.6309799999981</v>
      </c>
      <c r="BF19" s="21">
        <f t="shared" si="94"/>
        <v>8713.6309799999999</v>
      </c>
      <c r="BG19" s="21">
        <f t="shared" ref="BG19:BH19" si="95">BG17+BG20+BG18</f>
        <v>8713.6309799999999</v>
      </c>
      <c r="BH19" s="21">
        <f t="shared" si="95"/>
        <v>8713.6309799999981</v>
      </c>
      <c r="BI19" s="21">
        <f>BI17+BI20+BI18</f>
        <v>8831.3827500000007</v>
      </c>
      <c r="BJ19" s="21">
        <f t="shared" ref="BJ19:BL19" si="96">BJ17+BJ20+BJ18</f>
        <v>8831.3827500000007</v>
      </c>
      <c r="BK19" s="21">
        <f t="shared" si="96"/>
        <v>8831.3827500000025</v>
      </c>
      <c r="BL19" s="21">
        <f t="shared" si="96"/>
        <v>8831.3827499999989</v>
      </c>
      <c r="BM19" s="21">
        <f t="shared" ref="BM19:BN19" si="97">BM17+BM20+BM18</f>
        <v>8831.3827499999989</v>
      </c>
      <c r="BN19" s="21">
        <f t="shared" si="97"/>
        <v>8831.3827499999989</v>
      </c>
      <c r="BP19" s="21">
        <f>BP17+BP20+BP18</f>
        <v>104681.32352999998</v>
      </c>
      <c r="BR19" s="21">
        <f>BR17+BR20+BR18</f>
        <v>8478.127440000002</v>
      </c>
      <c r="BS19" s="21">
        <f t="shared" ref="BS19:BX19" si="98">BS17+BS20+BS18</f>
        <v>8831.3827500000007</v>
      </c>
      <c r="BT19" s="21">
        <f t="shared" si="98"/>
        <v>8949.1345199999996</v>
      </c>
      <c r="BU19" s="21">
        <f t="shared" si="98"/>
        <v>8949.1345199999978</v>
      </c>
      <c r="BV19" s="21">
        <f t="shared" si="98"/>
        <v>9184.6380600000011</v>
      </c>
      <c r="BW19" s="21">
        <f t="shared" si="98"/>
        <v>9302.3898299999983</v>
      </c>
      <c r="BX19" s="21">
        <f t="shared" si="98"/>
        <v>9302.3898300000001</v>
      </c>
      <c r="BY19" s="21">
        <f>BY17+BY20+BY18</f>
        <v>9302.3898299999983</v>
      </c>
      <c r="BZ19" s="21">
        <f>BZ17+BZ20+BZ18</f>
        <v>10244.403990000001</v>
      </c>
      <c r="CA19" s="21">
        <f>CA17+CA20+CA18</f>
        <v>12819.3048</v>
      </c>
      <c r="CB19" s="21">
        <f>CB17+CB20+CB18</f>
        <v>12819.304800000002</v>
      </c>
      <c r="CC19" s="21">
        <f t="shared" ref="CC19" si="99">CC17+CC18</f>
        <v>14955.855600000001</v>
      </c>
      <c r="CE19" s="21">
        <f>CE17+CE20+CE18</f>
        <v>125334.52431198934</v>
      </c>
      <c r="CG19" s="21">
        <f t="shared" ref="CG19:CP19" si="100">CG17+CG18</f>
        <v>12819.304800000004</v>
      </c>
      <c r="CH19" s="21">
        <f t="shared" si="100"/>
        <v>12819.304800000002</v>
      </c>
      <c r="CI19" s="21">
        <f t="shared" si="100"/>
        <v>12819.304799999998</v>
      </c>
      <c r="CJ19" s="21">
        <f t="shared" si="100"/>
        <v>12819.3048</v>
      </c>
      <c r="CK19" s="21">
        <f t="shared" si="100"/>
        <v>14506.708500000001</v>
      </c>
      <c r="CL19" s="21">
        <f t="shared" si="100"/>
        <v>14506.708500000001</v>
      </c>
      <c r="CM19" s="21">
        <f t="shared" si="100"/>
        <v>14506.708499999999</v>
      </c>
      <c r="CN19" s="21">
        <f t="shared" si="100"/>
        <v>13378.408949999997</v>
      </c>
      <c r="CO19" s="21">
        <f t="shared" si="100"/>
        <v>13378.408949999999</v>
      </c>
      <c r="CP19" s="21">
        <f t="shared" si="100"/>
        <v>13378.408950000001</v>
      </c>
      <c r="CQ19" s="21">
        <f t="shared" ref="CQ19:CR19" si="101">CQ17+CQ18</f>
        <v>13378.408949999999</v>
      </c>
      <c r="CR19" s="21">
        <f t="shared" si="101"/>
        <v>13378.408949999999</v>
      </c>
      <c r="CT19" s="21">
        <f t="shared" si="10"/>
        <v>161689.38945000002</v>
      </c>
      <c r="CV19" s="21">
        <f t="shared" ref="CV19:CX19" si="102">CV17+CV18</f>
        <v>13378.408949999999</v>
      </c>
      <c r="CX19" s="21">
        <f t="shared" si="102"/>
        <v>13378.408949999999</v>
      </c>
    </row>
    <row r="20" spans="2:103" s="18" customFormat="1" ht="14" x14ac:dyDescent="0.3">
      <c r="B20" s="18" t="s">
        <v>214</v>
      </c>
      <c r="D20" s="22">
        <v>0</v>
      </c>
      <c r="E20" s="22">
        <v>0</v>
      </c>
      <c r="F20" s="22">
        <v>0</v>
      </c>
      <c r="H20" s="22">
        <f>SUM($D20:$F20)</f>
        <v>0</v>
      </c>
      <c r="J20" s="22">
        <v>0</v>
      </c>
      <c r="K20" s="22">
        <v>0</v>
      </c>
      <c r="L20" s="22">
        <v>0</v>
      </c>
      <c r="M20" s="22">
        <v>0</v>
      </c>
      <c r="N20" s="22">
        <v>0</v>
      </c>
      <c r="O20" s="22">
        <v>0</v>
      </c>
      <c r="P20" s="22">
        <v>0</v>
      </c>
      <c r="Q20" s="22">
        <v>-853.86314000000004</v>
      </c>
      <c r="R20" s="22">
        <v>0</v>
      </c>
      <c r="S20" s="22">
        <v>0</v>
      </c>
      <c r="T20" s="22">
        <v>0</v>
      </c>
      <c r="U20" s="22">
        <v>0</v>
      </c>
      <c r="W20" s="22">
        <f>SUM($J20:$U20)</f>
        <v>-853.86314000000004</v>
      </c>
      <c r="Y20" s="22">
        <v>0</v>
      </c>
      <c r="Z20" s="22">
        <v>0</v>
      </c>
      <c r="AA20" s="22">
        <v>0</v>
      </c>
      <c r="AB20" s="22">
        <v>0</v>
      </c>
      <c r="AC20" s="22">
        <v>0</v>
      </c>
      <c r="AD20" s="22">
        <v>0</v>
      </c>
      <c r="AE20" s="22">
        <v>0</v>
      </c>
      <c r="AF20" s="22">
        <v>0</v>
      </c>
      <c r="AG20" s="22">
        <v>0</v>
      </c>
      <c r="AH20" s="22">
        <v>0</v>
      </c>
      <c r="AI20" s="22">
        <v>0</v>
      </c>
      <c r="AJ20" s="22">
        <v>0</v>
      </c>
      <c r="AL20" s="22">
        <f>SUM($Y20:$AJ20)</f>
        <v>0</v>
      </c>
      <c r="AN20" s="22">
        <v>0</v>
      </c>
      <c r="AO20" s="22">
        <v>0</v>
      </c>
      <c r="AP20" s="22">
        <v>0</v>
      </c>
      <c r="AQ20" s="22">
        <v>0</v>
      </c>
      <c r="AR20" s="22">
        <v>0</v>
      </c>
      <c r="AS20" s="22">
        <v>0</v>
      </c>
      <c r="AT20" s="22">
        <v>0</v>
      </c>
      <c r="AU20" s="22">
        <v>0</v>
      </c>
      <c r="AV20" s="22">
        <v>0</v>
      </c>
      <c r="AW20" s="22">
        <v>0</v>
      </c>
      <c r="AX20" s="22">
        <v>0</v>
      </c>
      <c r="AY20" s="22">
        <v>0</v>
      </c>
      <c r="BA20" s="22">
        <f>SUM(AN20:AY20)</f>
        <v>0</v>
      </c>
      <c r="BC20" s="22">
        <v>0</v>
      </c>
      <c r="BD20" s="22">
        <v>0</v>
      </c>
      <c r="BE20" s="22">
        <v>0</v>
      </c>
      <c r="BF20" s="22">
        <v>0</v>
      </c>
      <c r="BG20" s="22">
        <v>0</v>
      </c>
      <c r="BH20" s="22">
        <v>0</v>
      </c>
      <c r="BI20" s="22">
        <v>0</v>
      </c>
      <c r="BJ20" s="22">
        <v>0</v>
      </c>
      <c r="BK20" s="22">
        <v>0</v>
      </c>
      <c r="BL20" s="22">
        <v>0</v>
      </c>
      <c r="BM20" s="22">
        <v>0</v>
      </c>
      <c r="BN20" s="22">
        <v>0</v>
      </c>
      <c r="BP20" s="22">
        <f>SUM(BC20:BN20)</f>
        <v>0</v>
      </c>
      <c r="BR20" s="22">
        <v>0</v>
      </c>
      <c r="BS20" s="22">
        <v>0</v>
      </c>
      <c r="BT20" s="22">
        <v>0</v>
      </c>
      <c r="BU20" s="22">
        <v>0</v>
      </c>
      <c r="BV20" s="22">
        <v>0</v>
      </c>
      <c r="BW20" s="22">
        <v>0</v>
      </c>
      <c r="BX20" s="22">
        <v>0</v>
      </c>
      <c r="BY20" s="22">
        <v>0</v>
      </c>
      <c r="BZ20" s="22">
        <v>0</v>
      </c>
      <c r="CA20" s="22">
        <v>0</v>
      </c>
      <c r="CB20" s="22">
        <v>0</v>
      </c>
      <c r="CC20" s="22">
        <v>2196.0683419893503</v>
      </c>
      <c r="CE20" s="22">
        <f t="shared" si="86"/>
        <v>2196.0683419893503</v>
      </c>
      <c r="CG20" s="22">
        <v>0</v>
      </c>
      <c r="CH20" s="22">
        <v>6.948102778553169E-4</v>
      </c>
      <c r="CI20" s="22">
        <v>72.640466027443196</v>
      </c>
      <c r="CJ20" s="22">
        <v>1211.7049886315065</v>
      </c>
      <c r="CK20" s="22">
        <v>0</v>
      </c>
      <c r="CL20" s="22">
        <v>0</v>
      </c>
      <c r="CM20" s="22">
        <v>0</v>
      </c>
      <c r="CN20" s="22">
        <v>0</v>
      </c>
      <c r="CO20" s="22">
        <v>0</v>
      </c>
      <c r="CP20" s="22">
        <v>0</v>
      </c>
      <c r="CQ20" s="22">
        <v>0</v>
      </c>
      <c r="CR20" s="22">
        <v>0</v>
      </c>
      <c r="CT20" s="22">
        <f t="shared" si="10"/>
        <v>1284.3461494692276</v>
      </c>
      <c r="CV20" s="22">
        <v>0</v>
      </c>
      <c r="CX20" s="22">
        <f>SUM(CV20:CW20)</f>
        <v>0</v>
      </c>
    </row>
    <row r="21" spans="2:103" s="18" customFormat="1" ht="14" x14ac:dyDescent="0.3">
      <c r="D21" s="22"/>
      <c r="E21" s="22"/>
      <c r="F21" s="22"/>
      <c r="H21" s="22"/>
      <c r="J21" s="22"/>
      <c r="K21" s="22"/>
      <c r="L21" s="22"/>
      <c r="M21" s="22"/>
      <c r="N21" s="22"/>
      <c r="O21" s="22"/>
      <c r="P21" s="22"/>
      <c r="Q21" s="22"/>
      <c r="R21" s="22"/>
      <c r="S21" s="22"/>
      <c r="T21" s="22"/>
      <c r="U21" s="22"/>
      <c r="W21" s="22"/>
      <c r="Y21" s="22"/>
      <c r="Z21" s="22"/>
      <c r="AA21" s="22"/>
      <c r="AB21" s="22"/>
      <c r="AC21" s="22"/>
      <c r="AD21" s="22"/>
      <c r="AE21" s="22"/>
      <c r="AF21" s="22"/>
      <c r="AG21" s="22"/>
      <c r="AH21" s="22"/>
      <c r="AI21" s="22"/>
      <c r="AJ21" s="22"/>
      <c r="AL21" s="22"/>
      <c r="AN21" s="22"/>
      <c r="AO21" s="22"/>
      <c r="AP21" s="22"/>
      <c r="AQ21" s="22"/>
      <c r="AR21" s="22"/>
      <c r="AS21" s="22"/>
      <c r="AT21" s="22"/>
      <c r="AU21" s="22"/>
      <c r="AV21" s="22"/>
      <c r="AW21" s="22"/>
      <c r="AX21" s="22"/>
      <c r="AY21" s="22"/>
      <c r="BA21" s="22"/>
      <c r="BC21" s="22"/>
      <c r="BD21" s="22"/>
      <c r="BE21" s="22"/>
      <c r="BF21" s="22"/>
      <c r="BG21" s="22"/>
      <c r="BH21" s="22"/>
      <c r="BI21" s="22"/>
      <c r="BJ21" s="22"/>
      <c r="BK21" s="22"/>
      <c r="BL21" s="22"/>
      <c r="BM21" s="22"/>
      <c r="BN21" s="22"/>
      <c r="BP21" s="22"/>
      <c r="BR21" s="22"/>
      <c r="BS21" s="22"/>
      <c r="BT21" s="22"/>
      <c r="BU21" s="22"/>
      <c r="BV21" s="22"/>
      <c r="BW21" s="22"/>
      <c r="BX21" s="22"/>
      <c r="BY21" s="22"/>
      <c r="BZ21" s="22"/>
      <c r="CA21" s="22"/>
      <c r="CB21" s="22"/>
      <c r="CC21" s="22"/>
      <c r="CE21" s="22"/>
      <c r="CG21" s="22"/>
      <c r="CH21" s="22"/>
      <c r="CI21" s="22"/>
      <c r="CJ21" s="22"/>
      <c r="CK21" s="22"/>
      <c r="CL21" s="22"/>
      <c r="CM21" s="22"/>
      <c r="CN21" s="22"/>
      <c r="CO21" s="22"/>
      <c r="CP21" s="22"/>
      <c r="CQ21" s="22"/>
      <c r="CR21" s="22"/>
      <c r="CT21" s="22"/>
      <c r="CV21" s="22"/>
      <c r="CX21" s="22"/>
    </row>
    <row r="22" spans="2:103" s="18" customFormat="1" ht="14" x14ac:dyDescent="0.3">
      <c r="B22" s="24" t="s">
        <v>223</v>
      </c>
      <c r="D22" s="25">
        <v>3030000</v>
      </c>
      <c r="E22" s="25">
        <v>3030000</v>
      </c>
      <c r="F22" s="25">
        <v>3030000</v>
      </c>
      <c r="H22" s="25">
        <f>F22</f>
        <v>3030000</v>
      </c>
      <c r="J22" s="25">
        <v>3030000</v>
      </c>
      <c r="K22" s="25">
        <v>3030000</v>
      </c>
      <c r="L22" s="25">
        <v>3030000</v>
      </c>
      <c r="M22" s="25">
        <v>3030000</v>
      </c>
      <c r="N22" s="25">
        <v>3030000</v>
      </c>
      <c r="O22" s="25">
        <v>3030000</v>
      </c>
      <c r="P22" s="25">
        <v>3030000</v>
      </c>
      <c r="Q22" s="25">
        <v>7537889</v>
      </c>
      <c r="R22" s="25">
        <v>7537889</v>
      </c>
      <c r="S22" s="25">
        <v>7537889</v>
      </c>
      <c r="T22" s="25">
        <v>7537889</v>
      </c>
      <c r="U22" s="25">
        <v>7537889</v>
      </c>
      <c r="W22" s="25">
        <f>U22</f>
        <v>7537889</v>
      </c>
      <c r="Y22" s="25">
        <v>7537889</v>
      </c>
      <c r="Z22" s="25">
        <v>7537889</v>
      </c>
      <c r="AA22" s="25">
        <v>7537889</v>
      </c>
      <c r="AB22" s="25">
        <v>7537889</v>
      </c>
      <c r="AC22" s="25">
        <v>7537889</v>
      </c>
      <c r="AD22" s="25">
        <v>7537889</v>
      </c>
      <c r="AE22" s="25">
        <v>7537889</v>
      </c>
      <c r="AF22" s="25">
        <v>7537889</v>
      </c>
      <c r="AG22" s="25">
        <v>11775177</v>
      </c>
      <c r="AH22" s="25">
        <v>11775177</v>
      </c>
      <c r="AI22" s="25">
        <v>11775177</v>
      </c>
      <c r="AJ22" s="25">
        <v>11775177</v>
      </c>
      <c r="AL22" s="25">
        <f>AJ22</f>
        <v>11775177</v>
      </c>
      <c r="AN22" s="25">
        <v>11775177</v>
      </c>
      <c r="AO22" s="25">
        <v>11775177</v>
      </c>
      <c r="AP22" s="25">
        <v>11775177</v>
      </c>
      <c r="AQ22" s="25">
        <v>11775177</v>
      </c>
      <c r="AR22" s="25">
        <v>11775177</v>
      </c>
      <c r="AS22" s="25">
        <v>11775177</v>
      </c>
      <c r="AT22" s="25">
        <v>11775177</v>
      </c>
      <c r="AU22" s="25">
        <v>11775177</v>
      </c>
      <c r="AV22" s="25">
        <v>11775177</v>
      </c>
      <c r="AW22" s="25">
        <v>11775177</v>
      </c>
      <c r="AX22" s="25">
        <v>11775177</v>
      </c>
      <c r="AY22" s="25">
        <v>11775177</v>
      </c>
      <c r="BA22" s="25">
        <f>AY22</f>
        <v>11775177</v>
      </c>
      <c r="BC22" s="25">
        <v>11775177</v>
      </c>
      <c r="BD22" s="25">
        <v>11775177</v>
      </c>
      <c r="BE22" s="25">
        <v>11775177</v>
      </c>
      <c r="BF22" s="25">
        <v>11775177</v>
      </c>
      <c r="BG22" s="25">
        <v>11775177</v>
      </c>
      <c r="BH22" s="25">
        <v>11775177</v>
      </c>
      <c r="BI22" s="25">
        <v>11775177</v>
      </c>
      <c r="BJ22" s="25">
        <v>11775177</v>
      </c>
      <c r="BK22" s="25">
        <v>11775177</v>
      </c>
      <c r="BL22" s="25">
        <v>11775177</v>
      </c>
      <c r="BM22" s="25">
        <v>11775177</v>
      </c>
      <c r="BN22" s="25">
        <v>11775177</v>
      </c>
      <c r="BP22" s="25">
        <f>BN22</f>
        <v>11775177</v>
      </c>
      <c r="BR22" s="25">
        <v>11775177</v>
      </c>
      <c r="BS22" s="25">
        <v>11775177</v>
      </c>
      <c r="BT22" s="25">
        <v>11775177</v>
      </c>
      <c r="BU22" s="25">
        <v>11775177</v>
      </c>
      <c r="BV22" s="25">
        <v>11775177</v>
      </c>
      <c r="BW22" s="25">
        <v>11775177</v>
      </c>
      <c r="BX22" s="25">
        <v>11775177</v>
      </c>
      <c r="BY22" s="25">
        <v>11775177</v>
      </c>
      <c r="BZ22" s="25">
        <v>11775177</v>
      </c>
      <c r="CA22" s="25">
        <v>14243672</v>
      </c>
      <c r="CB22" s="25">
        <v>14243672</v>
      </c>
      <c r="CC22" s="25">
        <v>14243672</v>
      </c>
      <c r="CE22" s="25">
        <f>CC22</f>
        <v>14243672</v>
      </c>
      <c r="CG22" s="25">
        <v>14243672</v>
      </c>
      <c r="CH22" s="25">
        <v>14243672</v>
      </c>
      <c r="CI22" s="25">
        <v>14243672</v>
      </c>
      <c r="CJ22" s="25">
        <v>14243672</v>
      </c>
      <c r="CK22" s="22">
        <v>16118565</v>
      </c>
      <c r="CL22" s="22">
        <v>16118565</v>
      </c>
      <c r="CM22" s="22">
        <v>16118565</v>
      </c>
      <c r="CN22" s="22">
        <v>16118565</v>
      </c>
      <c r="CO22" s="22">
        <v>16118565</v>
      </c>
      <c r="CP22" s="22">
        <v>16118565</v>
      </c>
      <c r="CQ22" s="22">
        <v>16118565</v>
      </c>
      <c r="CR22" s="22">
        <v>16118565</v>
      </c>
      <c r="CT22" s="25">
        <f>CR22</f>
        <v>16118565</v>
      </c>
      <c r="CV22" s="22">
        <v>16118565</v>
      </c>
      <c r="CX22" s="25">
        <f>CV22</f>
        <v>16118565</v>
      </c>
    </row>
    <row r="23" spans="2:103" s="18" customFormat="1" ht="14" x14ac:dyDescent="0.3">
      <c r="B23" s="26" t="s">
        <v>61</v>
      </c>
      <c r="D23" s="27">
        <f>D19*1000/D$22</f>
        <v>0</v>
      </c>
      <c r="E23" s="27">
        <f>E19*1000/E$22</f>
        <v>0.25</v>
      </c>
      <c r="F23" s="27">
        <f>F19*1000/F$22</f>
        <v>0.52302262046204595</v>
      </c>
      <c r="H23" s="27">
        <f>SUM(D23:F23)</f>
        <v>0.77302262046204595</v>
      </c>
      <c r="J23" s="27">
        <f t="shared" ref="J23:U23" si="103">J19*1000/J$22</f>
        <v>0.32629999900990098</v>
      </c>
      <c r="K23" s="27">
        <f t="shared" si="103"/>
        <v>1.0200000000000002</v>
      </c>
      <c r="L23" s="27">
        <f t="shared" si="103"/>
        <v>0.7100000000000003</v>
      </c>
      <c r="M23" s="27">
        <f t="shared" si="103"/>
        <v>0.71196633993399361</v>
      </c>
      <c r="N23" s="27">
        <f t="shared" si="103"/>
        <v>0.7100000000000003</v>
      </c>
      <c r="O23" s="27">
        <f t="shared" si="103"/>
        <v>0.80289727854785486</v>
      </c>
      <c r="P23" s="27">
        <f t="shared" si="103"/>
        <v>0.71</v>
      </c>
      <c r="Q23" s="27">
        <f t="shared" si="103"/>
        <v>0.27998250836540567</v>
      </c>
      <c r="R23" s="27">
        <f t="shared" si="103"/>
        <v>0.51000000000000012</v>
      </c>
      <c r="S23" s="27">
        <f t="shared" si="103"/>
        <v>0.56999999999999995</v>
      </c>
      <c r="T23" s="27">
        <f t="shared" si="103"/>
        <v>0.63</v>
      </c>
      <c r="U23" s="27">
        <f t="shared" si="103"/>
        <v>0.69</v>
      </c>
      <c r="W23" s="27">
        <f>SUM(J23:U23)</f>
        <v>7.6711461258571561</v>
      </c>
      <c r="Y23" s="27">
        <f t="shared" ref="Y23:AJ23" si="104">Y19*1000/Y$22</f>
        <v>0.64000000000000012</v>
      </c>
      <c r="Z23" s="27">
        <f t="shared" si="104"/>
        <v>0.60000000000000009</v>
      </c>
      <c r="AA23" s="27">
        <f t="shared" si="104"/>
        <v>0.6</v>
      </c>
      <c r="AB23" s="27">
        <f t="shared" si="104"/>
        <v>0.6</v>
      </c>
      <c r="AC23" s="27">
        <f t="shared" si="104"/>
        <v>0.67</v>
      </c>
      <c r="AD23" s="27">
        <f t="shared" si="104"/>
        <v>0.68671239300000053</v>
      </c>
      <c r="AE23" s="27">
        <f t="shared" si="104"/>
        <v>0.67</v>
      </c>
      <c r="AF23" s="27">
        <f t="shared" si="104"/>
        <v>0.66000000000000025</v>
      </c>
      <c r="AG23" s="27">
        <f t="shared" si="104"/>
        <v>0.31000000000000011</v>
      </c>
      <c r="AH23" s="27">
        <f t="shared" si="104"/>
        <v>0.35999999999999988</v>
      </c>
      <c r="AI23" s="27">
        <f t="shared" si="104"/>
        <v>0.46999999999999986</v>
      </c>
      <c r="AJ23" s="27">
        <f t="shared" si="104"/>
        <v>0.52009265508280655</v>
      </c>
      <c r="AL23" s="27">
        <f>SUM(Y23:AJ23)</f>
        <v>6.7868050480828082</v>
      </c>
      <c r="AN23" s="27">
        <f t="shared" ref="AN23:AS23" si="105">AN19*1000/AN$22</f>
        <v>0.47</v>
      </c>
      <c r="AO23" s="27">
        <f t="shared" si="105"/>
        <v>0.52</v>
      </c>
      <c r="AP23" s="27">
        <f t="shared" si="105"/>
        <v>0.56000000000000016</v>
      </c>
      <c r="AQ23" s="27">
        <f t="shared" si="105"/>
        <v>0.56000000000000016</v>
      </c>
      <c r="AR23" s="27">
        <f t="shared" si="105"/>
        <v>0.57999999999999985</v>
      </c>
      <c r="AS23" s="27">
        <f t="shared" si="105"/>
        <v>0.62201832496761766</v>
      </c>
      <c r="AT23" s="27">
        <f t="shared" ref="AT23:AU23" si="106">AT19*1000/AT$22</f>
        <v>0.63</v>
      </c>
      <c r="AU23" s="27">
        <f t="shared" si="106"/>
        <v>0.64999999999999991</v>
      </c>
      <c r="AV23" s="27">
        <f t="shared" ref="AV23:AW23" si="107">AV19*1000/AV$22</f>
        <v>0.67</v>
      </c>
      <c r="AW23" s="27">
        <f t="shared" si="107"/>
        <v>0.70000000000000007</v>
      </c>
      <c r="AX23" s="27">
        <f t="shared" ref="AX23:AY23" si="108">AX19*1000/AX$22</f>
        <v>0.71</v>
      </c>
      <c r="AY23" s="27">
        <f t="shared" si="108"/>
        <v>0.71483662499999989</v>
      </c>
      <c r="BA23" s="27">
        <f>SUM(AN23:AY23)</f>
        <v>7.3868549499676188</v>
      </c>
      <c r="BC23" s="27">
        <f t="shared" ref="BC23:BD23" si="109">BC19*1000/BC$22</f>
        <v>0.71000000000000008</v>
      </c>
      <c r="BD23" s="27">
        <f t="shared" si="109"/>
        <v>0.71999999999999975</v>
      </c>
      <c r="BE23" s="27">
        <f t="shared" ref="BE23:BF23" si="110">BE19*1000/BE$22</f>
        <v>0.73999999999999988</v>
      </c>
      <c r="BF23" s="27">
        <f t="shared" si="110"/>
        <v>0.74</v>
      </c>
      <c r="BG23" s="27">
        <f t="shared" ref="BG23:BH23" si="111">BG19*1000/BG$22</f>
        <v>0.74</v>
      </c>
      <c r="BH23" s="27">
        <f t="shared" si="111"/>
        <v>0.73999999999999988</v>
      </c>
      <c r="BI23" s="27">
        <f>BI19*1000/BI$22</f>
        <v>0.75</v>
      </c>
      <c r="BJ23" s="27">
        <v>0.75</v>
      </c>
      <c r="BK23" s="27">
        <v>0.75</v>
      </c>
      <c r="BL23" s="27">
        <f>BL19*1000/BL$22</f>
        <v>0.74999999999999989</v>
      </c>
      <c r="BM23" s="27">
        <f>BM19*1000/BM$22</f>
        <v>0.74999999999999989</v>
      </c>
      <c r="BN23" s="27">
        <f>BN19*1000/BN$22</f>
        <v>0.74999999999999989</v>
      </c>
      <c r="BP23" s="27">
        <f>SUM(BC23:BN23)</f>
        <v>8.8899999999999988</v>
      </c>
      <c r="BR23" s="27">
        <f t="shared" ref="BR23:BW23" si="112">BR19*1000/BR$22</f>
        <v>0.72000000000000008</v>
      </c>
      <c r="BS23" s="27">
        <f t="shared" si="112"/>
        <v>0.75</v>
      </c>
      <c r="BT23" s="27">
        <f t="shared" si="112"/>
        <v>0.76</v>
      </c>
      <c r="BU23" s="27">
        <f t="shared" si="112"/>
        <v>0.75999999999999979</v>
      </c>
      <c r="BV23" s="27">
        <f t="shared" si="112"/>
        <v>0.78</v>
      </c>
      <c r="BW23" s="27">
        <f t="shared" si="112"/>
        <v>0.78999999999999981</v>
      </c>
      <c r="BX23" s="27">
        <f t="shared" ref="BX23" si="113">BX19*1000/BX$22</f>
        <v>0.79</v>
      </c>
      <c r="BY23" s="27">
        <f t="shared" ref="BY23:BZ23" si="114">BY19*1000/BY$22</f>
        <v>0.78999999999999981</v>
      </c>
      <c r="BZ23" s="27">
        <f t="shared" si="114"/>
        <v>0.87</v>
      </c>
      <c r="CA23" s="27">
        <f t="shared" ref="CA23:CC23" si="115">CA19*1000/CA$22</f>
        <v>0.9</v>
      </c>
      <c r="CB23" s="27">
        <f t="shared" si="115"/>
        <v>0.90000000000000013</v>
      </c>
      <c r="CC23" s="27">
        <f t="shared" si="115"/>
        <v>1.05</v>
      </c>
      <c r="CE23" s="27">
        <f>SUM(BR23:CC23)</f>
        <v>9.8600000000000012</v>
      </c>
      <c r="CG23" s="27">
        <f t="shared" ref="CG23:CJ23" si="116">CG19*1000/CG$22</f>
        <v>0.90000000000000013</v>
      </c>
      <c r="CH23" s="27">
        <f t="shared" si="116"/>
        <v>0.90000000000000013</v>
      </c>
      <c r="CI23" s="27">
        <f t="shared" si="116"/>
        <v>0.89999999999999991</v>
      </c>
      <c r="CJ23" s="27">
        <f t="shared" si="116"/>
        <v>0.9</v>
      </c>
      <c r="CK23" s="27">
        <v>0.9</v>
      </c>
      <c r="CL23" s="27">
        <f t="shared" ref="CL23:CR23" si="117">CL19*1000/CL$22</f>
        <v>0.9</v>
      </c>
      <c r="CM23" s="27">
        <f t="shared" si="117"/>
        <v>0.89999999999999991</v>
      </c>
      <c r="CN23" s="27">
        <f t="shared" si="117"/>
        <v>0.82999999999999985</v>
      </c>
      <c r="CO23" s="27">
        <f t="shared" si="117"/>
        <v>0.83</v>
      </c>
      <c r="CP23" s="27">
        <f t="shared" si="117"/>
        <v>0.83000000000000007</v>
      </c>
      <c r="CQ23" s="27">
        <f t="shared" si="117"/>
        <v>0.83</v>
      </c>
      <c r="CR23" s="27">
        <f t="shared" si="117"/>
        <v>0.83</v>
      </c>
      <c r="CT23" s="27">
        <f>SUM(CG23:CS23)</f>
        <v>10.450000000000001</v>
      </c>
      <c r="CV23" s="27">
        <f t="shared" ref="CV23" si="118">CV19*1000/CV$22</f>
        <v>0.83</v>
      </c>
      <c r="CX23" s="27">
        <f>SUM(CV23:CW23)</f>
        <v>0.83</v>
      </c>
    </row>
    <row r="24" spans="2:103" s="18" customFormat="1" ht="14" x14ac:dyDescent="0.3">
      <c r="B24" s="26" t="s">
        <v>224</v>
      </c>
      <c r="D24" s="27">
        <f>((D17-D19)*1000)/D22</f>
        <v>0.21254125412541255</v>
      </c>
      <c r="E24" s="27">
        <f>((E17-E19-SUM($D$18:D18))*1000)/E22</f>
        <v>9.0924092409240931E-2</v>
      </c>
      <c r="F24" s="27">
        <f>((F17-F19-SUM($D$18:E18))*1000)/F22</f>
        <v>-6.0815577557752978E-3</v>
      </c>
      <c r="H24" s="27">
        <f>F24</f>
        <v>-6.0815577557752978E-3</v>
      </c>
      <c r="J24" s="27">
        <f>((J17-J19)*1000)/J22</f>
        <v>1.7173684158415831E-2</v>
      </c>
      <c r="K24" s="27">
        <f>((K17-K19-SUM($J$18:J18))*1000)/K22</f>
        <v>7.7452908580857724E-2</v>
      </c>
      <c r="L24" s="27">
        <f>((L17-L19-SUM($J$18:K18))*1000)/L22</f>
        <v>0.12618359504950433</v>
      </c>
      <c r="M24" s="27">
        <f>((M17-M19-SUM($J$18:L18))*1000)/M22</f>
        <v>0.17367999768976849</v>
      </c>
      <c r="N24" s="27">
        <f>((N17-N19-SUM($J$18:M18))*1000)/N22</f>
        <v>0.2122437732673256</v>
      </c>
      <c r="O24" s="27">
        <f>((O17-O19-SUM($J$18:N18))*1000)/O22</f>
        <v>0.2227868313531336</v>
      </c>
      <c r="P24" s="27">
        <f>((P17-P19)*1000)/P22</f>
        <v>0.16343382508250814</v>
      </c>
      <c r="Q24" s="27">
        <f>((Q17-Q19-SUM($P$18:P18))*1000)/Q22</f>
        <v>0.17897154362448156</v>
      </c>
      <c r="R24" s="27">
        <f>((R17-R19-SUM($P$18:Q18))*1000)/R22</f>
        <v>1.8785427856525951E-2</v>
      </c>
      <c r="S24" s="27">
        <f>((S17-S19-SUM($P$18:R18))*1000)/S22</f>
        <v>0.10129242550533722</v>
      </c>
      <c r="T24" s="27">
        <f>((T17-T19-SUM($P$18:S18))*1000)/T22</f>
        <v>5.984943529945789E-3</v>
      </c>
      <c r="U24" s="27">
        <f>((U17-U19-SUM($P$18:T18))*1000)/U22</f>
        <v>5.3460060237058742E-4</v>
      </c>
      <c r="W24" s="27">
        <f>U24</f>
        <v>5.3460060237058742E-4</v>
      </c>
      <c r="Y24" s="27">
        <f>((Y17-Y19)*1000)/Y22</f>
        <v>1.3279438049565351E-2</v>
      </c>
      <c r="Z24" s="27">
        <f>((Z17-Z19-SUM($Y$18:Y18))*1000)/Z22</f>
        <v>7.1693021746539409E-2</v>
      </c>
      <c r="AA24" s="27">
        <f>((AA17-AA19-SUM($Y$18:Z18))*1000)/AA22</f>
        <v>7.587033982591157E-2</v>
      </c>
      <c r="AB24" s="27">
        <f>((AB17-AB19-SUM($Y$18:AA18))*1000)/AB22</f>
        <v>0.10472708340491645</v>
      </c>
      <c r="AC24" s="27">
        <f>((AC17-AC19-SUM($Y$18:AB18))*1000)/AC22</f>
        <v>8.8064587583087342E-2</v>
      </c>
      <c r="AD24" s="27">
        <f>((AD17-AD19-SUM($Y$18:AC18))*1000)/AD22</f>
        <v>-1.1143703476680605E-7</v>
      </c>
      <c r="AE24" s="27">
        <f>((AE17-AE19)*1000)/AE22</f>
        <v>5.2239798171611063E-3</v>
      </c>
      <c r="AF24" s="27">
        <f>((AF17-AF19-SUM($AE$18:AE18))*1000)/AF22</f>
        <v>7.0260029034652175E-3</v>
      </c>
      <c r="AG24" s="27">
        <f>((AG17-AG19-SUM($AE$18:AF18))*1000)/AG22</f>
        <v>9.2423595840638341E-3</v>
      </c>
      <c r="AH24" s="27">
        <f>((AH17-AH19-SUM($AE$18:AG18))*1000)/AH22</f>
        <v>9.1528169810100087E-3</v>
      </c>
      <c r="AI24" s="27">
        <f>((AI17-AI19-SUM($AE$18:AH18))*1000)/AI22</f>
        <v>7.8864088412428732E-3</v>
      </c>
      <c r="AJ24" s="27">
        <f>((AJ17-AJ19-SUM($AE$18:AI18))*1000)/AJ22</f>
        <v>2.2568066974643139E-16</v>
      </c>
      <c r="AL24" s="27">
        <f>AJ24</f>
        <v>2.2568066974643139E-16</v>
      </c>
      <c r="AN24" s="27">
        <f>((AN17-AN19)*1000)/AN22</f>
        <v>1.8737552734872913E-4</v>
      </c>
      <c r="AO24" s="27">
        <f>((AO17-AO19-SUM($AN$18:AN18))*1000)/AO22</f>
        <v>4.461507457594883E-3</v>
      </c>
      <c r="AP24" s="27">
        <f>((AP17-AP19-SUM($AN$18:AO18))*1000)/AP22</f>
        <v>1.1567982971738824E-2</v>
      </c>
      <c r="AQ24" s="27">
        <f>((AQ17-AQ19-SUM($AN$18:AP18))*1000)/AQ22</f>
        <v>0.1064682090999744</v>
      </c>
      <c r="AR24" s="27">
        <f>((AR17-AR19-SUM($AN$18:AQ18))*1000)/AR22</f>
        <v>3.3762575830499152E-2</v>
      </c>
      <c r="AS24" s="27">
        <f>((AS17-AS19-SUM($AN$18:AR18))*1000)/AS22</f>
        <v>-1.9309576021085038E-17</v>
      </c>
      <c r="AT24" s="27">
        <f>((AT17-AT19)*1000)/AT22</f>
        <v>3.4333434648158634E-2</v>
      </c>
      <c r="AU24" s="27">
        <f>((AU17-AU19-SUM($AT$18:AT18))*1000)/AU22</f>
        <v>4.1436998356797518E-2</v>
      </c>
      <c r="AV24" s="27">
        <f>((AV17-AV19-SUM($AT$18:AU18))*1000)/AV22</f>
        <v>2.142235059396539E-2</v>
      </c>
      <c r="AW24" s="27">
        <f>((AW17-AW19-SUM($AT$18:AV18))*1000)/AW22</f>
        <v>2.6524428465066401E-2</v>
      </c>
      <c r="AX24" s="27">
        <f>((AX17-AX19-SUM($AT$18:AW18))*1000)/AX22</f>
        <v>1.4243841090456276E-2</v>
      </c>
      <c r="AY24" s="27">
        <f>((AY17-AY19-SUM($AT$18:AX18))*1000)/AY22</f>
        <v>-9.8051713385807948E-9</v>
      </c>
      <c r="BA24" s="27">
        <f>AY24</f>
        <v>-9.8051713385807948E-9</v>
      </c>
      <c r="BC24" s="27">
        <f>((BC17-BC19-SUM($AN$18:AY18))*1000)/BC22</f>
        <v>5.7868849480881886E-3</v>
      </c>
      <c r="BD24" s="27">
        <f>((BD17-BD19-SUM($AN$18:AZ18,BC18))*1000)/BD22</f>
        <v>5.5803666087035977E-3</v>
      </c>
      <c r="BE24" s="27">
        <f>((BE17-BE19-SUM($AN$18:$AY$18,$BC$18:BD18))*1000)/BE22</f>
        <v>9.4352387615266861E-2</v>
      </c>
      <c r="BF24" s="27">
        <f>((BF17-BF19-SUM($AN$18:$AY$18,$BC$18:BE18))*1000)/BF22</f>
        <v>4.7017539230397629E-2</v>
      </c>
      <c r="BG24" s="27">
        <f>((BG17-BG19-SUM($AN$18:$AY$18,$BC$18:BF18))*1000)/BG22</f>
        <v>6.5638650403503529E-2</v>
      </c>
      <c r="BH24" s="27">
        <f>((BH17-BH19-SUM($AN$18:$AY$18,$BC$18:BG18))*1000)/BH22</f>
        <v>0.11961417196041962</v>
      </c>
      <c r="BI24" s="27">
        <f>((BI17-BI19)*1000)/BI22</f>
        <v>5.3055336180658705E-2</v>
      </c>
      <c r="BJ24" s="27">
        <f>((BJ17-BJ19-SUM($BI$18:BI18))*1000)/BJ22</f>
        <v>8.4010775746450189E-2</v>
      </c>
      <c r="BK24" s="27">
        <f>((BK17-BK19-SUM($BI$18:BJ18))*1000)/BK22</f>
        <v>0.12335540418702842</v>
      </c>
      <c r="BL24" s="27">
        <f>((BL17-BL19-SUM($BI$18:BK18))*1000)/BL22</f>
        <v>0.14470791634034905</v>
      </c>
      <c r="BM24" s="27">
        <f>((BM17-BM19-SUM($BI$18:BL18))*1000)/BM22</f>
        <v>0.16851814973481186</v>
      </c>
      <c r="BN24" s="27">
        <f>((BN17-BN19-SUM($BI$18:BM18))*1000)/BN22</f>
        <v>0.17876776404049147</v>
      </c>
      <c r="BP24" s="27">
        <f>BN24</f>
        <v>0.17876776404049147</v>
      </c>
      <c r="BR24" s="27">
        <f>((BR17-BR19-SUM($BI$18:$BN$18))*1000)/BR22</f>
        <v>0.19219994484962</v>
      </c>
      <c r="BS24" s="27">
        <f>(((BS17-BS19-SUM($BI$18:$BN$18)-SUM($BR$18))*1000)/BS22)</f>
        <v>0.19796415058235059</v>
      </c>
      <c r="BT24" s="27">
        <f>(((BT17-BT19-SUM($BI$18:$BN$18)-SUM($BR$18:$BS$18))*1000)/BT22)</f>
        <v>0.25283179291163366</v>
      </c>
      <c r="BU24" s="27">
        <f>(((BU17-BU19-SUM($BI$18:$BN$18)-SUM($BR$18:$BT$18))*1000)/BU22)</f>
        <v>0.26001097237035531</v>
      </c>
      <c r="BV24" s="27">
        <f>(((BV17-BV19-SUM($BI$18:$BN$18)-SUM($BR$18:$BU$18))*1000)/BV22)</f>
        <v>0.30098232299948274</v>
      </c>
      <c r="BW24" s="27">
        <f>(((BW17-BW19-SUM($BI$18:$BN$18)-SUM($BR$18:BV18))*1000)/BW22)</f>
        <v>0.30277256385955642</v>
      </c>
      <c r="BX24" s="27">
        <f>(((BX17-BX19-SUM($BI$18:$BN$18)-SUM($BR$18:BW18))*1000)/BX22)</f>
        <v>0.28740469108787747</v>
      </c>
      <c r="BY24" s="27">
        <f>(((BY17-BY19-SUM($BI$18:$BN$18)-SUM($BR$18:BX18))*1000)/BY22)</f>
        <v>0.19145515419344278</v>
      </c>
      <c r="BZ24" s="27">
        <f>(((BZ17-BZ19-SUM($BI$18:$BN$18)-SUM($BR$18:BY18))*1000)/BZ22)</f>
        <v>0.12552274230698035</v>
      </c>
      <c r="CA24" s="27">
        <f>(((CA17-CA19-SUM($BI$18:$BN$18)-SUM($BR$18:BZ18))*1000)/CA22)</f>
        <v>0.94300222191345195</v>
      </c>
      <c r="CB24" s="27">
        <f>(((CB17-CB19-SUM($BI$18:$BN$18)-SUM($BR$18:$CA$18))*1000)/CB22)</f>
        <v>0.75432800082776552</v>
      </c>
      <c r="CC24" s="27">
        <v>0.44101459807675097</v>
      </c>
      <c r="CE24" s="27">
        <f>CC24</f>
        <v>0.44101459807675097</v>
      </c>
      <c r="CG24" s="27">
        <v>1.123253998141565</v>
      </c>
      <c r="CH24" s="27">
        <v>0.91806427599688201</v>
      </c>
      <c r="CI24" s="27">
        <v>0.84098024878816779</v>
      </c>
      <c r="CJ24" s="27">
        <v>0.67088745182757858</v>
      </c>
      <c r="CK24" s="27">
        <v>0.29982122764947328</v>
      </c>
      <c r="CL24" s="27">
        <v>0.16948384091560456</v>
      </c>
      <c r="CM24" s="27">
        <v>0.39008126258434528</v>
      </c>
      <c r="CN24" s="27">
        <v>0.34434315376386415</v>
      </c>
      <c r="CO24" s="27">
        <v>0.37592404883733949</v>
      </c>
      <c r="CP24" s="27">
        <v>0.34402651639571097</v>
      </c>
      <c r="CQ24" s="27">
        <v>0.3393977066970808</v>
      </c>
      <c r="CR24" s="27">
        <v>0.34158691336653324</v>
      </c>
      <c r="CT24" s="27">
        <f>CR24</f>
        <v>0.34158691336653324</v>
      </c>
      <c r="CV24" s="27">
        <v>0.28053360434057489</v>
      </c>
      <c r="CX24" s="27">
        <f>CV24</f>
        <v>0.28053360434057489</v>
      </c>
    </row>
    <row r="25" spans="2:103" x14ac:dyDescent="0.3"/>
    <row r="26" spans="2:103" x14ac:dyDescent="0.3">
      <c r="B26" s="28" t="s">
        <v>119</v>
      </c>
      <c r="C26" s="14"/>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c r="BQ26" s="15"/>
      <c r="BR26" s="15"/>
      <c r="BS26" s="15"/>
      <c r="BT26" s="15"/>
      <c r="BU26" s="15"/>
      <c r="BV26" s="15"/>
      <c r="BW26" s="15"/>
      <c r="BX26" s="15"/>
      <c r="BY26" s="15"/>
      <c r="BZ26" s="15"/>
      <c r="CA26" s="15"/>
      <c r="CB26" s="15"/>
      <c r="CC26" s="15"/>
      <c r="CD26" s="15"/>
      <c r="CE26" s="15"/>
      <c r="CF26" s="15"/>
      <c r="CG26" s="15"/>
      <c r="CH26" s="15"/>
      <c r="CI26" s="15"/>
      <c r="CJ26" s="16"/>
      <c r="CK26" s="16"/>
      <c r="CL26" s="16"/>
      <c r="CM26" s="16"/>
      <c r="CN26" s="16"/>
      <c r="CO26" s="16">
        <v>0</v>
      </c>
      <c r="CP26" s="16"/>
      <c r="CQ26" s="16"/>
      <c r="CR26" s="16"/>
      <c r="CS26" s="15"/>
      <c r="CT26" s="15"/>
      <c r="CU26" s="15"/>
      <c r="CV26" s="15"/>
      <c r="CW26" s="15"/>
      <c r="CX26" s="15"/>
      <c r="CY26" s="15"/>
    </row>
    <row r="27" spans="2:103" ht="13.5" customHeight="1" x14ac:dyDescent="0.3">
      <c r="B27" s="28" t="s">
        <v>229</v>
      </c>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row>
    <row r="28" spans="2:103" ht="13.5" customHeight="1" x14ac:dyDescent="0.3">
      <c r="B28" s="28" t="s">
        <v>222</v>
      </c>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row>
    <row r="29" spans="2:103" x14ac:dyDescent="0.3">
      <c r="B29" s="14"/>
    </row>
    <row r="81" spans="2:2" hidden="1" x14ac:dyDescent="0.3">
      <c r="B81" s="14"/>
    </row>
  </sheetData>
  <pageMargins left="0.511811024" right="0.511811024" top="0.78740157499999996" bottom="0.78740157499999996" header="0.31496062000000002" footer="0.31496062000000002"/>
  <pageSetup paperSize="9" orientation="portrait" verticalDpi="0" r:id="rId1"/>
  <ignoredErrors>
    <ignoredError sqref="BE24 BO12 A12:BG12 CZ1:XFD18 CZ29:XFD1048576 CZ20:XFD27"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M1048576"/>
  <sheetViews>
    <sheetView showGridLines="0" zoomScaleNormal="100" zoomScaleSheetLayoutView="50" workbookViewId="0">
      <selection activeCell="D36" sqref="D36"/>
    </sheetView>
  </sheetViews>
  <sheetFormatPr defaultColWidth="0" defaultRowHeight="13" zeroHeight="1" x14ac:dyDescent="0.3"/>
  <cols>
    <col min="1" max="1" width="2.3984375" style="1" customWidth="1"/>
    <col min="2" max="2" width="19.09765625" style="1" customWidth="1"/>
    <col min="3" max="3" width="20.8984375" style="1" customWidth="1"/>
    <col min="4" max="4" width="11.3984375" style="1" bestFit="1" customWidth="1"/>
    <col min="5" max="5" width="13.09765625" style="1" customWidth="1"/>
    <col min="6" max="21" width="16.3984375" style="1" customWidth="1"/>
    <col min="22" max="23" width="13.09765625" style="1" customWidth="1"/>
    <col min="24" max="24" width="2.8984375" style="1" customWidth="1"/>
    <col min="25" max="25" width="5.69921875" style="1" hidden="1" customWidth="1"/>
    <col min="26" max="26" width="8.69921875" style="1" hidden="1" customWidth="1"/>
    <col min="27" max="27" width="10.09765625" style="1" hidden="1" customWidth="1"/>
    <col min="28" max="28" width="9.296875" style="1" hidden="1" customWidth="1"/>
    <col min="29" max="29" width="19" style="1" hidden="1" customWidth="1"/>
    <col min="30" max="30" width="11.59765625" style="1" hidden="1" customWidth="1"/>
    <col min="31" max="31" width="8" style="1" hidden="1" customWidth="1"/>
    <col min="32" max="32" width="10.59765625" style="1" hidden="1" customWidth="1"/>
    <col min="33" max="33" width="22.09765625" style="1" hidden="1" customWidth="1"/>
    <col min="34" max="34" width="8.09765625" style="1" hidden="1" customWidth="1"/>
    <col min="35" max="35" width="7.296875" style="1" hidden="1" customWidth="1"/>
    <col min="36" max="36" width="9.09765625" style="1" hidden="1" customWidth="1"/>
    <col min="37" max="37" width="14.8984375" style="1" hidden="1" customWidth="1"/>
    <col min="38" max="38" width="16" style="1" hidden="1" customWidth="1"/>
    <col min="39" max="39" width="5.296875" style="1" hidden="1" customWidth="1"/>
    <col min="40" max="40" width="7.59765625" style="1" hidden="1" customWidth="1"/>
    <col min="41" max="65" width="25.8984375" style="1" hidden="1" customWidth="1"/>
    <col min="66" max="16384" width="8.8984375" style="1" hidden="1"/>
  </cols>
  <sheetData>
    <row r="1" spans="2:39" ht="54" customHeight="1" x14ac:dyDescent="0.3">
      <c r="B1" s="6" t="s">
        <v>86</v>
      </c>
      <c r="AB1" s="50" t="s">
        <v>142</v>
      </c>
      <c r="AC1" s="50" t="s">
        <v>219</v>
      </c>
      <c r="AD1" s="50" t="s">
        <v>90</v>
      </c>
      <c r="AF1" s="50" t="s">
        <v>91</v>
      </c>
      <c r="AG1" s="50" t="s">
        <v>92</v>
      </c>
      <c r="AI1" s="50" t="s">
        <v>96</v>
      </c>
      <c r="AJ1" s="50" t="s">
        <v>109</v>
      </c>
      <c r="AK1" s="50" t="s">
        <v>184</v>
      </c>
      <c r="AL1" s="50" t="s">
        <v>185</v>
      </c>
    </row>
    <row r="2" spans="2:39" s="2" customFormat="1" ht="4" customHeight="1" x14ac:dyDescent="0.3">
      <c r="B2" s="3"/>
      <c r="C2" s="3"/>
      <c r="D2" s="1"/>
      <c r="E2" s="1"/>
      <c r="F2" s="1"/>
      <c r="G2" s="1"/>
      <c r="H2" s="1"/>
      <c r="I2" s="1"/>
      <c r="J2" s="1"/>
      <c r="K2" s="1"/>
      <c r="L2" s="1"/>
      <c r="M2" s="1"/>
      <c r="N2" s="1"/>
      <c r="O2" s="1"/>
      <c r="P2" s="1"/>
      <c r="Q2" s="1"/>
      <c r="R2" s="1"/>
      <c r="S2" s="1"/>
      <c r="T2" s="1"/>
      <c r="U2" s="1"/>
      <c r="V2" s="1"/>
      <c r="W2" s="1"/>
      <c r="X2" s="1"/>
      <c r="AM2" s="1"/>
    </row>
    <row r="3" spans="2:39" x14ac:dyDescent="0.3">
      <c r="AA3" s="51">
        <v>45716</v>
      </c>
      <c r="AB3" s="136">
        <v>156.80099999999999</v>
      </c>
      <c r="AC3" s="136">
        <v>152.19167547593921</v>
      </c>
      <c r="AD3" s="136">
        <v>137.04947686849906</v>
      </c>
      <c r="AF3" s="136">
        <v>97.46</v>
      </c>
      <c r="AG3" s="138">
        <v>2824438.7173333331</v>
      </c>
      <c r="AI3" s="52">
        <v>43462</v>
      </c>
      <c r="AJ3" s="136">
        <v>0.25</v>
      </c>
      <c r="AK3" s="140">
        <v>2.8615032430370085E-2</v>
      </c>
      <c r="AL3" s="140">
        <v>3.0700440710267368E-2</v>
      </c>
    </row>
    <row r="4" spans="2:39" ht="15.5" x14ac:dyDescent="0.3">
      <c r="B4" s="7" t="s">
        <v>221</v>
      </c>
      <c r="C4" s="4"/>
      <c r="D4" s="4"/>
      <c r="E4" s="4"/>
      <c r="F4" s="4"/>
      <c r="G4" s="4"/>
      <c r="H4" s="4"/>
      <c r="I4" s="4"/>
      <c r="J4" s="4"/>
      <c r="K4" s="4"/>
      <c r="L4" s="4"/>
      <c r="M4" s="4"/>
      <c r="N4" s="4"/>
      <c r="O4" s="4"/>
      <c r="P4" s="4"/>
      <c r="Q4" s="4"/>
      <c r="R4" s="4"/>
      <c r="S4" s="4"/>
      <c r="T4" s="4"/>
      <c r="U4" s="4"/>
      <c r="V4" s="4"/>
      <c r="W4" s="4"/>
      <c r="AA4" s="39">
        <v>45715</v>
      </c>
      <c r="AB4" s="137">
        <v>157.99100000000001</v>
      </c>
      <c r="AC4" s="137">
        <v>152.12826620872355</v>
      </c>
      <c r="AD4" s="137">
        <v>136.78736230204183</v>
      </c>
      <c r="AF4" s="137">
        <v>98.2</v>
      </c>
      <c r="AG4" s="139">
        <v>2761223.603333333</v>
      </c>
      <c r="AI4" s="41">
        <v>43496</v>
      </c>
      <c r="AJ4" s="137">
        <v>0.52</v>
      </c>
      <c r="AK4" s="141">
        <v>5.9519267455169785E-2</v>
      </c>
      <c r="AL4" s="141">
        <v>6.385831194265898E-2</v>
      </c>
    </row>
    <row r="5" spans="2:39" x14ac:dyDescent="0.3">
      <c r="AA5" s="39">
        <v>45714</v>
      </c>
      <c r="AB5" s="137">
        <v>159.005</v>
      </c>
      <c r="AC5" s="137">
        <v>152.06488336039811</v>
      </c>
      <c r="AD5" s="137">
        <v>136.38123839253942</v>
      </c>
      <c r="AF5" s="137">
        <v>98.83</v>
      </c>
      <c r="AG5" s="139">
        <v>2746337.3420000002</v>
      </c>
      <c r="AI5" s="41">
        <v>43524</v>
      </c>
      <c r="AJ5" s="137">
        <v>0.32629999999999998</v>
      </c>
      <c r="AK5" s="141">
        <v>3.6653654974865904E-2</v>
      </c>
      <c r="AL5" s="141">
        <v>4.0029441703247765E-2</v>
      </c>
    </row>
    <row r="6" spans="2:39" x14ac:dyDescent="0.3">
      <c r="AA6" s="39">
        <v>45713</v>
      </c>
      <c r="AB6" s="137">
        <v>159.279</v>
      </c>
      <c r="AC6" s="137">
        <v>152.00152691995572</v>
      </c>
      <c r="AD6" s="137">
        <v>136.90415036682847</v>
      </c>
      <c r="AF6" s="137">
        <v>99</v>
      </c>
      <c r="AG6" s="139">
        <v>2784687.0393333337</v>
      </c>
      <c r="AI6" s="41">
        <v>43553</v>
      </c>
      <c r="AJ6" s="137">
        <v>1.02</v>
      </c>
      <c r="AK6" s="141">
        <v>0.11361210377314708</v>
      </c>
      <c r="AL6" s="141">
        <v>0.12546147104133781</v>
      </c>
    </row>
    <row r="7" spans="2:39" x14ac:dyDescent="0.3">
      <c r="AA7" s="39">
        <v>45712</v>
      </c>
      <c r="AB7" s="137">
        <v>158.39400000000001</v>
      </c>
      <c r="AC7" s="137">
        <v>151.93819687639376</v>
      </c>
      <c r="AD7" s="137">
        <v>136.70086888563969</v>
      </c>
      <c r="AF7" s="137">
        <v>98.45</v>
      </c>
      <c r="AG7" s="139">
        <v>3693992.9860000005</v>
      </c>
      <c r="AI7" s="41">
        <v>43585</v>
      </c>
      <c r="AJ7" s="137">
        <v>0.71</v>
      </c>
      <c r="AK7" s="141">
        <v>7.4851088503505345E-2</v>
      </c>
      <c r="AL7" s="141">
        <v>8.7568458914853514E-2</v>
      </c>
    </row>
    <row r="8" spans="2:39" x14ac:dyDescent="0.3">
      <c r="AA8" s="39">
        <v>45709</v>
      </c>
      <c r="AB8" s="137">
        <v>157.07400000000001</v>
      </c>
      <c r="AC8" s="137">
        <v>151.87489321871425</v>
      </c>
      <c r="AD8" s="137">
        <v>136.41987504555152</v>
      </c>
      <c r="AF8" s="137">
        <v>97.63</v>
      </c>
      <c r="AG8" s="139">
        <v>3701171.6393333324</v>
      </c>
      <c r="AI8" s="41">
        <v>43616</v>
      </c>
      <c r="AJ8" s="137">
        <v>0.71</v>
      </c>
      <c r="AK8" s="141">
        <v>7.6874492465938818E-2</v>
      </c>
      <c r="AL8" s="141">
        <v>8.7333055042706109E-2</v>
      </c>
    </row>
    <row r="9" spans="2:39" x14ac:dyDescent="0.3">
      <c r="AA9" s="39">
        <v>45708</v>
      </c>
      <c r="AB9" s="137">
        <v>149.67400000000001</v>
      </c>
      <c r="AC9" s="137">
        <v>151.81161593592373</v>
      </c>
      <c r="AD9" s="137">
        <v>135.02676027273944</v>
      </c>
      <c r="AF9" s="137">
        <v>93.03</v>
      </c>
      <c r="AG9" s="139">
        <v>3680728.9579999996</v>
      </c>
      <c r="AI9" s="41">
        <v>43644</v>
      </c>
      <c r="AJ9" s="137">
        <v>0.71</v>
      </c>
      <c r="AK9" s="141">
        <v>7.6874492465938818E-2</v>
      </c>
      <c r="AL9" s="141">
        <v>8.2955673625266388E-2</v>
      </c>
    </row>
    <row r="10" spans="2:39" x14ac:dyDescent="0.3">
      <c r="AA10" s="39">
        <v>45707</v>
      </c>
      <c r="AB10" s="137">
        <v>150.02699999999999</v>
      </c>
      <c r="AC10" s="137">
        <v>151.74836501703331</v>
      </c>
      <c r="AD10" s="137">
        <v>134.36159516690577</v>
      </c>
      <c r="AF10" s="137">
        <v>93.25</v>
      </c>
      <c r="AG10" s="139">
        <v>3628492.0379999997</v>
      </c>
      <c r="AI10" s="41">
        <v>43677</v>
      </c>
      <c r="AJ10" s="137">
        <v>0.80289699999999997</v>
      </c>
      <c r="AK10" s="141">
        <v>8.1844750254842003E-2</v>
      </c>
      <c r="AL10" s="141">
        <v>9.3605849391220977E-2</v>
      </c>
    </row>
    <row r="11" spans="2:39" x14ac:dyDescent="0.3">
      <c r="AA11" s="39">
        <v>45706</v>
      </c>
      <c r="AB11" s="137">
        <v>149.625</v>
      </c>
      <c r="AC11" s="137">
        <v>151.68514045105877</v>
      </c>
      <c r="AD11" s="137">
        <v>134.37257148878422</v>
      </c>
      <c r="AF11" s="137">
        <v>93</v>
      </c>
      <c r="AG11" s="139">
        <v>3658869.1539999996</v>
      </c>
      <c r="AI11" s="41">
        <v>43707</v>
      </c>
      <c r="AJ11" s="137">
        <v>0.71</v>
      </c>
      <c r="AK11" s="141">
        <v>7.1706307125183055E-2</v>
      </c>
      <c r="AL11" s="141">
        <v>8.2777736999556206E-2</v>
      </c>
    </row>
    <row r="12" spans="2:39" x14ac:dyDescent="0.3">
      <c r="AA12" s="39">
        <v>45705</v>
      </c>
      <c r="AB12" s="137">
        <v>150.607</v>
      </c>
      <c r="AC12" s="137">
        <v>151.62194222702038</v>
      </c>
      <c r="AD12" s="137">
        <v>133.67711173456601</v>
      </c>
      <c r="AF12" s="137">
        <v>93.61</v>
      </c>
      <c r="AG12" s="139">
        <v>3662207.0873333332</v>
      </c>
      <c r="AI12" s="41">
        <v>43738</v>
      </c>
      <c r="AJ12" s="137">
        <v>0.28000000000000003</v>
      </c>
      <c r="AK12" s="141">
        <v>3.0032445767302175E-2</v>
      </c>
      <c r="AL12" s="141">
        <v>3.2645478989967308E-2</v>
      </c>
    </row>
    <row r="13" spans="2:39" x14ac:dyDescent="0.3">
      <c r="AA13" s="39">
        <v>45702</v>
      </c>
      <c r="AB13" s="137">
        <v>148.51499999999999</v>
      </c>
      <c r="AC13" s="137">
        <v>151.55877033394302</v>
      </c>
      <c r="AD13" s="137">
        <v>132.52152456720344</v>
      </c>
      <c r="AF13" s="137">
        <v>92.31</v>
      </c>
      <c r="AG13" s="139">
        <v>3707267.3873333335</v>
      </c>
      <c r="AI13" s="41">
        <v>43769</v>
      </c>
      <c r="AJ13" s="137">
        <v>0.51</v>
      </c>
      <c r="AK13" s="141">
        <v>5.5021127393688751E-2</v>
      </c>
      <c r="AL13" s="141">
        <v>5.952306759821771E-2</v>
      </c>
    </row>
    <row r="14" spans="2:39" x14ac:dyDescent="0.3">
      <c r="AA14" s="39">
        <v>45701</v>
      </c>
      <c r="AB14" s="137">
        <v>146.649</v>
      </c>
      <c r="AC14" s="137">
        <v>151.49562476085612</v>
      </c>
      <c r="AD14" s="137">
        <v>131.62761291342298</v>
      </c>
      <c r="AF14" s="137">
        <v>91.15</v>
      </c>
      <c r="AG14" s="139">
        <v>3705816.378</v>
      </c>
      <c r="AI14" s="41">
        <v>43798</v>
      </c>
      <c r="AJ14" s="137">
        <v>0.56999999999999995</v>
      </c>
      <c r="AK14" s="141">
        <v>5.805465965031404E-2</v>
      </c>
      <c r="AL14" s="141">
        <v>6.6525273682606842E-2</v>
      </c>
    </row>
    <row r="15" spans="2:39" x14ac:dyDescent="0.3">
      <c r="AA15" s="39">
        <v>45700</v>
      </c>
      <c r="AB15" s="137">
        <v>145.15299999999999</v>
      </c>
      <c r="AC15" s="137">
        <v>151.43250549679371</v>
      </c>
      <c r="AD15" s="137">
        <v>131.94856056514868</v>
      </c>
      <c r="AF15" s="137">
        <v>90.22</v>
      </c>
      <c r="AG15" s="139">
        <v>3763080.878</v>
      </c>
      <c r="AI15" s="41">
        <v>43829</v>
      </c>
      <c r="AJ15" s="137">
        <v>0.63</v>
      </c>
      <c r="AK15" s="141">
        <v>5.6462153179730384E-2</v>
      </c>
      <c r="AL15" s="141">
        <v>7.3502864536582044E-2</v>
      </c>
    </row>
    <row r="16" spans="2:39" x14ac:dyDescent="0.3">
      <c r="AA16" s="39">
        <v>45699</v>
      </c>
      <c r="AB16" s="137">
        <v>144.89500000000001</v>
      </c>
      <c r="AC16" s="137">
        <v>151.36941253079439</v>
      </c>
      <c r="AD16" s="137">
        <v>131.9046552776349</v>
      </c>
      <c r="AF16" s="137">
        <v>90.06</v>
      </c>
      <c r="AG16" s="139">
        <v>3874367.1146666664</v>
      </c>
      <c r="AI16" s="41">
        <v>43861</v>
      </c>
      <c r="AJ16" s="137">
        <v>0.69</v>
      </c>
      <c r="AK16" s="141">
        <v>6.1445300325036735E-2</v>
      </c>
      <c r="AL16" s="141">
        <v>8.0525548552798101E-2</v>
      </c>
    </row>
    <row r="17" spans="2:38" x14ac:dyDescent="0.3">
      <c r="AA17" s="39">
        <v>45698</v>
      </c>
      <c r="AB17" s="137">
        <v>142.98099999999999</v>
      </c>
      <c r="AC17" s="137">
        <v>151.30634585190128</v>
      </c>
      <c r="AD17" s="137">
        <v>131.91694875813874</v>
      </c>
      <c r="AF17" s="137">
        <v>88.87</v>
      </c>
      <c r="AG17" s="139">
        <v>4197305.2373333331</v>
      </c>
      <c r="AI17" s="41">
        <v>43889</v>
      </c>
      <c r="AJ17" s="137">
        <v>0.64</v>
      </c>
      <c r="AK17" s="141">
        <v>6.208017072046948E-2</v>
      </c>
      <c r="AL17" s="141">
        <v>7.4692150416155137E-2</v>
      </c>
    </row>
    <row r="18" spans="2:38" x14ac:dyDescent="0.3">
      <c r="AA18" s="39">
        <v>45695</v>
      </c>
      <c r="AB18" s="137">
        <v>145.55500000000001</v>
      </c>
      <c r="AC18" s="137">
        <v>151.24330544916214</v>
      </c>
      <c r="AD18" s="137">
        <v>132.04471314480384</v>
      </c>
      <c r="AF18" s="137">
        <v>90.47</v>
      </c>
      <c r="AG18" s="139">
        <v>4106681.2340000002</v>
      </c>
      <c r="AI18" s="41">
        <v>43921</v>
      </c>
      <c r="AJ18" s="137">
        <v>0.6</v>
      </c>
      <c r="AK18" s="141">
        <v>7.070330145138165E-2</v>
      </c>
      <c r="AL18" s="141">
        <v>7.0009540866312392E-2</v>
      </c>
    </row>
    <row r="19" spans="2:38" x14ac:dyDescent="0.3">
      <c r="AA19" s="39">
        <v>45694</v>
      </c>
      <c r="AB19" s="137">
        <v>143.125</v>
      </c>
      <c r="AC19" s="137">
        <v>151.18029131162922</v>
      </c>
      <c r="AD19" s="137">
        <v>131.52619169926615</v>
      </c>
      <c r="AF19" s="137">
        <v>88.96</v>
      </c>
      <c r="AG19" s="139">
        <v>4205772.1266666669</v>
      </c>
      <c r="AI19" s="41">
        <v>43951</v>
      </c>
      <c r="AJ19" s="137">
        <v>0.6</v>
      </c>
      <c r="AK19" s="141">
        <v>6.0596879260718071E-2</v>
      </c>
      <c r="AL19" s="141">
        <v>7.0075658501074112E-2</v>
      </c>
    </row>
    <row r="20" spans="2:38" x14ac:dyDescent="0.3">
      <c r="AA20" s="39">
        <v>45693</v>
      </c>
      <c r="AB20" s="137">
        <v>141.58099999999999</v>
      </c>
      <c r="AC20" s="137">
        <v>151.11730342835938</v>
      </c>
      <c r="AD20" s="137">
        <v>131.45594323924411</v>
      </c>
      <c r="AF20" s="137">
        <v>88</v>
      </c>
      <c r="AG20" s="139">
        <v>4283645.6946666669</v>
      </c>
      <c r="AI20" s="41">
        <v>43980</v>
      </c>
      <c r="AJ20" s="137">
        <v>0.6</v>
      </c>
      <c r="AK20" s="141">
        <v>5.7803932273059348E-2</v>
      </c>
      <c r="AL20" s="141">
        <v>7.0003211327491988E-2</v>
      </c>
    </row>
    <row r="21" spans="2:38" x14ac:dyDescent="0.3">
      <c r="AA21" s="39">
        <v>45692</v>
      </c>
      <c r="AB21" s="137">
        <v>142.54599999999999</v>
      </c>
      <c r="AC21" s="137">
        <v>151.05434178841401</v>
      </c>
      <c r="AD21" s="137">
        <v>131.71586254132566</v>
      </c>
      <c r="AF21" s="137">
        <v>88.6</v>
      </c>
      <c r="AG21" s="139">
        <v>4269220.7333333334</v>
      </c>
      <c r="AI21" s="41">
        <v>44012</v>
      </c>
      <c r="AJ21" s="137">
        <v>0.67</v>
      </c>
      <c r="AK21" s="141">
        <v>6.5327613104524188E-2</v>
      </c>
      <c r="AL21" s="141">
        <v>7.4184666188536474E-2</v>
      </c>
    </row>
    <row r="22" spans="2:38" x14ac:dyDescent="0.3">
      <c r="AA22" s="39">
        <v>45691</v>
      </c>
      <c r="AB22" s="137">
        <v>144.79900000000001</v>
      </c>
      <c r="AC22" s="137">
        <v>150.99140638085905</v>
      </c>
      <c r="AD22" s="137">
        <v>131.78172047259633</v>
      </c>
      <c r="AF22" s="137">
        <v>90</v>
      </c>
      <c r="AG22" s="139">
        <v>3337983.7746666665</v>
      </c>
      <c r="AI22" s="41">
        <v>44043</v>
      </c>
      <c r="AJ22" s="137">
        <v>0.68669999999999998</v>
      </c>
      <c r="AK22" s="141">
        <v>6.1589745506184838E-2</v>
      </c>
      <c r="AL22" s="141">
        <v>7.6064578455061552E-2</v>
      </c>
    </row>
    <row r="23" spans="2:38" x14ac:dyDescent="0.3">
      <c r="AA23" s="39">
        <v>45688</v>
      </c>
      <c r="AB23" s="137">
        <v>146.297</v>
      </c>
      <c r="AC23" s="137">
        <v>150.92849719476504</v>
      </c>
      <c r="AD23" s="137">
        <v>132.62162862273485</v>
      </c>
      <c r="AF23" s="137">
        <v>91.77</v>
      </c>
      <c r="AG23" s="139">
        <v>3467061.4866666663</v>
      </c>
      <c r="AI23" s="41">
        <v>44074</v>
      </c>
      <c r="AJ23" s="137">
        <v>0.67</v>
      </c>
      <c r="AK23" s="141">
        <v>6.5460585237172506E-2</v>
      </c>
      <c r="AL23" s="141">
        <v>7.4244263186341114E-2</v>
      </c>
    </row>
    <row r="24" spans="2:38" x14ac:dyDescent="0.3">
      <c r="AA24" s="39">
        <v>45687</v>
      </c>
      <c r="AB24" s="137">
        <v>141.626</v>
      </c>
      <c r="AC24" s="137">
        <v>150.86561421920706</v>
      </c>
      <c r="AD24" s="137">
        <v>131.56921888102966</v>
      </c>
      <c r="AF24" s="137">
        <v>88.84</v>
      </c>
      <c r="AG24" s="139">
        <v>3433065.7106666663</v>
      </c>
      <c r="AI24" s="41">
        <v>44104</v>
      </c>
      <c r="AJ24" s="137">
        <v>0.66</v>
      </c>
      <c r="AK24" s="141">
        <v>6.4368264495050467E-2</v>
      </c>
      <c r="AL24" s="141">
        <v>7.176715414318427E-2</v>
      </c>
    </row>
    <row r="25" spans="2:38" x14ac:dyDescent="0.3">
      <c r="AA25" s="39">
        <v>45686</v>
      </c>
      <c r="AB25" s="137">
        <v>141.339</v>
      </c>
      <c r="AC25" s="137">
        <v>150.80275744326471</v>
      </c>
      <c r="AD25" s="137">
        <v>130.60286350285148</v>
      </c>
      <c r="AF25" s="137">
        <v>88.66</v>
      </c>
      <c r="AG25" s="139">
        <v>3450971.0393333333</v>
      </c>
      <c r="AI25" s="41">
        <v>44134</v>
      </c>
      <c r="AJ25" s="137">
        <v>0.31</v>
      </c>
      <c r="AK25" s="141">
        <v>3.121643394199785E-2</v>
      </c>
      <c r="AL25" s="141">
        <v>3.3710703659632302E-2</v>
      </c>
    </row>
    <row r="26" spans="2:38" ht="15.5" x14ac:dyDescent="0.3">
      <c r="B26" s="7" t="s">
        <v>186</v>
      </c>
      <c r="C26" s="4"/>
      <c r="D26" s="4"/>
      <c r="E26" s="4"/>
      <c r="F26" s="4"/>
      <c r="G26" s="4"/>
      <c r="H26" s="4"/>
      <c r="I26" s="4"/>
      <c r="J26" s="4"/>
      <c r="K26" s="4"/>
      <c r="L26" s="4"/>
      <c r="M26" s="4"/>
      <c r="N26" s="4"/>
      <c r="O26" s="4"/>
      <c r="P26" s="4"/>
      <c r="Q26" s="4"/>
      <c r="R26" s="4"/>
      <c r="S26" s="4"/>
      <c r="T26" s="4"/>
      <c r="U26" s="4"/>
      <c r="V26" s="4"/>
      <c r="W26" s="4"/>
      <c r="AA26" s="39">
        <v>45685</v>
      </c>
      <c r="AB26" s="137">
        <v>142.678</v>
      </c>
      <c r="AC26" s="137">
        <v>150.74444037368954</v>
      </c>
      <c r="AD26" s="137">
        <v>130.5984729741001</v>
      </c>
      <c r="AF26" s="137">
        <v>89.5</v>
      </c>
      <c r="AG26" s="139">
        <v>3456677.7346666665</v>
      </c>
      <c r="AI26" s="41">
        <v>44165</v>
      </c>
      <c r="AJ26" s="137">
        <v>0.36</v>
      </c>
      <c r="AK26" s="141">
        <v>3.7042753511344347E-2</v>
      </c>
      <c r="AL26" s="141">
        <v>3.9148224333417907E-2</v>
      </c>
    </row>
    <row r="27" spans="2:38" x14ac:dyDescent="0.3">
      <c r="AA27" s="39">
        <v>45684</v>
      </c>
      <c r="AB27" s="137">
        <v>143.15700000000001</v>
      </c>
      <c r="AC27" s="137">
        <v>150.68614585596063</v>
      </c>
      <c r="AD27" s="137">
        <v>131.23729490742554</v>
      </c>
      <c r="AF27" s="137">
        <v>89.8</v>
      </c>
      <c r="AG27" s="139">
        <v>3453304.4226666666</v>
      </c>
      <c r="AI27" s="41">
        <v>44195</v>
      </c>
      <c r="AJ27" s="137">
        <v>0.47</v>
      </c>
      <c r="AK27" s="141">
        <v>4.7122912262818853E-2</v>
      </c>
      <c r="AL27" s="141">
        <v>5.112346821971981E-2</v>
      </c>
    </row>
    <row r="28" spans="2:38" x14ac:dyDescent="0.3">
      <c r="AA28" s="39">
        <v>45681</v>
      </c>
      <c r="AB28" s="137">
        <v>142.83799999999999</v>
      </c>
      <c r="AC28" s="137">
        <v>150.62787388135698</v>
      </c>
      <c r="AD28" s="137">
        <v>131.7553773000881</v>
      </c>
      <c r="AF28" s="137">
        <v>89.6</v>
      </c>
      <c r="AG28" s="139">
        <v>3396049.6026666663</v>
      </c>
      <c r="AI28" s="41">
        <v>44225</v>
      </c>
      <c r="AJ28" s="137">
        <v>0.52008192099999995</v>
      </c>
      <c r="AK28" s="141">
        <v>5.31871744673598E-2</v>
      </c>
      <c r="AL28" s="141">
        <v>5.6570195054149564E-2</v>
      </c>
    </row>
    <row r="29" spans="2:38" x14ac:dyDescent="0.3">
      <c r="AA29" s="39">
        <v>45680</v>
      </c>
      <c r="AB29" s="137">
        <v>144.273</v>
      </c>
      <c r="AC29" s="137">
        <v>150.56962444116087</v>
      </c>
      <c r="AD29" s="137">
        <v>131.60083068803962</v>
      </c>
      <c r="AF29" s="137">
        <v>90.5</v>
      </c>
      <c r="AG29" s="139">
        <v>3450055.1359999999</v>
      </c>
      <c r="AI29" s="41">
        <v>44253</v>
      </c>
      <c r="AJ29" s="137">
        <v>0.47</v>
      </c>
      <c r="AK29" s="141">
        <v>4.7869631641487012E-2</v>
      </c>
      <c r="AL29" s="141">
        <v>5.1212607797290789E-2</v>
      </c>
    </row>
    <row r="30" spans="2:38" x14ac:dyDescent="0.3">
      <c r="AA30" s="39">
        <v>45679</v>
      </c>
      <c r="AB30" s="137">
        <v>145.53200000000001</v>
      </c>
      <c r="AC30" s="137">
        <v>150.51139752665802</v>
      </c>
      <c r="AD30" s="137">
        <v>132.18257574759716</v>
      </c>
      <c r="AF30" s="137">
        <v>91.29</v>
      </c>
      <c r="AG30" s="139">
        <v>3508246.3693333333</v>
      </c>
      <c r="AI30" s="41">
        <v>44286</v>
      </c>
      <c r="AJ30" s="137">
        <v>0.52</v>
      </c>
      <c r="AK30" s="141">
        <v>5.4820515523694067E-2</v>
      </c>
      <c r="AL30" s="141">
        <v>5.6573022952012345E-2</v>
      </c>
    </row>
    <row r="31" spans="2:38" x14ac:dyDescent="0.3">
      <c r="AA31" s="39">
        <v>45678</v>
      </c>
      <c r="AB31" s="137">
        <v>142.583</v>
      </c>
      <c r="AC31" s="137">
        <v>150.4531931291375</v>
      </c>
      <c r="AD31" s="137">
        <v>132.53689141783332</v>
      </c>
      <c r="AF31" s="137">
        <v>89.44</v>
      </c>
      <c r="AG31" s="139">
        <v>3511893.6613333328</v>
      </c>
      <c r="AI31" s="41">
        <v>44316</v>
      </c>
      <c r="AJ31" s="137">
        <v>0.56000000000000005</v>
      </c>
      <c r="AK31" s="141">
        <v>6.0177847030062064E-2</v>
      </c>
      <c r="AL31" s="141">
        <v>6.0922163682570515E-2</v>
      </c>
    </row>
    <row r="32" spans="2:38" x14ac:dyDescent="0.3">
      <c r="AA32" s="39">
        <v>45677</v>
      </c>
      <c r="AB32" s="137">
        <v>148.49700000000001</v>
      </c>
      <c r="AC32" s="137">
        <v>150.39501123989174</v>
      </c>
      <c r="AD32" s="137">
        <v>133.42290011986131</v>
      </c>
      <c r="AF32" s="137">
        <v>93.15</v>
      </c>
      <c r="AG32" s="139">
        <v>3216237.6026666667</v>
      </c>
      <c r="AI32" s="41">
        <v>44347</v>
      </c>
      <c r="AJ32" s="137">
        <v>0.56000000000000005</v>
      </c>
      <c r="AK32" s="141">
        <v>6.3824331126708392E-2</v>
      </c>
      <c r="AL32" s="141">
        <v>6.0918661592489903E-2</v>
      </c>
    </row>
    <row r="33" spans="2:38" x14ac:dyDescent="0.3">
      <c r="AA33" s="39">
        <v>45674</v>
      </c>
      <c r="AB33" s="137">
        <v>150.31399999999999</v>
      </c>
      <c r="AC33" s="137">
        <v>150.33685185021656</v>
      </c>
      <c r="AD33" s="137">
        <v>133.54539587202476</v>
      </c>
      <c r="AF33" s="137">
        <v>94.29</v>
      </c>
      <c r="AG33" s="139">
        <v>3279782.6393333334</v>
      </c>
      <c r="AI33" s="41">
        <v>44377</v>
      </c>
      <c r="AJ33" s="137">
        <v>0.57999999999999996</v>
      </c>
      <c r="AK33" s="141">
        <v>6.5816847599954598E-2</v>
      </c>
      <c r="AL33" s="141">
        <v>6.066862342929643E-2</v>
      </c>
    </row>
    <row r="34" spans="2:38" x14ac:dyDescent="0.3">
      <c r="AA34" s="39">
        <v>45673</v>
      </c>
      <c r="AB34" s="137">
        <v>150.17099999999999</v>
      </c>
      <c r="AC34" s="137">
        <v>150.2787149514111</v>
      </c>
      <c r="AD34" s="137">
        <v>135.40829722123422</v>
      </c>
      <c r="AF34" s="137">
        <v>94.2</v>
      </c>
      <c r="AG34" s="139">
        <v>3226233.1493333336</v>
      </c>
      <c r="AI34" s="41">
        <v>44407</v>
      </c>
      <c r="AJ34" s="137">
        <v>0.62201880099999995</v>
      </c>
      <c r="AK34" s="141">
        <v>7.1196352651659675E-2</v>
      </c>
      <c r="AL34" s="141">
        <v>6.5065111216171506E-2</v>
      </c>
    </row>
    <row r="35" spans="2:38" x14ac:dyDescent="0.3">
      <c r="AA35" s="39">
        <v>45672</v>
      </c>
      <c r="AB35" s="137">
        <v>154.268</v>
      </c>
      <c r="AC35" s="137">
        <v>150.22060053477793</v>
      </c>
      <c r="AD35" s="137">
        <v>135.70158454182626</v>
      </c>
      <c r="AF35" s="137">
        <v>96.77</v>
      </c>
      <c r="AG35" s="139">
        <v>3261518.2893333337</v>
      </c>
      <c r="AI35" s="41">
        <v>44439</v>
      </c>
      <c r="AJ35" s="137">
        <v>0.63</v>
      </c>
      <c r="AK35" s="141">
        <v>7.4501108647450118E-2</v>
      </c>
      <c r="AL35" s="141">
        <v>6.5900956800760926E-2</v>
      </c>
    </row>
    <row r="36" spans="2:38" x14ac:dyDescent="0.3">
      <c r="X36" s="42"/>
      <c r="AA36" s="39">
        <v>45671</v>
      </c>
      <c r="AB36" s="137">
        <v>153.136</v>
      </c>
      <c r="AC36" s="137">
        <v>150.16250859162292</v>
      </c>
      <c r="AD36" s="137">
        <v>134.58375592172553</v>
      </c>
      <c r="AF36" s="137">
        <v>96.06</v>
      </c>
      <c r="AG36" s="139">
        <v>3323454.656</v>
      </c>
      <c r="AI36" s="41">
        <v>44469</v>
      </c>
      <c r="AJ36" s="137">
        <v>0.65</v>
      </c>
      <c r="AK36" s="141">
        <v>7.6980014803849001E-2</v>
      </c>
      <c r="AL36" s="141">
        <v>6.7994918054528453E-2</v>
      </c>
    </row>
    <row r="37" spans="2:38" x14ac:dyDescent="0.3">
      <c r="AA37" s="39">
        <v>45670</v>
      </c>
      <c r="AB37" s="137">
        <v>154.38</v>
      </c>
      <c r="AC37" s="137">
        <v>150.10443911325535</v>
      </c>
      <c r="AD37" s="137">
        <v>134.69220198188455</v>
      </c>
      <c r="AF37" s="137">
        <v>96.84</v>
      </c>
      <c r="AG37" s="139">
        <v>3536671.3079999997</v>
      </c>
      <c r="AI37" s="41">
        <v>44498</v>
      </c>
      <c r="AJ37" s="137">
        <v>0.67</v>
      </c>
      <c r="AK37" s="141">
        <v>8.2166581502299454E-2</v>
      </c>
      <c r="AL37" s="141">
        <v>7.0079488891295505E-2</v>
      </c>
    </row>
    <row r="38" spans="2:38" x14ac:dyDescent="0.3">
      <c r="AA38" s="39">
        <v>45667</v>
      </c>
      <c r="AB38" s="137">
        <v>153.041</v>
      </c>
      <c r="AC38" s="137">
        <v>150.04639209098784</v>
      </c>
      <c r="AD38" s="137">
        <v>135.07856851200577</v>
      </c>
      <c r="AF38" s="137">
        <v>96</v>
      </c>
      <c r="AG38" s="139">
        <v>3515158.1379999998</v>
      </c>
      <c r="AI38" s="41">
        <v>44530</v>
      </c>
      <c r="AJ38" s="137">
        <v>0.7</v>
      </c>
      <c r="AK38" s="141">
        <v>9.6777538394184112E-2</v>
      </c>
      <c r="AL38" s="141">
        <v>7.3154670480067518E-2</v>
      </c>
    </row>
    <row r="39" spans="2:38" x14ac:dyDescent="0.3">
      <c r="AA39" s="39">
        <v>45666</v>
      </c>
      <c r="AB39" s="137">
        <v>151.78100000000001</v>
      </c>
      <c r="AC39" s="137">
        <v>149.98836751613638</v>
      </c>
      <c r="AD39" s="137">
        <v>134.78791550866458</v>
      </c>
      <c r="AF39" s="137">
        <v>95.21</v>
      </c>
      <c r="AG39" s="139">
        <v>3602792.338</v>
      </c>
      <c r="AI39" s="41">
        <v>44560</v>
      </c>
      <c r="AJ39" s="137">
        <v>0.71</v>
      </c>
      <c r="AK39" s="141">
        <v>8.2773092915711333E-2</v>
      </c>
      <c r="AL39" s="141">
        <v>7.4207892159922337E-2</v>
      </c>
    </row>
    <row r="40" spans="2:38" x14ac:dyDescent="0.3">
      <c r="AA40" s="39">
        <v>45665</v>
      </c>
      <c r="AB40" s="137">
        <v>155.001</v>
      </c>
      <c r="AC40" s="137">
        <v>149.93036538002031</v>
      </c>
      <c r="AD40" s="137">
        <v>135.47064272950379</v>
      </c>
      <c r="AF40" s="137">
        <v>97.23</v>
      </c>
      <c r="AG40" s="139">
        <v>3717010.3453333331</v>
      </c>
      <c r="AI40" s="41">
        <v>44592</v>
      </c>
      <c r="AJ40" s="137">
        <v>0.714836625</v>
      </c>
      <c r="AK40" s="141">
        <v>8.6100689565182464E-2</v>
      </c>
      <c r="AL40" s="141">
        <v>7.7293183969346202E-2</v>
      </c>
    </row>
    <row r="41" spans="2:38" x14ac:dyDescent="0.3">
      <c r="AA41" s="39">
        <v>45664</v>
      </c>
      <c r="AB41" s="137">
        <v>155.846</v>
      </c>
      <c r="AC41" s="137">
        <v>149.8723856739623</v>
      </c>
      <c r="AD41" s="137">
        <v>136.7579457594077</v>
      </c>
      <c r="AF41" s="137">
        <v>97.76</v>
      </c>
      <c r="AG41" s="139">
        <v>3735479.6873333328</v>
      </c>
      <c r="AI41" s="41">
        <v>44617</v>
      </c>
      <c r="AJ41" s="137">
        <v>0.71</v>
      </c>
      <c r="AK41" s="141">
        <v>8.6384329152683278E-2</v>
      </c>
      <c r="AL41" s="141">
        <v>7.4220680217474425E-2</v>
      </c>
    </row>
    <row r="42" spans="2:38" x14ac:dyDescent="0.3">
      <c r="AA42" s="39">
        <v>45663</v>
      </c>
      <c r="AB42" s="137">
        <v>153.24799999999999</v>
      </c>
      <c r="AC42" s="137">
        <v>149.81442838928842</v>
      </c>
      <c r="AD42" s="137">
        <v>136.93751838533902</v>
      </c>
      <c r="AF42" s="137">
        <v>96.13</v>
      </c>
      <c r="AG42" s="139">
        <v>3711348.906</v>
      </c>
      <c r="AI42" s="41">
        <v>44651</v>
      </c>
      <c r="AJ42" s="137">
        <v>0.72</v>
      </c>
      <c r="AK42" s="141">
        <v>8.6385314496535595E-2</v>
      </c>
      <c r="AL42" s="141">
        <v>7.5334764782438404E-2</v>
      </c>
    </row>
    <row r="43" spans="2:38" x14ac:dyDescent="0.3">
      <c r="AA43" s="39">
        <v>45660</v>
      </c>
      <c r="AB43" s="137">
        <v>154.23599999999999</v>
      </c>
      <c r="AC43" s="137">
        <v>149.75649351732807</v>
      </c>
      <c r="AD43" s="137">
        <v>136.83960959418329</v>
      </c>
      <c r="AF43" s="137">
        <v>96.75</v>
      </c>
      <c r="AG43" s="139">
        <v>3752035.882666667</v>
      </c>
      <c r="AI43" s="41">
        <v>44680</v>
      </c>
      <c r="AJ43" s="137">
        <v>0.74</v>
      </c>
      <c r="AK43" s="141">
        <v>8.9194238534321679E-2</v>
      </c>
      <c r="AL43" s="141">
        <v>7.742942584523077E-2</v>
      </c>
    </row>
    <row r="44" spans="2:38" x14ac:dyDescent="0.3">
      <c r="AA44" s="39">
        <v>45659</v>
      </c>
      <c r="AB44" s="137">
        <v>155.27199999999999</v>
      </c>
      <c r="AC44" s="137">
        <v>149.698581049414</v>
      </c>
      <c r="AD44" s="137">
        <v>136.8677089781921</v>
      </c>
      <c r="AF44" s="137">
        <v>97.4</v>
      </c>
      <c r="AG44" s="139">
        <v>3745122.8586666668</v>
      </c>
      <c r="AI44" s="41">
        <v>44712</v>
      </c>
      <c r="AJ44" s="137">
        <v>0.74</v>
      </c>
      <c r="AK44" s="141">
        <v>8.7021284935909993E-2</v>
      </c>
      <c r="AL44" s="141">
        <v>7.743328106590501E-2</v>
      </c>
    </row>
    <row r="45" spans="2:38" x14ac:dyDescent="0.3">
      <c r="AA45" s="39">
        <v>45656</v>
      </c>
      <c r="AB45" s="137">
        <v>153.50200000000001</v>
      </c>
      <c r="AC45" s="137">
        <v>149.64069097688235</v>
      </c>
      <c r="AD45" s="137">
        <v>136.82116937342752</v>
      </c>
      <c r="AF45" s="137">
        <v>97.11</v>
      </c>
      <c r="AG45" s="139">
        <v>3837093.5139999995</v>
      </c>
      <c r="AI45" s="41">
        <v>44742</v>
      </c>
      <c r="AJ45" s="137">
        <v>0.74</v>
      </c>
      <c r="AK45" s="141">
        <v>9.0317331163547593E-2</v>
      </c>
      <c r="AL45" s="141">
        <v>7.6939894257652408E-2</v>
      </c>
    </row>
    <row r="46" spans="2:38" x14ac:dyDescent="0.3">
      <c r="AA46" s="39">
        <v>45653</v>
      </c>
      <c r="AB46" s="137">
        <v>153.64400000000001</v>
      </c>
      <c r="AC46" s="137">
        <v>149.58282329107257</v>
      </c>
      <c r="AD46" s="137">
        <v>136.66486654987847</v>
      </c>
      <c r="AF46" s="137">
        <v>97.2</v>
      </c>
      <c r="AG46" s="139">
        <v>3932407.8059999999</v>
      </c>
      <c r="AI46" s="41">
        <v>44771</v>
      </c>
      <c r="AJ46" s="137">
        <v>0.74</v>
      </c>
      <c r="AK46" s="141">
        <v>8.8953890230098059E-2</v>
      </c>
      <c r="AL46" s="141">
        <v>7.6867821717393217E-2</v>
      </c>
    </row>
    <row r="47" spans="2:38" x14ac:dyDescent="0.3">
      <c r="AA47" s="39">
        <v>45652</v>
      </c>
      <c r="AB47" s="137">
        <v>151.43100000000001</v>
      </c>
      <c r="AC47" s="137">
        <v>149.52497798332746</v>
      </c>
      <c r="AD47" s="137">
        <v>134.74181495677513</v>
      </c>
      <c r="AF47" s="137">
        <v>95.8</v>
      </c>
      <c r="AG47" s="139">
        <v>4024385.2259999993</v>
      </c>
      <c r="AI47" s="41">
        <v>44804</v>
      </c>
      <c r="AJ47" s="137">
        <v>0.75</v>
      </c>
      <c r="AK47" s="141">
        <v>7.9458271164593391E-2</v>
      </c>
      <c r="AL47" s="141">
        <v>7.7897305640410447E-2</v>
      </c>
    </row>
    <row r="48" spans="2:38" ht="15.5" x14ac:dyDescent="0.3">
      <c r="B48" s="7" t="s">
        <v>6</v>
      </c>
      <c r="C48" s="4"/>
      <c r="D48" s="4"/>
      <c r="E48" s="4"/>
      <c r="F48" s="4"/>
      <c r="G48" s="4"/>
      <c r="H48" s="4"/>
      <c r="I48" s="4"/>
      <c r="J48" s="4"/>
      <c r="K48" s="4"/>
      <c r="L48" s="4"/>
      <c r="M48" s="4"/>
      <c r="N48" s="4"/>
      <c r="O48" s="4"/>
      <c r="P48" s="4"/>
      <c r="Q48" s="4"/>
      <c r="R48" s="4"/>
      <c r="S48" s="4"/>
      <c r="T48" s="4"/>
      <c r="U48" s="4"/>
      <c r="V48" s="4"/>
      <c r="W48" s="4"/>
      <c r="AA48" s="39">
        <v>45649</v>
      </c>
      <c r="AB48" s="137">
        <v>151.51</v>
      </c>
      <c r="AC48" s="137">
        <v>149.46715504499318</v>
      </c>
      <c r="AD48" s="137">
        <v>132.61899430548411</v>
      </c>
      <c r="AF48" s="137">
        <v>95.85</v>
      </c>
      <c r="AG48" s="139">
        <v>4286614.8939999994</v>
      </c>
      <c r="AI48" s="41">
        <v>44834</v>
      </c>
      <c r="AJ48" s="137">
        <v>0.75</v>
      </c>
      <c r="AK48" s="141">
        <v>7.7704773663262047E-2</v>
      </c>
      <c r="AL48" s="141">
        <v>7.7928923750251997E-2</v>
      </c>
    </row>
    <row r="49" spans="3:38" x14ac:dyDescent="0.3">
      <c r="AA49" s="39">
        <v>45646</v>
      </c>
      <c r="AB49" s="137">
        <v>147.79599999999999</v>
      </c>
      <c r="AC49" s="137">
        <v>149.40935446741923</v>
      </c>
      <c r="AD49" s="137">
        <v>129.37395450534095</v>
      </c>
      <c r="AF49" s="137">
        <v>93.5</v>
      </c>
      <c r="AG49" s="139">
        <v>4316808.6126666665</v>
      </c>
      <c r="AI49" s="41">
        <v>44865</v>
      </c>
      <c r="AJ49" s="137">
        <v>0.75</v>
      </c>
      <c r="AK49" s="141">
        <v>8.13515199175638E-2</v>
      </c>
      <c r="AL49" s="141">
        <v>7.789418563252605E-2</v>
      </c>
    </row>
    <row r="50" spans="3:38" x14ac:dyDescent="0.3">
      <c r="E50" s="43"/>
      <c r="AA50" s="39">
        <v>45645</v>
      </c>
      <c r="AB50" s="137">
        <v>140.14500000000001</v>
      </c>
      <c r="AC50" s="137">
        <v>149.3515762419585</v>
      </c>
      <c r="AD50" s="137">
        <v>126.37654052677551</v>
      </c>
      <c r="AF50" s="137">
        <v>88.66</v>
      </c>
      <c r="AG50" s="139">
        <v>4360447.9406666663</v>
      </c>
      <c r="AI50" s="41">
        <v>44895</v>
      </c>
      <c r="AJ50" s="137">
        <v>0.75</v>
      </c>
      <c r="AK50" s="141">
        <v>8.7725283401401649E-2</v>
      </c>
      <c r="AL50" s="141">
        <v>7.7917485306829945E-2</v>
      </c>
    </row>
    <row r="51" spans="3:38" x14ac:dyDescent="0.3">
      <c r="C51" s="44" t="s">
        <v>233</v>
      </c>
      <c r="D51" s="45">
        <v>0.5680099999999999</v>
      </c>
      <c r="AA51" s="39">
        <v>45644</v>
      </c>
      <c r="AB51" s="137">
        <v>140.05000000000001</v>
      </c>
      <c r="AC51" s="137">
        <v>149.29382035996713</v>
      </c>
      <c r="AD51" s="137">
        <v>126.78310348915309</v>
      </c>
      <c r="AF51" s="137">
        <v>88.6</v>
      </c>
      <c r="AG51" s="139">
        <v>4299522.5633333335</v>
      </c>
      <c r="AI51" s="41">
        <v>44924</v>
      </c>
      <c r="AJ51" s="137">
        <v>0.75</v>
      </c>
      <c r="AK51" s="141">
        <v>8.7486512495990196E-2</v>
      </c>
      <c r="AL51" s="141">
        <v>7.7923123207315328E-2</v>
      </c>
    </row>
    <row r="52" spans="3:38" x14ac:dyDescent="0.3">
      <c r="C52" s="44" t="s">
        <v>234</v>
      </c>
      <c r="D52" s="45">
        <v>0.37049476868499065</v>
      </c>
      <c r="AA52" s="39">
        <v>45643</v>
      </c>
      <c r="AB52" s="137">
        <v>141.33099999999999</v>
      </c>
      <c r="AC52" s="137">
        <v>149.2360868128047</v>
      </c>
      <c r="AD52" s="137">
        <v>128.37203584427661</v>
      </c>
      <c r="AF52" s="137">
        <v>89.41</v>
      </c>
      <c r="AG52" s="139">
        <v>4194402.1073333332</v>
      </c>
      <c r="AI52" s="41">
        <v>44957</v>
      </c>
      <c r="AJ52" s="137">
        <v>0.75</v>
      </c>
      <c r="AK52" s="141">
        <v>9.3021332892343309E-2</v>
      </c>
      <c r="AL52" s="141">
        <v>7.792894842550227E-2</v>
      </c>
    </row>
    <row r="53" spans="3:38" x14ac:dyDescent="0.3">
      <c r="C53" s="44" t="s">
        <v>235</v>
      </c>
      <c r="D53" s="45">
        <v>0.52191675475939214</v>
      </c>
      <c r="AA53" s="39">
        <v>45642</v>
      </c>
      <c r="AB53" s="137">
        <v>143.84399999999999</v>
      </c>
      <c r="AC53" s="137">
        <v>149.17837559183405</v>
      </c>
      <c r="AD53" s="137">
        <v>129.84022865873726</v>
      </c>
      <c r="AF53" s="137">
        <v>91</v>
      </c>
      <c r="AG53" s="139">
        <v>4203394.3173333341</v>
      </c>
      <c r="AI53" s="41">
        <v>44985</v>
      </c>
      <c r="AJ53" s="137">
        <v>0.72</v>
      </c>
      <c r="AK53" s="141">
        <v>9.1723640069642037E-2</v>
      </c>
      <c r="AL53" s="141">
        <v>7.4759650624016877E-2</v>
      </c>
    </row>
    <row r="54" spans="3:38" x14ac:dyDescent="0.3">
      <c r="AA54" s="39">
        <v>45639</v>
      </c>
      <c r="AB54" s="137">
        <v>144.53899999999999</v>
      </c>
      <c r="AC54" s="137">
        <v>149.12068668842144</v>
      </c>
      <c r="AD54" s="137">
        <v>130.60242444997638</v>
      </c>
      <c r="AF54" s="137">
        <v>91.44</v>
      </c>
      <c r="AG54" s="139">
        <v>4118045.6840000004</v>
      </c>
      <c r="AI54" s="41">
        <v>45016</v>
      </c>
      <c r="AJ54" s="137">
        <v>0.75</v>
      </c>
      <c r="AK54" s="141">
        <v>9.5122337895682502E-2</v>
      </c>
      <c r="AL54" s="141">
        <v>7.792207792207792E-2</v>
      </c>
    </row>
    <row r="55" spans="3:38" x14ac:dyDescent="0.3">
      <c r="AA55" s="39">
        <v>45638</v>
      </c>
      <c r="AB55" s="137">
        <v>145.96199999999999</v>
      </c>
      <c r="AC55" s="137">
        <v>149.06302009393642</v>
      </c>
      <c r="AD55" s="137">
        <v>129.39195567322159</v>
      </c>
      <c r="AF55" s="137">
        <v>92.34</v>
      </c>
      <c r="AG55" s="139">
        <v>4158054.3560000001</v>
      </c>
      <c r="AI55" s="41">
        <v>45044</v>
      </c>
      <c r="AJ55" s="137">
        <v>0.76</v>
      </c>
      <c r="AK55" s="141">
        <v>8.9224568063083348E-2</v>
      </c>
      <c r="AL55" s="141">
        <v>7.8875719326907442E-2</v>
      </c>
    </row>
    <row r="56" spans="3:38" x14ac:dyDescent="0.3">
      <c r="AA56" s="39">
        <v>45637</v>
      </c>
      <c r="AB56" s="137">
        <v>144.39699999999999</v>
      </c>
      <c r="AC56" s="137">
        <v>149.00537579975185</v>
      </c>
      <c r="AD56" s="137">
        <v>129.38932135597076</v>
      </c>
      <c r="AF56" s="137">
        <v>91.35</v>
      </c>
      <c r="AG56" s="139">
        <v>4148301.1493333341</v>
      </c>
      <c r="AI56" s="41">
        <v>45077</v>
      </c>
      <c r="AJ56" s="137">
        <v>0.76</v>
      </c>
      <c r="AK56" s="141">
        <v>8.6332569719229826E-2</v>
      </c>
      <c r="AL56" s="141">
        <v>7.8937725489103064E-2</v>
      </c>
    </row>
    <row r="57" spans="3:38" x14ac:dyDescent="0.3">
      <c r="AA57" s="39">
        <v>45636</v>
      </c>
      <c r="AB57" s="137">
        <v>143.923</v>
      </c>
      <c r="AC57" s="137">
        <v>148.95225428702034</v>
      </c>
      <c r="AD57" s="137">
        <v>130.18620232434577</v>
      </c>
      <c r="AF57" s="137">
        <v>91.05</v>
      </c>
      <c r="AG57" s="139">
        <v>4129759.4826666666</v>
      </c>
      <c r="AI57" s="41">
        <v>45107</v>
      </c>
      <c r="AJ57" s="137">
        <v>0.78</v>
      </c>
      <c r="AK57" s="141">
        <v>7.9693486590038304E-2</v>
      </c>
      <c r="AL57" s="141">
        <v>8.0834621871054724E-2</v>
      </c>
    </row>
    <row r="58" spans="3:38" x14ac:dyDescent="0.3">
      <c r="AA58" s="39">
        <v>45635</v>
      </c>
      <c r="AB58" s="137">
        <v>144.61799999999999</v>
      </c>
      <c r="AC58" s="137">
        <v>148.89915171249893</v>
      </c>
      <c r="AD58" s="137">
        <v>131.67064009518651</v>
      </c>
      <c r="AF58" s="137">
        <v>91.49</v>
      </c>
      <c r="AG58" s="139">
        <v>4199077.3339999998</v>
      </c>
      <c r="AI58" s="41">
        <v>45138</v>
      </c>
      <c r="AJ58" s="137">
        <v>0.79</v>
      </c>
      <c r="AK58" s="141">
        <v>8.0872881139045047E-2</v>
      </c>
      <c r="AL58" s="141">
        <v>8.1865421742518263E-2</v>
      </c>
    </row>
    <row r="59" spans="3:38" x14ac:dyDescent="0.3">
      <c r="AA59" s="39">
        <v>45632</v>
      </c>
      <c r="AB59" s="137">
        <v>143.006</v>
      </c>
      <c r="AC59" s="137">
        <v>148.84606806943603</v>
      </c>
      <c r="AD59" s="137">
        <v>132.50440150507313</v>
      </c>
      <c r="AF59" s="137">
        <v>90.47</v>
      </c>
      <c r="AG59" s="139">
        <v>4247008.6579999998</v>
      </c>
      <c r="AI59" s="41">
        <v>45169</v>
      </c>
      <c r="AJ59" s="137">
        <v>0.79</v>
      </c>
      <c r="AK59" s="141">
        <v>8.1358026810387743E-2</v>
      </c>
      <c r="AL59" s="141">
        <v>8.1878921098752055E-2</v>
      </c>
    </row>
    <row r="60" spans="3:38" x14ac:dyDescent="0.3">
      <c r="AA60" s="39">
        <v>45631</v>
      </c>
      <c r="AB60" s="137">
        <v>141.20400000000001</v>
      </c>
      <c r="AC60" s="137">
        <v>148.79300335108243</v>
      </c>
      <c r="AD60" s="137">
        <v>130.20069106922534</v>
      </c>
      <c r="AF60" s="137">
        <v>89.33</v>
      </c>
      <c r="AG60" s="139">
        <v>4050320.5966666662</v>
      </c>
      <c r="AI60" s="41">
        <v>45198</v>
      </c>
      <c r="AJ60" s="137">
        <v>0.79</v>
      </c>
      <c r="AK60" s="141">
        <v>7.9993924512062373E-2</v>
      </c>
      <c r="AL60" s="141">
        <v>8.1818597700611062E-2</v>
      </c>
    </row>
    <row r="61" spans="3:38" x14ac:dyDescent="0.3">
      <c r="AA61" s="39">
        <v>45630</v>
      </c>
      <c r="AB61" s="137">
        <v>144.94999999999999</v>
      </c>
      <c r="AC61" s="137">
        <v>148.73995755069134</v>
      </c>
      <c r="AD61" s="137">
        <v>132.74544153352377</v>
      </c>
      <c r="AF61" s="137">
        <v>91.7</v>
      </c>
      <c r="AG61" s="139">
        <v>3931842.5133333332</v>
      </c>
      <c r="AI61" s="41">
        <v>45230</v>
      </c>
      <c r="AJ61" s="137">
        <v>0.87</v>
      </c>
      <c r="AK61" s="141">
        <v>8.9146194635858281E-2</v>
      </c>
      <c r="AL61" s="141">
        <v>8.8966751900362934E-2</v>
      </c>
    </row>
    <row r="62" spans="3:38" x14ac:dyDescent="0.3">
      <c r="AA62" s="39">
        <v>45629</v>
      </c>
      <c r="AB62" s="137">
        <v>147.227</v>
      </c>
      <c r="AC62" s="137">
        <v>148.68693066151835</v>
      </c>
      <c r="AD62" s="137">
        <v>134.88231187681922</v>
      </c>
      <c r="AF62" s="137">
        <v>93.14</v>
      </c>
      <c r="AG62" s="139">
        <v>3930988.9933333332</v>
      </c>
      <c r="AI62" s="41">
        <v>45260</v>
      </c>
      <c r="AJ62" s="137">
        <v>0.9</v>
      </c>
      <c r="AK62" s="141">
        <v>9.5265818095212895E-2</v>
      </c>
      <c r="AL62" s="141">
        <v>9.2105744602550055E-2</v>
      </c>
    </row>
    <row r="63" spans="3:38" x14ac:dyDescent="0.3">
      <c r="AA63" s="39">
        <v>45628</v>
      </c>
      <c r="AB63" s="137">
        <v>148.91800000000001</v>
      </c>
      <c r="AC63" s="137">
        <v>148.63392267682147</v>
      </c>
      <c r="AD63" s="137">
        <v>136.25654737600038</v>
      </c>
      <c r="AF63" s="137">
        <v>94.21</v>
      </c>
      <c r="AG63" s="139">
        <v>3738961.541999999</v>
      </c>
      <c r="AI63" s="41">
        <v>45288</v>
      </c>
      <c r="AJ63" s="137">
        <v>0.9</v>
      </c>
      <c r="AK63" s="141">
        <v>9.1766505225592668E-2</v>
      </c>
      <c r="AL63" s="141">
        <v>9.3554578599933699E-2</v>
      </c>
    </row>
    <row r="64" spans="3:38" x14ac:dyDescent="0.3">
      <c r="AA64" s="39">
        <v>45625</v>
      </c>
      <c r="AB64" s="137">
        <v>152.82</v>
      </c>
      <c r="AC64" s="137">
        <v>148.58093358986113</v>
      </c>
      <c r="AD64" s="137">
        <v>137.7453756755925</v>
      </c>
      <c r="AF64" s="137">
        <v>97.53</v>
      </c>
      <c r="AG64" s="139">
        <v>3678271.5606666659</v>
      </c>
      <c r="AI64" s="41">
        <v>45322</v>
      </c>
      <c r="AJ64" s="137">
        <v>1.05</v>
      </c>
      <c r="AK64" s="141">
        <v>0.10610705022400378</v>
      </c>
      <c r="AL64" s="141">
        <v>0.10747750573128305</v>
      </c>
    </row>
    <row r="65" spans="2:38" x14ac:dyDescent="0.3">
      <c r="AA65" s="39">
        <v>45624</v>
      </c>
      <c r="AB65" s="137">
        <v>154.77799999999999</v>
      </c>
      <c r="AC65" s="137">
        <v>148.52796339390014</v>
      </c>
      <c r="AD65" s="137">
        <v>137.79894012635933</v>
      </c>
      <c r="AF65" s="137">
        <v>98.78</v>
      </c>
      <c r="AG65" s="139">
        <v>3540210.8493333324</v>
      </c>
      <c r="AI65" s="41">
        <v>45351</v>
      </c>
      <c r="AJ65" s="137">
        <v>0.9</v>
      </c>
      <c r="AK65" s="141">
        <v>9.178210249001445E-2</v>
      </c>
      <c r="AL65" s="141">
        <v>9.2401716192542879E-2</v>
      </c>
    </row>
    <row r="66" spans="2:38" x14ac:dyDescent="0.3">
      <c r="AA66" s="39">
        <v>45623</v>
      </c>
      <c r="AB66" s="137">
        <v>156.62700000000001</v>
      </c>
      <c r="AC66" s="137">
        <v>148.47501208220373</v>
      </c>
      <c r="AD66" s="137">
        <v>139.23947260968629</v>
      </c>
      <c r="AF66" s="137">
        <v>99.96</v>
      </c>
      <c r="AG66" s="139">
        <v>3548132.6346666664</v>
      </c>
      <c r="AI66" s="41">
        <v>45379</v>
      </c>
      <c r="AJ66" s="137">
        <v>0.9</v>
      </c>
      <c r="AK66" s="141">
        <v>9.0604026845637592E-2</v>
      </c>
      <c r="AL66" s="141">
        <v>9.2621033221243584E-2</v>
      </c>
    </row>
    <row r="67" spans="2:38" x14ac:dyDescent="0.3">
      <c r="AA67" s="39">
        <v>45622</v>
      </c>
      <c r="AB67" s="137">
        <v>157.489</v>
      </c>
      <c r="AC67" s="137">
        <v>148.4220796480395</v>
      </c>
      <c r="AD67" s="137">
        <v>139.80102123698748</v>
      </c>
      <c r="AF67" s="137">
        <v>100.51</v>
      </c>
      <c r="AG67" s="139">
        <v>3694111.0173333334</v>
      </c>
      <c r="AI67" s="41">
        <v>45412</v>
      </c>
      <c r="AJ67" s="137">
        <v>0.9</v>
      </c>
      <c r="AK67" s="141">
        <v>9.3240093240093247E-2</v>
      </c>
      <c r="AL67" s="141">
        <v>9.2604584981619928E-2</v>
      </c>
    </row>
    <row r="68" spans="2:38" ht="11.5" customHeight="1" x14ac:dyDescent="0.3">
      <c r="AA68" s="39">
        <v>45621</v>
      </c>
      <c r="AB68" s="137">
        <v>159.667</v>
      </c>
      <c r="AC68" s="137">
        <v>148.36916608467749</v>
      </c>
      <c r="AD68" s="137">
        <v>139.68072074919971</v>
      </c>
      <c r="AF68" s="137">
        <v>101.9</v>
      </c>
      <c r="AG68" s="139">
        <v>3663244.5853333329</v>
      </c>
      <c r="AI68" s="41">
        <v>45443</v>
      </c>
      <c r="AJ68" s="137">
        <v>0.9</v>
      </c>
      <c r="AK68" s="141">
        <v>9.3023255813953501E-2</v>
      </c>
      <c r="AL68" s="141">
        <v>9.2768247009544696E-2</v>
      </c>
    </row>
    <row r="69" spans="2:38" ht="11.5" customHeight="1" x14ac:dyDescent="0.3">
      <c r="AA69" s="39">
        <v>45618</v>
      </c>
      <c r="AB69" s="137">
        <v>158.22499999999999</v>
      </c>
      <c r="AC69" s="137">
        <v>148.31627138539011</v>
      </c>
      <c r="AD69" s="137">
        <v>139.43704640349827</v>
      </c>
      <c r="AF69" s="137">
        <v>100.98</v>
      </c>
      <c r="AG69" s="139">
        <v>3626108.7519999999</v>
      </c>
      <c r="AI69" s="41">
        <v>45471</v>
      </c>
      <c r="AJ69" s="137">
        <v>0.9</v>
      </c>
      <c r="AK69" s="141">
        <v>9.6756853610464072E-2</v>
      </c>
      <c r="AL69" s="141">
        <v>8.736302108541609E-2</v>
      </c>
    </row>
    <row r="70" spans="2:38" ht="15.5" x14ac:dyDescent="0.35">
      <c r="B70" s="48" t="s">
        <v>7</v>
      </c>
      <c r="C70" s="4"/>
      <c r="D70" s="4"/>
      <c r="E70" s="4"/>
      <c r="F70" s="4"/>
      <c r="G70" s="4"/>
      <c r="H70" s="4"/>
      <c r="I70" s="4"/>
      <c r="J70" s="4"/>
      <c r="K70" s="4"/>
      <c r="L70" s="4"/>
      <c r="M70" s="4"/>
      <c r="N70" s="4"/>
      <c r="O70" s="4"/>
      <c r="P70" s="4"/>
      <c r="Q70" s="4"/>
      <c r="R70" s="4"/>
      <c r="S70" s="4"/>
      <c r="T70" s="4"/>
      <c r="U70" s="4"/>
      <c r="V70" s="4"/>
      <c r="W70" s="4"/>
      <c r="AA70" s="39">
        <v>45617</v>
      </c>
      <c r="AB70" s="137">
        <v>158.1</v>
      </c>
      <c r="AC70" s="137">
        <v>148.26339554345219</v>
      </c>
      <c r="AD70" s="137">
        <v>138.82500669555625</v>
      </c>
      <c r="AF70" s="137">
        <v>100.9</v>
      </c>
      <c r="AG70" s="139">
        <v>3510625.6319999998</v>
      </c>
      <c r="AI70" s="41">
        <v>45504</v>
      </c>
      <c r="AJ70" s="137">
        <v>0.9</v>
      </c>
      <c r="AK70" s="141">
        <v>9.3676814988290405E-2</v>
      </c>
      <c r="AL70" s="141">
        <v>8.6604934532996308E-2</v>
      </c>
    </row>
    <row r="71" spans="2:38" ht="11.5" customHeight="1" x14ac:dyDescent="0.3">
      <c r="AA71" s="39">
        <v>45615</v>
      </c>
      <c r="AB71" s="137">
        <v>158.727</v>
      </c>
      <c r="AC71" s="137">
        <v>148.21053855214095</v>
      </c>
      <c r="AD71" s="137">
        <v>138.87198535319598</v>
      </c>
      <c r="AF71" s="137">
        <v>101.3</v>
      </c>
      <c r="AG71" s="139">
        <v>3494587.6320000002</v>
      </c>
      <c r="AI71" s="41">
        <v>45534</v>
      </c>
      <c r="AJ71" s="137">
        <v>0.9</v>
      </c>
      <c r="AK71" s="141">
        <v>9.6782865848194288E-2</v>
      </c>
      <c r="AL71" s="141">
        <v>8.6661010689820059E-2</v>
      </c>
    </row>
    <row r="72" spans="2:38" ht="11.5" customHeight="1" x14ac:dyDescent="0.3">
      <c r="AA72" s="39">
        <v>45614</v>
      </c>
      <c r="AB72" s="137">
        <v>157.458</v>
      </c>
      <c r="AC72" s="137">
        <v>148.15770040473598</v>
      </c>
      <c r="AD72" s="137">
        <v>138.61996900286692</v>
      </c>
      <c r="AF72" s="137">
        <v>100.49</v>
      </c>
      <c r="AG72" s="139">
        <v>3668833.6546666669</v>
      </c>
      <c r="AI72" s="41">
        <v>45565</v>
      </c>
      <c r="AJ72" s="137">
        <v>0.83</v>
      </c>
      <c r="AK72" s="141">
        <v>9.2051756007393709E-2</v>
      </c>
      <c r="AL72" s="141">
        <v>7.9937881297350077E-2</v>
      </c>
    </row>
    <row r="73" spans="2:38" x14ac:dyDescent="0.3">
      <c r="AA73" s="39">
        <v>45610</v>
      </c>
      <c r="AB73" s="137">
        <v>156.298</v>
      </c>
      <c r="AC73" s="137">
        <v>148.1048810945193</v>
      </c>
      <c r="AD73" s="137">
        <v>138.36312307091134</v>
      </c>
      <c r="AF73" s="137">
        <v>99.75</v>
      </c>
      <c r="AG73" s="139">
        <v>3586800.8393333335</v>
      </c>
      <c r="AI73" s="41">
        <v>45596</v>
      </c>
      <c r="AJ73" s="137">
        <v>0.83</v>
      </c>
      <c r="AK73" s="141">
        <v>9.6699029126213587E-2</v>
      </c>
      <c r="AL73" s="141">
        <v>7.9984697949368785E-2</v>
      </c>
    </row>
    <row r="74" spans="2:38" x14ac:dyDescent="0.3">
      <c r="AA74" s="39">
        <v>45609</v>
      </c>
      <c r="AB74" s="137">
        <v>155.89099999999999</v>
      </c>
      <c r="AC74" s="137">
        <v>148.05208061477529</v>
      </c>
      <c r="AD74" s="137">
        <v>138.15149958509494</v>
      </c>
      <c r="AF74" s="137">
        <v>99.49</v>
      </c>
      <c r="AG74" s="139">
        <v>3549316.8726666667</v>
      </c>
      <c r="AI74" s="41">
        <v>45625</v>
      </c>
      <c r="AJ74" s="137">
        <v>0.83</v>
      </c>
      <c r="AK74" s="141">
        <v>0.10212242386957858</v>
      </c>
      <c r="AL74" s="141">
        <v>8.0029007689945336E-2</v>
      </c>
    </row>
    <row r="75" spans="2:38" x14ac:dyDescent="0.3">
      <c r="AA75" s="39">
        <v>45608</v>
      </c>
      <c r="AB75" s="137">
        <v>155.53</v>
      </c>
      <c r="AC75" s="137">
        <v>147.99929895879077</v>
      </c>
      <c r="AD75" s="137">
        <v>138.50625430820625</v>
      </c>
      <c r="AF75" s="137">
        <v>99.26</v>
      </c>
      <c r="AG75" s="139">
        <v>3635419.4653333337</v>
      </c>
      <c r="AI75" s="41">
        <v>45656</v>
      </c>
      <c r="AJ75" s="137">
        <v>0.83</v>
      </c>
      <c r="AK75" s="141">
        <v>0.10256410256410256</v>
      </c>
      <c r="AL75" s="141">
        <v>8.077749994899347E-2</v>
      </c>
    </row>
    <row r="76" spans="2:38" x14ac:dyDescent="0.3">
      <c r="AA76" s="39">
        <v>45607</v>
      </c>
      <c r="AB76" s="137">
        <v>155.59299999999999</v>
      </c>
      <c r="AC76" s="137">
        <v>147.94653611985495</v>
      </c>
      <c r="AD76" s="137">
        <v>139.09634137239141</v>
      </c>
      <c r="AF76" s="137">
        <v>99.3</v>
      </c>
      <c r="AG76" s="139">
        <v>3665337.2786666667</v>
      </c>
      <c r="AI76" s="41">
        <v>45688</v>
      </c>
      <c r="AJ76" s="137">
        <v>0.83</v>
      </c>
      <c r="AK76" s="141">
        <v>0.10853220006538083</v>
      </c>
      <c r="AL76" s="141">
        <v>7.9760162355032138E-2</v>
      </c>
    </row>
    <row r="77" spans="2:38" x14ac:dyDescent="0.3">
      <c r="AA77" s="39">
        <v>45604</v>
      </c>
      <c r="AB77" s="137">
        <v>156.92500000000001</v>
      </c>
      <c r="AC77" s="137">
        <v>147.8937920912594</v>
      </c>
      <c r="AD77" s="137">
        <v>140.31471310089867</v>
      </c>
      <c r="AF77" s="137">
        <v>100.15</v>
      </c>
      <c r="AG77" s="139">
        <v>3646344.5026666666</v>
      </c>
      <c r="AI77" s="41">
        <v>45716</v>
      </c>
      <c r="AJ77" s="137">
        <v>0.83</v>
      </c>
      <c r="AK77" s="141">
        <v>0.10219577262466653</v>
      </c>
      <c r="AL77" s="141">
        <v>7.9810982366153693E-2</v>
      </c>
    </row>
    <row r="78" spans="2:38" x14ac:dyDescent="0.3">
      <c r="AA78" s="39">
        <v>45603</v>
      </c>
      <c r="AB78" s="137">
        <v>156.54900000000001</v>
      </c>
      <c r="AC78" s="137">
        <v>147.84106686629809</v>
      </c>
      <c r="AD78" s="137">
        <v>139.80365555423833</v>
      </c>
      <c r="AF78" s="137">
        <v>99.91</v>
      </c>
      <c r="AG78" s="139">
        <v>3522241.1893333332</v>
      </c>
      <c r="AI78" s="41"/>
      <c r="AJ78" s="137"/>
      <c r="AK78" s="141"/>
      <c r="AL78" s="141"/>
    </row>
    <row r="79" spans="2:38" x14ac:dyDescent="0.3">
      <c r="AA79" s="39">
        <v>45602</v>
      </c>
      <c r="AB79" s="137">
        <v>156.83099999999999</v>
      </c>
      <c r="AC79" s="137">
        <v>147.78836043826738</v>
      </c>
      <c r="AD79" s="137">
        <v>139.61442376505397</v>
      </c>
      <c r="AF79" s="137">
        <v>100.09</v>
      </c>
      <c r="AG79" s="139">
        <v>3589969.5260000001</v>
      </c>
      <c r="AI79" s="41"/>
      <c r="AJ79" s="40"/>
    </row>
    <row r="80" spans="2:38" x14ac:dyDescent="0.3">
      <c r="AA80" s="39">
        <v>45601</v>
      </c>
      <c r="AB80" s="137">
        <v>157.03399999999999</v>
      </c>
      <c r="AC80" s="137">
        <v>147.73791857620373</v>
      </c>
      <c r="AD80" s="137">
        <v>139.95293353178519</v>
      </c>
      <c r="AF80" s="137">
        <v>100.22</v>
      </c>
      <c r="AG80" s="139">
        <v>3613413.0666666669</v>
      </c>
      <c r="AI80" s="41"/>
      <c r="AJ80" s="40"/>
    </row>
    <row r="81" spans="2:36" x14ac:dyDescent="0.3">
      <c r="AA81" s="39">
        <v>45600</v>
      </c>
      <c r="AB81" s="137">
        <v>159.04</v>
      </c>
      <c r="AC81" s="137">
        <v>147.68749393052602</v>
      </c>
      <c r="AD81" s="137">
        <v>139.9318589937786</v>
      </c>
      <c r="AF81" s="137">
        <v>101.5</v>
      </c>
      <c r="AG81" s="139">
        <v>3577439.986</v>
      </c>
      <c r="AI81" s="41"/>
      <c r="AJ81" s="40"/>
    </row>
    <row r="82" spans="2:36" x14ac:dyDescent="0.3">
      <c r="AA82" s="39">
        <v>45597</v>
      </c>
      <c r="AB82" s="137">
        <v>157.16</v>
      </c>
      <c r="AC82" s="137">
        <v>147.63708649535806</v>
      </c>
      <c r="AD82" s="137">
        <v>140.42579347830858</v>
      </c>
      <c r="AF82" s="137">
        <v>100.3</v>
      </c>
      <c r="AG82" s="139">
        <v>3659390.1993333329</v>
      </c>
      <c r="AI82" s="41"/>
      <c r="AJ82" s="40"/>
    </row>
    <row r="83" spans="2:36" x14ac:dyDescent="0.3">
      <c r="AA83" s="39">
        <v>45596</v>
      </c>
      <c r="AB83" s="137">
        <v>160.066</v>
      </c>
      <c r="AC83" s="137">
        <v>147.58669626482575</v>
      </c>
      <c r="AD83" s="137">
        <v>140.70942163564757</v>
      </c>
      <c r="AF83" s="137">
        <v>103</v>
      </c>
      <c r="AG83" s="139">
        <v>3607565.5380000002</v>
      </c>
      <c r="AI83" s="41"/>
      <c r="AJ83" s="40"/>
    </row>
    <row r="84" spans="2:36" x14ac:dyDescent="0.3">
      <c r="AA84" s="39">
        <v>45595</v>
      </c>
      <c r="AB84" s="137">
        <v>160.40799999999999</v>
      </c>
      <c r="AC84" s="137">
        <v>147.53632323305692</v>
      </c>
      <c r="AD84" s="137">
        <v>140.79811031642541</v>
      </c>
      <c r="AF84" s="137">
        <v>103.22</v>
      </c>
      <c r="AG84" s="139">
        <v>3855926.0266666664</v>
      </c>
      <c r="AI84" s="41"/>
      <c r="AJ84" s="40"/>
    </row>
    <row r="85" spans="2:36" x14ac:dyDescent="0.3">
      <c r="AA85" s="39">
        <v>45594</v>
      </c>
      <c r="AB85" s="137">
        <v>160.99799999999999</v>
      </c>
      <c r="AC85" s="137">
        <v>147.48596739418144</v>
      </c>
      <c r="AD85" s="137">
        <v>140.36871660454068</v>
      </c>
      <c r="AF85" s="137">
        <v>103.6</v>
      </c>
      <c r="AG85" s="139">
        <v>3924362.9240000006</v>
      </c>
      <c r="AI85" s="41"/>
      <c r="AJ85" s="40"/>
    </row>
    <row r="86" spans="2:36" x14ac:dyDescent="0.3">
      <c r="AA86" s="39">
        <v>45593</v>
      </c>
      <c r="AB86" s="137">
        <v>158.37200000000001</v>
      </c>
      <c r="AC86" s="137">
        <v>147.4356287423312</v>
      </c>
      <c r="AD86" s="137">
        <v>140.05040327006583</v>
      </c>
      <c r="AF86" s="137">
        <v>101.91</v>
      </c>
      <c r="AG86" s="139">
        <v>4045734.8213333338</v>
      </c>
      <c r="AI86" s="41"/>
      <c r="AJ86" s="40"/>
    </row>
    <row r="87" spans="2:36" x14ac:dyDescent="0.3">
      <c r="AA87" s="39">
        <v>45590</v>
      </c>
      <c r="AB87" s="137">
        <v>158.03</v>
      </c>
      <c r="AC87" s="137">
        <v>147.38530727164004</v>
      </c>
      <c r="AD87" s="137">
        <v>139.69125801820314</v>
      </c>
      <c r="AF87" s="137">
        <v>101.69</v>
      </c>
      <c r="AG87" s="139">
        <v>4004842.1753333332</v>
      </c>
      <c r="AI87" s="41"/>
      <c r="AJ87" s="40"/>
    </row>
    <row r="88" spans="2:36" x14ac:dyDescent="0.3">
      <c r="AA88" s="39">
        <v>45589</v>
      </c>
      <c r="AB88" s="137">
        <v>156.958</v>
      </c>
      <c r="AC88" s="137">
        <v>147.33500297624386</v>
      </c>
      <c r="AD88" s="137">
        <v>139.1371732897793</v>
      </c>
      <c r="AF88" s="137">
        <v>101</v>
      </c>
      <c r="AG88" s="139">
        <v>4013891.0300000003</v>
      </c>
      <c r="AI88" s="41"/>
      <c r="AJ88" s="40"/>
    </row>
    <row r="89" spans="2:36" x14ac:dyDescent="0.3">
      <c r="AA89" s="39">
        <v>45588</v>
      </c>
      <c r="AB89" s="137">
        <v>156.86500000000001</v>
      </c>
      <c r="AC89" s="137">
        <v>147.28471585028052</v>
      </c>
      <c r="AD89" s="137">
        <v>139.58456816954464</v>
      </c>
      <c r="AF89" s="137">
        <v>100.94</v>
      </c>
      <c r="AG89" s="139">
        <v>4129214.0086666667</v>
      </c>
      <c r="AI89" s="41"/>
      <c r="AJ89" s="40"/>
    </row>
    <row r="90" spans="2:36" x14ac:dyDescent="0.3">
      <c r="B90" s="49" t="s">
        <v>182</v>
      </c>
      <c r="C90" s="46"/>
      <c r="D90" s="46"/>
      <c r="E90" s="46"/>
      <c r="F90" s="46"/>
      <c r="G90" s="46"/>
      <c r="H90" s="46"/>
      <c r="I90" s="46"/>
      <c r="J90" s="46"/>
      <c r="K90" s="46"/>
      <c r="L90" s="46"/>
      <c r="M90" s="46"/>
      <c r="N90" s="46"/>
      <c r="O90" s="46"/>
      <c r="P90" s="46"/>
      <c r="Q90" s="46"/>
      <c r="R90" s="46"/>
      <c r="S90" s="46"/>
      <c r="T90" s="46"/>
      <c r="U90" s="46"/>
      <c r="V90" s="46"/>
      <c r="W90" s="46"/>
      <c r="AA90" s="39">
        <v>45587</v>
      </c>
      <c r="AB90" s="137">
        <v>158.512</v>
      </c>
      <c r="AC90" s="137">
        <v>147.2344458878899</v>
      </c>
      <c r="AD90" s="137">
        <v>140.83938128668836</v>
      </c>
      <c r="AF90" s="137">
        <v>102</v>
      </c>
      <c r="AG90" s="139">
        <v>4626046.771333334</v>
      </c>
      <c r="AI90" s="41"/>
      <c r="AJ90" s="40"/>
    </row>
    <row r="91" spans="2:36" ht="13.5" customHeight="1" x14ac:dyDescent="0.3">
      <c r="B91" s="49" t="s">
        <v>220</v>
      </c>
      <c r="C91" s="47"/>
      <c r="D91" s="47"/>
      <c r="E91" s="47"/>
      <c r="F91" s="47"/>
      <c r="G91" s="47"/>
      <c r="H91" s="47"/>
      <c r="I91" s="47"/>
      <c r="J91" s="47"/>
      <c r="K91" s="47"/>
      <c r="L91" s="47"/>
      <c r="M91" s="47"/>
      <c r="N91" s="47"/>
      <c r="O91" s="47"/>
      <c r="P91" s="47"/>
      <c r="Q91" s="47"/>
      <c r="R91" s="46"/>
      <c r="S91" s="46"/>
      <c r="T91" s="46"/>
      <c r="U91" s="46"/>
      <c r="V91" s="46"/>
      <c r="W91" s="47"/>
      <c r="AA91" s="39">
        <v>45586</v>
      </c>
      <c r="AB91" s="137">
        <v>161.589</v>
      </c>
      <c r="AC91" s="137">
        <v>147.1841930832139</v>
      </c>
      <c r="AD91" s="137">
        <v>141.28326374345261</v>
      </c>
      <c r="AF91" s="137">
        <v>103.98</v>
      </c>
      <c r="AG91" s="139">
        <v>4613667.2386666676</v>
      </c>
      <c r="AI91" s="41"/>
      <c r="AJ91" s="40"/>
    </row>
    <row r="92" spans="2:36" x14ac:dyDescent="0.3">
      <c r="B92" s="49" t="s">
        <v>118</v>
      </c>
      <c r="C92" s="47"/>
      <c r="D92" s="47"/>
      <c r="E92" s="47"/>
      <c r="F92" s="47"/>
      <c r="G92" s="47"/>
      <c r="H92" s="47"/>
      <c r="I92" s="47"/>
      <c r="J92" s="47"/>
      <c r="K92" s="47"/>
      <c r="L92" s="47"/>
      <c r="M92" s="47"/>
      <c r="N92" s="47"/>
      <c r="O92" s="47"/>
      <c r="P92" s="47"/>
      <c r="Q92" s="47"/>
      <c r="R92" s="46"/>
      <c r="S92" s="46"/>
      <c r="T92" s="46"/>
      <c r="U92" s="46"/>
      <c r="V92" s="46"/>
      <c r="W92" s="47"/>
      <c r="AA92" s="39">
        <v>45583</v>
      </c>
      <c r="AB92" s="137">
        <v>163.87299999999999</v>
      </c>
      <c r="AC92" s="137">
        <v>147.13395743039635</v>
      </c>
      <c r="AD92" s="137">
        <v>142.07970565895252</v>
      </c>
      <c r="AF92" s="137">
        <v>105.45</v>
      </c>
      <c r="AG92" s="139">
        <v>4611787.3013333343</v>
      </c>
      <c r="AI92" s="41"/>
      <c r="AJ92" s="40"/>
    </row>
    <row r="93" spans="2:36" x14ac:dyDescent="0.3">
      <c r="B93" s="49" t="s">
        <v>117</v>
      </c>
      <c r="AA93" s="39">
        <v>45582</v>
      </c>
      <c r="AB93" s="137">
        <v>163.68700000000001</v>
      </c>
      <c r="AC93" s="137">
        <v>147.08373892358316</v>
      </c>
      <c r="AD93" s="137">
        <v>141.82900646724886</v>
      </c>
      <c r="AF93" s="137">
        <v>105.33</v>
      </c>
      <c r="AG93" s="139">
        <v>4735817.8953333329</v>
      </c>
      <c r="AI93" s="41"/>
      <c r="AJ93" s="40"/>
    </row>
    <row r="94" spans="2:36" hidden="1" x14ac:dyDescent="0.3">
      <c r="AA94" s="39">
        <v>45581</v>
      </c>
      <c r="AB94" s="137">
        <v>163.88900000000001</v>
      </c>
      <c r="AC94" s="137">
        <v>147.03353755692217</v>
      </c>
      <c r="AD94" s="137">
        <v>141.97433296891947</v>
      </c>
      <c r="AF94" s="137">
        <v>105.46</v>
      </c>
      <c r="AG94" s="139">
        <v>4637755.6046666661</v>
      </c>
      <c r="AI94" s="41"/>
      <c r="AJ94" s="40"/>
    </row>
    <row r="95" spans="2:36" hidden="1" x14ac:dyDescent="0.3">
      <c r="AA95" s="39">
        <v>45580</v>
      </c>
      <c r="AB95" s="137">
        <v>164.58799999999999</v>
      </c>
      <c r="AC95" s="137">
        <v>146.98335332456327</v>
      </c>
      <c r="AD95" s="137">
        <v>141.97740633904542</v>
      </c>
      <c r="AF95" s="137">
        <v>105.91</v>
      </c>
      <c r="AG95" s="139">
        <v>4595490.490666667</v>
      </c>
      <c r="AI95" s="41"/>
      <c r="AJ95" s="40"/>
    </row>
    <row r="96" spans="2:36" hidden="1" x14ac:dyDescent="0.3">
      <c r="AA96" s="39">
        <v>45579</v>
      </c>
      <c r="AB96" s="137">
        <v>163.71799999999999</v>
      </c>
      <c r="AC96" s="137">
        <v>146.93318622065831</v>
      </c>
      <c r="AD96" s="137">
        <v>141.743391156597</v>
      </c>
      <c r="AF96" s="137">
        <v>105.35</v>
      </c>
      <c r="AG96" s="139">
        <v>4624276.5026666662</v>
      </c>
      <c r="AI96" s="41"/>
      <c r="AJ96" s="40"/>
    </row>
    <row r="97" spans="27:36" hidden="1" x14ac:dyDescent="0.3">
      <c r="AA97" s="39">
        <v>45576</v>
      </c>
      <c r="AB97" s="137">
        <v>162.179</v>
      </c>
      <c r="AC97" s="137">
        <v>146.88303623936119</v>
      </c>
      <c r="AD97" s="137">
        <v>141.23496792718748</v>
      </c>
      <c r="AF97" s="137">
        <v>104.36</v>
      </c>
      <c r="AG97" s="139">
        <v>4458780.9193333331</v>
      </c>
      <c r="AI97" s="41"/>
      <c r="AJ97" s="40"/>
    </row>
    <row r="98" spans="27:36" hidden="1" x14ac:dyDescent="0.3">
      <c r="AA98" s="39">
        <v>45575</v>
      </c>
      <c r="AB98" s="137">
        <v>160.79599999999999</v>
      </c>
      <c r="AC98" s="137">
        <v>146.83290337482774</v>
      </c>
      <c r="AD98" s="137">
        <v>140.93026523184187</v>
      </c>
      <c r="AF98" s="137">
        <v>103.47</v>
      </c>
      <c r="AG98" s="139">
        <v>4404095.7606666666</v>
      </c>
      <c r="AI98" s="41"/>
      <c r="AJ98" s="40"/>
    </row>
    <row r="99" spans="27:36" hidden="1" x14ac:dyDescent="0.3">
      <c r="AA99" s="39">
        <v>45574</v>
      </c>
      <c r="AB99" s="137">
        <v>162.39699999999999</v>
      </c>
      <c r="AC99" s="137">
        <v>146.78278762121579</v>
      </c>
      <c r="AD99" s="137">
        <v>141.90759693189852</v>
      </c>
      <c r="AF99" s="137">
        <v>104.5</v>
      </c>
      <c r="AG99" s="139">
        <v>4203029.6399999997</v>
      </c>
      <c r="AI99" s="41"/>
      <c r="AJ99" s="40"/>
    </row>
    <row r="100" spans="27:36" hidden="1" x14ac:dyDescent="0.3">
      <c r="AA100" s="39">
        <v>45573</v>
      </c>
      <c r="AB100" s="137">
        <v>165.054</v>
      </c>
      <c r="AC100" s="137">
        <v>146.73268897268522</v>
      </c>
      <c r="AD100" s="137">
        <v>142.99908237949097</v>
      </c>
      <c r="AF100" s="137">
        <v>106.21</v>
      </c>
      <c r="AG100" s="139">
        <v>4240065.157333333</v>
      </c>
      <c r="AI100" s="41"/>
      <c r="AJ100" s="40"/>
    </row>
    <row r="101" spans="27:36" hidden="1" x14ac:dyDescent="0.3">
      <c r="AA101" s="39">
        <v>45572</v>
      </c>
      <c r="AB101" s="137">
        <v>166.20400000000001</v>
      </c>
      <c r="AC101" s="137">
        <v>146.68260742339785</v>
      </c>
      <c r="AD101" s="137">
        <v>143.82494083762509</v>
      </c>
      <c r="AF101" s="137">
        <v>106.95</v>
      </c>
      <c r="AG101" s="139">
        <v>4263865.6466666674</v>
      </c>
      <c r="AI101" s="41"/>
      <c r="AJ101" s="40"/>
    </row>
    <row r="102" spans="27:36" hidden="1" x14ac:dyDescent="0.3">
      <c r="AA102" s="39">
        <v>45569</v>
      </c>
      <c r="AB102" s="137">
        <v>165.303</v>
      </c>
      <c r="AC102" s="137">
        <v>146.63254296751754</v>
      </c>
      <c r="AD102" s="137">
        <v>143.84689348138198</v>
      </c>
      <c r="AF102" s="137">
        <v>106.37</v>
      </c>
      <c r="AG102" s="139">
        <v>4231166.2</v>
      </c>
      <c r="AI102" s="41"/>
      <c r="AJ102" s="40"/>
    </row>
    <row r="103" spans="27:36" hidden="1" x14ac:dyDescent="0.3">
      <c r="AA103" s="39">
        <v>45568</v>
      </c>
      <c r="AB103" s="137">
        <v>166.251</v>
      </c>
      <c r="AC103" s="137">
        <v>146.58249559921009</v>
      </c>
      <c r="AD103" s="137">
        <v>143.64053863006723</v>
      </c>
      <c r="AF103" s="137">
        <v>106.98</v>
      </c>
      <c r="AG103" s="139">
        <v>4323131.7366666673</v>
      </c>
      <c r="AI103" s="41"/>
      <c r="AJ103" s="40"/>
    </row>
    <row r="104" spans="27:36" hidden="1" x14ac:dyDescent="0.3">
      <c r="AA104" s="39">
        <v>45567</v>
      </c>
      <c r="AB104" s="137">
        <v>166.608</v>
      </c>
      <c r="AC104" s="137">
        <v>146.53246531264332</v>
      </c>
      <c r="AD104" s="137">
        <v>143.95929101741726</v>
      </c>
      <c r="AF104" s="137">
        <v>107.21</v>
      </c>
      <c r="AG104" s="139">
        <v>4153680.7953333338</v>
      </c>
      <c r="AI104" s="41"/>
      <c r="AJ104" s="40"/>
    </row>
    <row r="105" spans="27:36" hidden="1" x14ac:dyDescent="0.3">
      <c r="AA105" s="39">
        <v>45566</v>
      </c>
      <c r="AB105" s="137">
        <v>165.023</v>
      </c>
      <c r="AC105" s="137">
        <v>146.48245210198704</v>
      </c>
      <c r="AD105" s="137">
        <v>143.93470405640954</v>
      </c>
      <c r="AF105" s="137">
        <v>106.19</v>
      </c>
      <c r="AG105" s="139">
        <v>3651980.7659999998</v>
      </c>
      <c r="AI105" s="41"/>
      <c r="AJ105" s="40"/>
    </row>
    <row r="106" spans="27:36" hidden="1" x14ac:dyDescent="0.3">
      <c r="AA106" s="39">
        <v>45565</v>
      </c>
      <c r="AB106" s="137">
        <v>166.84299999999999</v>
      </c>
      <c r="AC106" s="137">
        <v>146.43245596141304</v>
      </c>
      <c r="AD106" s="137">
        <v>145.14956336191568</v>
      </c>
      <c r="AF106" s="137">
        <v>108.2</v>
      </c>
      <c r="AG106" s="139">
        <v>4171940.611333333</v>
      </c>
      <c r="AI106" s="41"/>
      <c r="AJ106" s="40"/>
    </row>
    <row r="107" spans="27:36" hidden="1" x14ac:dyDescent="0.3">
      <c r="AA107" s="39">
        <v>45562</v>
      </c>
      <c r="AB107" s="137">
        <v>166.95099999999999</v>
      </c>
      <c r="AC107" s="137">
        <v>146.38247688509512</v>
      </c>
      <c r="AD107" s="137">
        <v>145.28830407045922</v>
      </c>
      <c r="AF107" s="137">
        <v>108.27</v>
      </c>
      <c r="AG107" s="139">
        <v>4192056.7366666659</v>
      </c>
      <c r="AI107" s="41"/>
      <c r="AJ107" s="40"/>
    </row>
    <row r="108" spans="27:36" hidden="1" x14ac:dyDescent="0.3">
      <c r="AA108" s="39">
        <v>45561</v>
      </c>
      <c r="AB108" s="137">
        <v>167.15100000000001</v>
      </c>
      <c r="AC108" s="137">
        <v>146.33251486720903</v>
      </c>
      <c r="AD108" s="137">
        <v>144.63016381062772</v>
      </c>
      <c r="AF108" s="137">
        <v>108.4</v>
      </c>
      <c r="AG108" s="139">
        <v>4199157.367333333</v>
      </c>
      <c r="AI108" s="41"/>
      <c r="AJ108" s="40"/>
    </row>
    <row r="109" spans="27:36" hidden="1" x14ac:dyDescent="0.3">
      <c r="AA109" s="39">
        <v>45560</v>
      </c>
      <c r="AB109" s="137">
        <v>165.625</v>
      </c>
      <c r="AC109" s="137">
        <v>146.28256990193253</v>
      </c>
      <c r="AD109" s="137">
        <v>144.61216264274708</v>
      </c>
      <c r="AF109" s="137">
        <v>107.41</v>
      </c>
      <c r="AG109" s="139">
        <v>4169277.6</v>
      </c>
      <c r="AI109" s="41"/>
      <c r="AJ109" s="40"/>
    </row>
    <row r="110" spans="27:36" hidden="1" x14ac:dyDescent="0.3">
      <c r="AA110" s="39">
        <v>45559</v>
      </c>
      <c r="AB110" s="137">
        <v>166.51900000000001</v>
      </c>
      <c r="AC110" s="137">
        <v>146.2326419834454</v>
      </c>
      <c r="AD110" s="137">
        <v>145.04243446038208</v>
      </c>
      <c r="AF110" s="137">
        <v>107.99</v>
      </c>
      <c r="AG110" s="139">
        <v>4256305.842666666</v>
      </c>
      <c r="AI110" s="41"/>
      <c r="AJ110" s="40"/>
    </row>
    <row r="111" spans="27:36" hidden="1" x14ac:dyDescent="0.3">
      <c r="AA111" s="39">
        <v>45558</v>
      </c>
      <c r="AB111" s="137">
        <v>166.36500000000001</v>
      </c>
      <c r="AC111" s="137">
        <v>146.18273110592938</v>
      </c>
      <c r="AD111" s="137">
        <v>145.41299508699834</v>
      </c>
      <c r="AF111" s="137">
        <v>107.89</v>
      </c>
      <c r="AG111" s="139">
        <v>4352624.5479999995</v>
      </c>
      <c r="AI111" s="41"/>
      <c r="AJ111" s="40"/>
    </row>
    <row r="112" spans="27:36" hidden="1" x14ac:dyDescent="0.3">
      <c r="AA112" s="39">
        <v>45555</v>
      </c>
      <c r="AB112" s="137">
        <v>168.23099999999999</v>
      </c>
      <c r="AC112" s="137">
        <v>146.13283726356815</v>
      </c>
      <c r="AD112" s="137">
        <v>146.3613492972959</v>
      </c>
      <c r="AF112" s="137">
        <v>109.1</v>
      </c>
      <c r="AG112" s="139">
        <v>4751829.9546666658</v>
      </c>
      <c r="AI112" s="41"/>
      <c r="AJ112" s="40"/>
    </row>
    <row r="113" spans="27:36" hidden="1" x14ac:dyDescent="0.3">
      <c r="AA113" s="39">
        <v>45554</v>
      </c>
      <c r="AB113" s="137">
        <v>168.81700000000001</v>
      </c>
      <c r="AC113" s="137">
        <v>146.08296045054743</v>
      </c>
      <c r="AD113" s="137">
        <v>146.67088157426801</v>
      </c>
      <c r="AF113" s="137">
        <v>109.48</v>
      </c>
      <c r="AG113" s="139">
        <v>5011327.2906666668</v>
      </c>
      <c r="AI113" s="41"/>
      <c r="AJ113" s="40"/>
    </row>
    <row r="114" spans="27:36" hidden="1" x14ac:dyDescent="0.3">
      <c r="AA114" s="39">
        <v>45553</v>
      </c>
      <c r="AB114" s="137">
        <v>168.786</v>
      </c>
      <c r="AC114" s="137">
        <v>146.03310066105493</v>
      </c>
      <c r="AD114" s="137">
        <v>147.08929896427429</v>
      </c>
      <c r="AF114" s="137">
        <v>109.46</v>
      </c>
      <c r="AG114" s="139">
        <v>5138571.8973333342</v>
      </c>
      <c r="AI114" s="41"/>
      <c r="AJ114" s="40"/>
    </row>
    <row r="115" spans="27:36" hidden="1" x14ac:dyDescent="0.3">
      <c r="AA115" s="39">
        <v>45552</v>
      </c>
      <c r="AB115" s="137">
        <v>169.92699999999999</v>
      </c>
      <c r="AC115" s="137">
        <v>145.9843718076674</v>
      </c>
      <c r="AD115" s="137">
        <v>147.24340652344762</v>
      </c>
      <c r="AF115" s="137">
        <v>110.2</v>
      </c>
      <c r="AG115" s="139">
        <v>5110577.1166666662</v>
      </c>
      <c r="AI115" s="41"/>
      <c r="AJ115" s="40"/>
    </row>
    <row r="116" spans="27:36" hidden="1" x14ac:dyDescent="0.3">
      <c r="AA116" s="39">
        <v>45551</v>
      </c>
      <c r="AB116" s="137">
        <v>169.78800000000001</v>
      </c>
      <c r="AC116" s="137">
        <v>145.93565921429996</v>
      </c>
      <c r="AD116" s="137">
        <v>147.55337785329488</v>
      </c>
      <c r="AF116" s="137">
        <v>110.11</v>
      </c>
      <c r="AG116" s="139">
        <v>5077764.1546666659</v>
      </c>
      <c r="AI116" s="41"/>
      <c r="AJ116" s="40"/>
    </row>
    <row r="117" spans="27:36" hidden="1" x14ac:dyDescent="0.3">
      <c r="AA117" s="39">
        <v>45548</v>
      </c>
      <c r="AB117" s="137">
        <v>170.898</v>
      </c>
      <c r="AC117" s="137">
        <v>145.88696287552693</v>
      </c>
      <c r="AD117" s="137">
        <v>147.71055878259421</v>
      </c>
      <c r="AF117" s="137">
        <v>110.83</v>
      </c>
      <c r="AG117" s="139">
        <v>5082751.4213333316</v>
      </c>
      <c r="AI117" s="41"/>
      <c r="AJ117" s="40"/>
    </row>
    <row r="118" spans="27:36" hidden="1" x14ac:dyDescent="0.3">
      <c r="AA118" s="39">
        <v>45547</v>
      </c>
      <c r="AB118" s="137">
        <v>169.803</v>
      </c>
      <c r="AC118" s="137">
        <v>145.83828278592441</v>
      </c>
      <c r="AD118" s="137">
        <v>147.45546906213917</v>
      </c>
      <c r="AF118" s="137">
        <v>110.12</v>
      </c>
      <c r="AG118" s="139">
        <v>5033812.0859999992</v>
      </c>
      <c r="AI118" s="41"/>
      <c r="AJ118" s="40"/>
    </row>
    <row r="119" spans="27:36" hidden="1" x14ac:dyDescent="0.3">
      <c r="AA119" s="39">
        <v>45546</v>
      </c>
      <c r="AB119" s="137">
        <v>170.929</v>
      </c>
      <c r="AC119" s="137">
        <v>145.78961894007031</v>
      </c>
      <c r="AD119" s="137">
        <v>147.84139653938527</v>
      </c>
      <c r="AF119" s="137">
        <v>110.85</v>
      </c>
      <c r="AG119" s="139">
        <v>5169317.5153333331</v>
      </c>
      <c r="AI119" s="41"/>
      <c r="AJ119" s="40"/>
    </row>
    <row r="120" spans="27:36" hidden="1" x14ac:dyDescent="0.3">
      <c r="AA120" s="39">
        <v>45545</v>
      </c>
      <c r="AB120" s="137">
        <v>171.63800000000001</v>
      </c>
      <c r="AC120" s="137">
        <v>145.74097133254438</v>
      </c>
      <c r="AD120" s="137">
        <v>148.0442389676989</v>
      </c>
      <c r="AF120" s="137">
        <v>111.31</v>
      </c>
      <c r="AG120" s="139">
        <v>5164548.2833333332</v>
      </c>
      <c r="AI120" s="41"/>
      <c r="AJ120" s="40"/>
    </row>
    <row r="121" spans="27:36" hidden="1" x14ac:dyDescent="0.3">
      <c r="AA121" s="39">
        <v>45544</v>
      </c>
      <c r="AB121" s="137">
        <v>169.09399999999999</v>
      </c>
      <c r="AC121" s="137">
        <v>145.69233995792811</v>
      </c>
      <c r="AD121" s="137">
        <v>148.49778058771619</v>
      </c>
      <c r="AF121" s="137">
        <v>109.66</v>
      </c>
      <c r="AG121" s="139">
        <v>4767908.5806666659</v>
      </c>
      <c r="AI121" s="41"/>
      <c r="AJ121" s="40"/>
    </row>
    <row r="122" spans="27:36" hidden="1" x14ac:dyDescent="0.3">
      <c r="AA122" s="39">
        <v>45541</v>
      </c>
      <c r="AB122" s="137">
        <v>169.881</v>
      </c>
      <c r="AC122" s="137">
        <v>145.64372481080488</v>
      </c>
      <c r="AD122" s="137">
        <v>148.68789048265083</v>
      </c>
      <c r="AF122" s="137">
        <v>110.17</v>
      </c>
      <c r="AG122" s="139">
        <v>4805155.2986666672</v>
      </c>
      <c r="AI122" s="41"/>
      <c r="AJ122" s="40"/>
    </row>
    <row r="123" spans="27:36" hidden="1" x14ac:dyDescent="0.3">
      <c r="AA123" s="39">
        <v>45540</v>
      </c>
      <c r="AB123" s="137">
        <v>169.51</v>
      </c>
      <c r="AC123" s="137">
        <v>145.59512588575984</v>
      </c>
      <c r="AD123" s="137">
        <v>148.50392732796811</v>
      </c>
      <c r="AF123" s="137">
        <v>109.93</v>
      </c>
      <c r="AG123" s="139">
        <v>4750262.8293333333</v>
      </c>
      <c r="AI123" s="41"/>
      <c r="AJ123" s="40"/>
    </row>
    <row r="124" spans="27:36" hidden="1" x14ac:dyDescent="0.3">
      <c r="AA124" s="39">
        <v>45539</v>
      </c>
      <c r="AB124" s="137">
        <v>168.98599999999999</v>
      </c>
      <c r="AC124" s="137">
        <v>145.54654317737996</v>
      </c>
      <c r="AD124" s="137">
        <v>148.63476508475918</v>
      </c>
      <c r="AF124" s="137">
        <v>109.59</v>
      </c>
      <c r="AG124" s="139">
        <v>4812492.691333333</v>
      </c>
      <c r="AI124" s="41"/>
      <c r="AJ124" s="40"/>
    </row>
    <row r="125" spans="27:36" hidden="1" x14ac:dyDescent="0.3">
      <c r="AA125" s="39">
        <v>45538</v>
      </c>
      <c r="AB125" s="137">
        <v>169.41800000000001</v>
      </c>
      <c r="AC125" s="137">
        <v>145.49797668025397</v>
      </c>
      <c r="AD125" s="137">
        <v>148.56276041323662</v>
      </c>
      <c r="AF125" s="137">
        <v>109.87</v>
      </c>
      <c r="AG125" s="139">
        <v>4796082.2733333325</v>
      </c>
      <c r="AI125" s="41"/>
      <c r="AJ125" s="40"/>
    </row>
    <row r="126" spans="27:36" hidden="1" x14ac:dyDescent="0.3">
      <c r="AA126" s="39">
        <v>45537</v>
      </c>
      <c r="AB126" s="137">
        <v>168.64699999999999</v>
      </c>
      <c r="AC126" s="137">
        <v>145.44942638897246</v>
      </c>
      <c r="AD126" s="137">
        <v>148.80906907618891</v>
      </c>
      <c r="AF126" s="137">
        <v>109.37</v>
      </c>
      <c r="AG126" s="139">
        <v>4691972.3059999999</v>
      </c>
      <c r="AI126" s="41"/>
      <c r="AJ126" s="40"/>
    </row>
    <row r="127" spans="27:36" hidden="1" x14ac:dyDescent="0.3">
      <c r="AA127" s="39">
        <v>45534</v>
      </c>
      <c r="AB127" s="137">
        <v>170.666</v>
      </c>
      <c r="AC127" s="137">
        <v>145.40089229812781</v>
      </c>
      <c r="AD127" s="137">
        <v>148.99478844237217</v>
      </c>
      <c r="AF127" s="137">
        <v>111.59</v>
      </c>
      <c r="AG127" s="139">
        <v>4163437.1746666674</v>
      </c>
      <c r="AI127" s="41"/>
      <c r="AJ127" s="40"/>
    </row>
    <row r="128" spans="27:36" hidden="1" x14ac:dyDescent="0.3">
      <c r="AA128" s="39">
        <v>45533</v>
      </c>
      <c r="AB128" s="137">
        <v>170.773</v>
      </c>
      <c r="AC128" s="137">
        <v>145.35237440231421</v>
      </c>
      <c r="AD128" s="137">
        <v>148.65759583426635</v>
      </c>
      <c r="AF128" s="137">
        <v>111.66</v>
      </c>
      <c r="AG128" s="139">
        <v>4163342.4120000005</v>
      </c>
      <c r="AI128" s="41"/>
      <c r="AJ128" s="40"/>
    </row>
    <row r="129" spans="27:36" hidden="1" x14ac:dyDescent="0.3">
      <c r="AA129" s="39">
        <v>45532</v>
      </c>
      <c r="AB129" s="137">
        <v>170.60499999999999</v>
      </c>
      <c r="AC129" s="137">
        <v>145.3038726961276</v>
      </c>
      <c r="AD129" s="137">
        <v>148.47363267958363</v>
      </c>
      <c r="AF129" s="137">
        <v>111.55</v>
      </c>
      <c r="AG129" s="139">
        <v>4428119.7880000006</v>
      </c>
      <c r="AI129" s="41"/>
      <c r="AJ129" s="40"/>
    </row>
    <row r="130" spans="27:36" hidden="1" x14ac:dyDescent="0.3">
      <c r="AA130" s="39">
        <v>45531</v>
      </c>
      <c r="AB130" s="137">
        <v>171.155</v>
      </c>
      <c r="AC130" s="137">
        <v>145.2553871741658</v>
      </c>
      <c r="AD130" s="137">
        <v>148.57198052361449</v>
      </c>
      <c r="AF130" s="137">
        <v>111.91</v>
      </c>
      <c r="AG130" s="139">
        <v>4271519.0320000006</v>
      </c>
      <c r="AI130" s="41"/>
      <c r="AJ130" s="40"/>
    </row>
    <row r="131" spans="27:36" hidden="1" x14ac:dyDescent="0.3">
      <c r="AA131" s="39">
        <v>45530</v>
      </c>
      <c r="AB131" s="137">
        <v>171.828</v>
      </c>
      <c r="AC131" s="137">
        <v>145.20691783102839</v>
      </c>
      <c r="AD131" s="137">
        <v>148.7023792275304</v>
      </c>
      <c r="AF131" s="137">
        <v>112.35</v>
      </c>
      <c r="AG131" s="139">
        <v>4188964.3940000003</v>
      </c>
      <c r="AI131" s="41"/>
      <c r="AJ131" s="40"/>
    </row>
    <row r="132" spans="27:36" hidden="1" x14ac:dyDescent="0.3">
      <c r="AA132" s="39">
        <v>45527</v>
      </c>
      <c r="AB132" s="137">
        <v>172.31700000000001</v>
      </c>
      <c r="AC132" s="137">
        <v>145.15846466131677</v>
      </c>
      <c r="AD132" s="137">
        <v>148.77043242317674</v>
      </c>
      <c r="AF132" s="137">
        <v>112.67</v>
      </c>
      <c r="AG132" s="139">
        <v>4158739.8573333332</v>
      </c>
      <c r="AI132" s="41"/>
      <c r="AJ132" s="40"/>
    </row>
    <row r="133" spans="27:36" hidden="1" x14ac:dyDescent="0.3">
      <c r="AA133" s="39">
        <v>45526</v>
      </c>
      <c r="AB133" s="137">
        <v>172.21</v>
      </c>
      <c r="AC133" s="137">
        <v>145.11002765963411</v>
      </c>
      <c r="AD133" s="137">
        <v>148.34016060554174</v>
      </c>
      <c r="AF133" s="137">
        <v>112.6</v>
      </c>
      <c r="AG133" s="139">
        <v>4776766.4399999995</v>
      </c>
      <c r="AI133" s="41"/>
      <c r="AJ133" s="40"/>
    </row>
    <row r="134" spans="27:36" hidden="1" x14ac:dyDescent="0.3">
      <c r="AA134" s="39">
        <v>45525</v>
      </c>
      <c r="AB134" s="137">
        <v>172.792</v>
      </c>
      <c r="AC134" s="137">
        <v>145.06160682058544</v>
      </c>
      <c r="AD134" s="137">
        <v>148.47977941983555</v>
      </c>
      <c r="AF134" s="137">
        <v>112.98</v>
      </c>
      <c r="AG134" s="139">
        <v>4849820.1266666669</v>
      </c>
      <c r="AI134" s="41"/>
      <c r="AJ134" s="40"/>
    </row>
    <row r="135" spans="27:36" hidden="1" x14ac:dyDescent="0.3">
      <c r="AA135" s="39">
        <v>45524</v>
      </c>
      <c r="AB135" s="137">
        <v>172.83699999999999</v>
      </c>
      <c r="AC135" s="137">
        <v>145.01320213877753</v>
      </c>
      <c r="AD135" s="137">
        <v>148.51051312109519</v>
      </c>
      <c r="AF135" s="137">
        <v>113.01</v>
      </c>
      <c r="AG135" s="139">
        <v>4841041.1466666665</v>
      </c>
      <c r="AI135" s="41"/>
      <c r="AJ135" s="40"/>
    </row>
    <row r="136" spans="27:36" hidden="1" x14ac:dyDescent="0.3">
      <c r="AA136" s="39">
        <v>45523</v>
      </c>
      <c r="AB136" s="137">
        <v>173.48</v>
      </c>
      <c r="AC136" s="137">
        <v>144.96481360881899</v>
      </c>
      <c r="AD136" s="137">
        <v>148.4885604773383</v>
      </c>
      <c r="AF136" s="137">
        <v>113.43</v>
      </c>
      <c r="AG136" s="139">
        <v>4790348.8966666665</v>
      </c>
      <c r="AI136" s="41"/>
      <c r="AJ136" s="40"/>
    </row>
    <row r="137" spans="27:36" hidden="1" x14ac:dyDescent="0.3">
      <c r="AA137" s="39">
        <v>45520</v>
      </c>
      <c r="AB137" s="137">
        <v>173.465</v>
      </c>
      <c r="AC137" s="137">
        <v>144.91644122532017</v>
      </c>
      <c r="AD137" s="137">
        <v>148.6395946663857</v>
      </c>
      <c r="AF137" s="137">
        <v>113.42</v>
      </c>
      <c r="AG137" s="139">
        <v>4835306.774666667</v>
      </c>
      <c r="AI137" s="41"/>
      <c r="AJ137" s="40"/>
    </row>
    <row r="138" spans="27:36" hidden="1" x14ac:dyDescent="0.3">
      <c r="AA138" s="39">
        <v>45519</v>
      </c>
      <c r="AB138" s="137">
        <v>172.47</v>
      </c>
      <c r="AC138" s="137">
        <v>144.86808498289332</v>
      </c>
      <c r="AD138" s="137">
        <v>148.13731817722811</v>
      </c>
      <c r="AF138" s="137">
        <v>112.77</v>
      </c>
      <c r="AG138" s="139">
        <v>4808409.0053333333</v>
      </c>
      <c r="AI138" s="41"/>
      <c r="AJ138" s="40"/>
    </row>
    <row r="139" spans="27:36" hidden="1" x14ac:dyDescent="0.3">
      <c r="AA139" s="39">
        <v>45518</v>
      </c>
      <c r="AB139" s="137">
        <v>171.96600000000001</v>
      </c>
      <c r="AC139" s="137">
        <v>144.81974487615238</v>
      </c>
      <c r="AD139" s="137">
        <v>147.65787243757768</v>
      </c>
      <c r="AF139" s="137">
        <v>112.44</v>
      </c>
      <c r="AG139" s="139">
        <v>4870933.1239999989</v>
      </c>
      <c r="AI139" s="41"/>
      <c r="AJ139" s="40"/>
    </row>
    <row r="140" spans="27:36" hidden="1" x14ac:dyDescent="0.3">
      <c r="AA140" s="39">
        <v>45517</v>
      </c>
      <c r="AB140" s="137">
        <v>171.721</v>
      </c>
      <c r="AC140" s="137">
        <v>144.77142089971318</v>
      </c>
      <c r="AD140" s="137">
        <v>147.31102066621887</v>
      </c>
      <c r="AF140" s="137">
        <v>112.28</v>
      </c>
      <c r="AG140" s="139">
        <v>4771363.9113333328</v>
      </c>
      <c r="AI140" s="41"/>
      <c r="AJ140" s="40"/>
    </row>
    <row r="141" spans="27:36" hidden="1" x14ac:dyDescent="0.3">
      <c r="AA141" s="39">
        <v>45516</v>
      </c>
      <c r="AB141" s="137">
        <v>171.583</v>
      </c>
      <c r="AC141" s="137">
        <v>144.72311304819326</v>
      </c>
      <c r="AD141" s="137">
        <v>147.18150006805325</v>
      </c>
      <c r="AF141" s="137">
        <v>112.19</v>
      </c>
      <c r="AG141" s="139">
        <v>4708677.3619999997</v>
      </c>
      <c r="AI141" s="41"/>
      <c r="AJ141" s="40"/>
    </row>
    <row r="142" spans="27:36" hidden="1" x14ac:dyDescent="0.3">
      <c r="AA142" s="39">
        <v>45513</v>
      </c>
      <c r="AB142" s="137">
        <v>170.834</v>
      </c>
      <c r="AC142" s="137">
        <v>144.67482131621202</v>
      </c>
      <c r="AD142" s="137">
        <v>147.08139601252182</v>
      </c>
      <c r="AF142" s="137">
        <v>111.7</v>
      </c>
      <c r="AG142" s="139">
        <v>4802918.5039999988</v>
      </c>
      <c r="AI142" s="41"/>
      <c r="AJ142" s="40"/>
    </row>
    <row r="143" spans="27:36" hidden="1" x14ac:dyDescent="0.3">
      <c r="AA143" s="39">
        <v>45512</v>
      </c>
      <c r="AB143" s="137">
        <v>168.708</v>
      </c>
      <c r="AC143" s="137">
        <v>144.62654569839063</v>
      </c>
      <c r="AD143" s="137">
        <v>146.86582105082917</v>
      </c>
      <c r="AF143" s="137">
        <v>110.31</v>
      </c>
      <c r="AG143" s="139">
        <v>4468665.4146666657</v>
      </c>
      <c r="AI143" s="41"/>
      <c r="AJ143" s="40"/>
    </row>
    <row r="144" spans="27:36" hidden="1" x14ac:dyDescent="0.3">
      <c r="AA144" s="39">
        <v>45511</v>
      </c>
      <c r="AB144" s="137">
        <v>171.18600000000001</v>
      </c>
      <c r="AC144" s="137">
        <v>144.57828618935207</v>
      </c>
      <c r="AD144" s="137">
        <v>147.05154041701243</v>
      </c>
      <c r="AF144" s="137">
        <v>111.93</v>
      </c>
      <c r="AG144" s="139">
        <v>4031909.8493333329</v>
      </c>
      <c r="AI144" s="41"/>
      <c r="AJ144" s="40"/>
    </row>
    <row r="145" spans="27:36" hidden="1" x14ac:dyDescent="0.3">
      <c r="AA145" s="39">
        <v>45510</v>
      </c>
      <c r="AB145" s="137">
        <v>170.22200000000001</v>
      </c>
      <c r="AC145" s="137">
        <v>144.53004278372109</v>
      </c>
      <c r="AD145" s="137">
        <v>146.97031563511194</v>
      </c>
      <c r="AF145" s="137">
        <v>111.3</v>
      </c>
      <c r="AG145" s="139">
        <v>4572498.3359999992</v>
      </c>
      <c r="AI145" s="41"/>
      <c r="AJ145" s="40"/>
    </row>
    <row r="146" spans="27:36" hidden="1" x14ac:dyDescent="0.3">
      <c r="AA146" s="39">
        <v>45509</v>
      </c>
      <c r="AB146" s="137">
        <v>170.52799999999999</v>
      </c>
      <c r="AC146" s="137">
        <v>144.48181547612424</v>
      </c>
      <c r="AD146" s="137">
        <v>147.19862313018356</v>
      </c>
      <c r="AF146" s="137">
        <v>111.5</v>
      </c>
      <c r="AG146" s="139">
        <v>4644200.5913333325</v>
      </c>
      <c r="AI146" s="41"/>
      <c r="AJ146" s="40"/>
    </row>
    <row r="147" spans="27:36" hidden="1" x14ac:dyDescent="0.3">
      <c r="AA147" s="39">
        <v>45506</v>
      </c>
      <c r="AB147" s="137">
        <v>170.88</v>
      </c>
      <c r="AC147" s="137">
        <v>144.43360426118988</v>
      </c>
      <c r="AD147" s="137">
        <v>147.91559647528351</v>
      </c>
      <c r="AF147" s="137">
        <v>111.73</v>
      </c>
      <c r="AG147" s="139">
        <v>4674527.9993333332</v>
      </c>
      <c r="AI147" s="41"/>
      <c r="AJ147" s="40"/>
    </row>
    <row r="148" spans="27:36" hidden="1" x14ac:dyDescent="0.3">
      <c r="AA148" s="39">
        <v>45505</v>
      </c>
      <c r="AB148" s="137">
        <v>173.69399999999999</v>
      </c>
      <c r="AC148" s="137">
        <v>144.38540913354817</v>
      </c>
      <c r="AD148" s="137">
        <v>147.76763565636207</v>
      </c>
      <c r="AF148" s="137">
        <v>113.57</v>
      </c>
      <c r="AG148" s="139">
        <v>4074965.3386666668</v>
      </c>
      <c r="AI148" s="41"/>
      <c r="AJ148" s="40"/>
    </row>
    <row r="149" spans="27:36" hidden="1" x14ac:dyDescent="0.3">
      <c r="AA149" s="39">
        <v>45504</v>
      </c>
      <c r="AB149" s="137">
        <v>174.93799999999999</v>
      </c>
      <c r="AC149" s="137">
        <v>144.33723008783099</v>
      </c>
      <c r="AD149" s="137">
        <v>147.73163332060079</v>
      </c>
      <c r="AF149" s="137">
        <v>115.29</v>
      </c>
      <c r="AG149" s="139">
        <v>3874621.642</v>
      </c>
      <c r="AI149" s="41"/>
      <c r="AJ149" s="40"/>
    </row>
    <row r="150" spans="27:36" hidden="1" x14ac:dyDescent="0.3">
      <c r="AA150" s="39">
        <v>45503</v>
      </c>
      <c r="AB150" s="137">
        <v>176.59200000000001</v>
      </c>
      <c r="AC150" s="137">
        <v>144.28906711867211</v>
      </c>
      <c r="AD150" s="137">
        <v>147.4515175862629</v>
      </c>
      <c r="AF150" s="137">
        <v>116.38</v>
      </c>
      <c r="AG150" s="139">
        <v>5433993.0206666673</v>
      </c>
      <c r="AI150" s="41"/>
      <c r="AJ150" s="40"/>
    </row>
    <row r="151" spans="27:36" hidden="1" x14ac:dyDescent="0.3">
      <c r="AA151" s="39">
        <v>45502</v>
      </c>
      <c r="AB151" s="137">
        <v>175.5</v>
      </c>
      <c r="AC151" s="137">
        <v>144.24092022070704</v>
      </c>
      <c r="AD151" s="137">
        <v>147.23111304294375</v>
      </c>
      <c r="AF151" s="137">
        <v>115.66</v>
      </c>
      <c r="AG151" s="139">
        <v>3817187.0566666662</v>
      </c>
      <c r="AI151" s="41"/>
      <c r="AJ151" s="40"/>
    </row>
    <row r="152" spans="27:36" hidden="1" x14ac:dyDescent="0.3">
      <c r="AA152" s="39">
        <v>45499</v>
      </c>
      <c r="AB152" s="137">
        <v>176.941</v>
      </c>
      <c r="AC152" s="137">
        <v>144.19278938857309</v>
      </c>
      <c r="AD152" s="137">
        <v>148.21766485337827</v>
      </c>
      <c r="AF152" s="137">
        <v>116.61</v>
      </c>
      <c r="AG152" s="139">
        <v>4224892.8720000004</v>
      </c>
      <c r="AI152" s="41"/>
      <c r="AJ152" s="40"/>
    </row>
    <row r="153" spans="27:36" hidden="1" x14ac:dyDescent="0.3">
      <c r="AA153" s="39">
        <v>45498</v>
      </c>
      <c r="AB153" s="137">
        <v>176.38</v>
      </c>
      <c r="AC153" s="137">
        <v>144.14467461690936</v>
      </c>
      <c r="AD153" s="137">
        <v>148.18034535899159</v>
      </c>
      <c r="AF153" s="137">
        <v>116.24</v>
      </c>
      <c r="AG153" s="139">
        <v>4361376.4920000006</v>
      </c>
      <c r="AI153" s="41"/>
      <c r="AJ153" s="40"/>
    </row>
    <row r="154" spans="27:36" hidden="1" x14ac:dyDescent="0.3">
      <c r="AA154" s="39">
        <v>45497</v>
      </c>
      <c r="AB154" s="137">
        <v>175.54499999999999</v>
      </c>
      <c r="AC154" s="137">
        <v>144.0965759003567</v>
      </c>
      <c r="AD154" s="137">
        <v>148.46616878070628</v>
      </c>
      <c r="AF154" s="137">
        <v>115.69</v>
      </c>
      <c r="AG154" s="139">
        <v>4339340.1053333338</v>
      </c>
      <c r="AI154" s="41"/>
      <c r="AJ154" s="40"/>
    </row>
    <row r="155" spans="27:36" hidden="1" x14ac:dyDescent="0.3">
      <c r="AA155" s="39">
        <v>45496</v>
      </c>
      <c r="AB155" s="137">
        <v>175.25700000000001</v>
      </c>
      <c r="AC155" s="137">
        <v>144.04849323355779</v>
      </c>
      <c r="AD155" s="137">
        <v>148.67164552627074</v>
      </c>
      <c r="AF155" s="137">
        <v>115.5</v>
      </c>
      <c r="AG155" s="139">
        <v>4915452.9146666666</v>
      </c>
      <c r="AI155" s="41"/>
      <c r="AJ155" s="40"/>
    </row>
    <row r="156" spans="27:36" hidden="1" x14ac:dyDescent="0.3">
      <c r="AA156" s="39">
        <v>45495</v>
      </c>
      <c r="AB156" s="137">
        <v>175.30199999999999</v>
      </c>
      <c r="AC156" s="137">
        <v>144.00042661115714</v>
      </c>
      <c r="AD156" s="137">
        <v>148.88239090633684</v>
      </c>
      <c r="AF156" s="137">
        <v>115.53</v>
      </c>
      <c r="AG156" s="139">
        <v>5112646.7793333335</v>
      </c>
      <c r="AI156" s="41"/>
      <c r="AJ156" s="40"/>
    </row>
    <row r="157" spans="27:36" hidden="1" x14ac:dyDescent="0.3">
      <c r="AA157" s="39">
        <v>45492</v>
      </c>
      <c r="AB157" s="137">
        <v>176.78899999999999</v>
      </c>
      <c r="AC157" s="137">
        <v>143.95237602780094</v>
      </c>
      <c r="AD157" s="137">
        <v>148.9144417662219</v>
      </c>
      <c r="AF157" s="137">
        <v>116.51</v>
      </c>
      <c r="AG157" s="139">
        <v>5437290.5439999998</v>
      </c>
      <c r="AI157" s="41"/>
      <c r="AJ157" s="40"/>
    </row>
    <row r="158" spans="27:36" hidden="1" x14ac:dyDescent="0.3">
      <c r="AA158" s="39">
        <v>45491</v>
      </c>
      <c r="AB158" s="137">
        <v>175.90899999999999</v>
      </c>
      <c r="AC158" s="137">
        <v>143.90434147813724</v>
      </c>
      <c r="AD158" s="137">
        <v>148.51578175559681</v>
      </c>
      <c r="AF158" s="137">
        <v>115.93</v>
      </c>
      <c r="AG158" s="139">
        <v>5984129.0200000005</v>
      </c>
      <c r="AI158" s="41"/>
      <c r="AJ158" s="40"/>
    </row>
    <row r="159" spans="27:36" hidden="1" x14ac:dyDescent="0.3">
      <c r="AA159" s="39">
        <v>45490</v>
      </c>
      <c r="AB159" s="137">
        <v>177.09299999999999</v>
      </c>
      <c r="AC159" s="137">
        <v>143.85632295681589</v>
      </c>
      <c r="AD159" s="137">
        <v>148.75550462542202</v>
      </c>
      <c r="AF159" s="137">
        <v>116.71</v>
      </c>
      <c r="AG159" s="139">
        <v>5947610.3600000003</v>
      </c>
      <c r="AI159" s="41"/>
      <c r="AJ159" s="40"/>
    </row>
    <row r="160" spans="27:36" hidden="1" x14ac:dyDescent="0.3">
      <c r="AA160" s="39">
        <v>45489</v>
      </c>
      <c r="AB160" s="137">
        <v>174.08799999999999</v>
      </c>
      <c r="AC160" s="137">
        <v>143.80832045848845</v>
      </c>
      <c r="AD160" s="137">
        <v>148.53114860622659</v>
      </c>
      <c r="AF160" s="137">
        <v>114.73</v>
      </c>
      <c r="AG160" s="139">
        <v>5500721.9533333322</v>
      </c>
      <c r="AI160" s="41"/>
      <c r="AJ160" s="40"/>
    </row>
    <row r="161" spans="27:36" hidden="1" x14ac:dyDescent="0.3">
      <c r="AA161" s="39">
        <v>45488</v>
      </c>
      <c r="AB161" s="137">
        <v>168.94499999999999</v>
      </c>
      <c r="AC161" s="137">
        <v>143.76033397780833</v>
      </c>
      <c r="AD161" s="137">
        <v>148.19176073374513</v>
      </c>
      <c r="AF161" s="137">
        <v>111.34</v>
      </c>
      <c r="AG161" s="139">
        <v>5379486.2979999986</v>
      </c>
      <c r="AI161" s="41"/>
      <c r="AJ161" s="40"/>
    </row>
    <row r="162" spans="27:36" hidden="1" x14ac:dyDescent="0.3">
      <c r="AA162" s="39">
        <v>45485</v>
      </c>
      <c r="AB162" s="137">
        <v>168.06399999999999</v>
      </c>
      <c r="AC162" s="137">
        <v>143.7123635094307</v>
      </c>
      <c r="AD162" s="137">
        <v>147.96389229154863</v>
      </c>
      <c r="AF162" s="137">
        <v>110.76</v>
      </c>
      <c r="AG162" s="139">
        <v>5329386.6899999995</v>
      </c>
      <c r="AI162" s="41"/>
      <c r="AJ162" s="40"/>
    </row>
    <row r="163" spans="27:36" hidden="1" x14ac:dyDescent="0.3">
      <c r="AA163" s="39">
        <v>45484</v>
      </c>
      <c r="AB163" s="137">
        <v>166.19800000000001</v>
      </c>
      <c r="AC163" s="137">
        <v>143.66440904801252</v>
      </c>
      <c r="AD163" s="137">
        <v>147.11081255515597</v>
      </c>
      <c r="AF163" s="137">
        <v>109.53</v>
      </c>
      <c r="AG163" s="139">
        <v>5342446.5473333327</v>
      </c>
      <c r="AI163" s="41"/>
      <c r="AJ163" s="40"/>
    </row>
    <row r="164" spans="27:36" hidden="1" x14ac:dyDescent="0.3">
      <c r="AA164" s="39">
        <v>45483</v>
      </c>
      <c r="AB164" s="137">
        <v>164.893</v>
      </c>
      <c r="AC164" s="137">
        <v>143.61647058821254</v>
      </c>
      <c r="AD164" s="137">
        <v>147.04056409513396</v>
      </c>
      <c r="AF164" s="137">
        <v>108.67</v>
      </c>
      <c r="AG164" s="139">
        <v>5407371.9173333338</v>
      </c>
      <c r="AI164" s="41"/>
      <c r="AJ164" s="40"/>
    </row>
    <row r="165" spans="27:36" hidden="1" x14ac:dyDescent="0.3">
      <c r="AA165" s="39">
        <v>45482</v>
      </c>
      <c r="AB165" s="137">
        <v>162.905</v>
      </c>
      <c r="AC165" s="137">
        <v>143.56854812469126</v>
      </c>
      <c r="AD165" s="137">
        <v>147.04583272963561</v>
      </c>
      <c r="AF165" s="137">
        <v>107.36</v>
      </c>
      <c r="AG165" s="139">
        <v>5606204.7266666675</v>
      </c>
      <c r="AI165" s="41"/>
      <c r="AJ165" s="40"/>
    </row>
    <row r="166" spans="27:36" hidden="1" x14ac:dyDescent="0.3">
      <c r="AA166" s="39">
        <v>45481</v>
      </c>
      <c r="AB166" s="137">
        <v>162.13200000000001</v>
      </c>
      <c r="AC166" s="137">
        <v>143.52064165211101</v>
      </c>
      <c r="AD166" s="137">
        <v>146.96680321211082</v>
      </c>
      <c r="AF166" s="137">
        <v>106.85</v>
      </c>
      <c r="AG166" s="139">
        <v>5624230.490666667</v>
      </c>
      <c r="AI166" s="41"/>
      <c r="AJ166" s="40"/>
    </row>
    <row r="167" spans="27:36" hidden="1" x14ac:dyDescent="0.3">
      <c r="AA167" s="39">
        <v>45478</v>
      </c>
      <c r="AB167" s="137">
        <v>164.51400000000001</v>
      </c>
      <c r="AC167" s="137">
        <v>143.47275116513586</v>
      </c>
      <c r="AD167" s="137">
        <v>146.71566496753201</v>
      </c>
      <c r="AF167" s="137">
        <v>108.42</v>
      </c>
      <c r="AG167" s="139">
        <v>5183874.9486666666</v>
      </c>
      <c r="AI167" s="41"/>
      <c r="AJ167" s="40"/>
    </row>
    <row r="168" spans="27:36" hidden="1" x14ac:dyDescent="0.3">
      <c r="AA168" s="39">
        <v>45477</v>
      </c>
      <c r="AB168" s="137">
        <v>164.78700000000001</v>
      </c>
      <c r="AC168" s="137">
        <v>143.42487665843166</v>
      </c>
      <c r="AD168" s="137">
        <v>145.92668695090947</v>
      </c>
      <c r="AF168" s="137">
        <v>108.6</v>
      </c>
      <c r="AG168" s="139">
        <v>5198277.333333333</v>
      </c>
      <c r="AI168" s="41"/>
      <c r="AJ168" s="40"/>
    </row>
    <row r="169" spans="27:36" hidden="1" x14ac:dyDescent="0.3">
      <c r="AA169" s="39">
        <v>45476</v>
      </c>
      <c r="AB169" s="137">
        <v>161.03899999999999</v>
      </c>
      <c r="AC169" s="137">
        <v>143.37701812666606</v>
      </c>
      <c r="AD169" s="137">
        <v>145.01126170624727</v>
      </c>
      <c r="AF169" s="137">
        <v>106.13</v>
      </c>
      <c r="AG169" s="139">
        <v>5228153.6933333334</v>
      </c>
      <c r="AI169" s="41"/>
      <c r="AJ169" s="40"/>
    </row>
    <row r="170" spans="27:36" hidden="1" x14ac:dyDescent="0.3">
      <c r="AA170" s="39">
        <v>45475</v>
      </c>
      <c r="AB170" s="137">
        <v>163.43600000000001</v>
      </c>
      <c r="AC170" s="137">
        <v>143.32917556450852</v>
      </c>
      <c r="AD170" s="137">
        <v>145.12936692965934</v>
      </c>
      <c r="AF170" s="137">
        <v>107.71</v>
      </c>
      <c r="AG170" s="139">
        <v>4840669.4519999987</v>
      </c>
      <c r="AI170" s="41"/>
      <c r="AJ170" s="40"/>
    </row>
    <row r="171" spans="27:36" hidden="1" x14ac:dyDescent="0.3">
      <c r="AA171" s="39">
        <v>45474</v>
      </c>
      <c r="AB171" s="137">
        <v>163.71</v>
      </c>
      <c r="AC171" s="137">
        <v>143.28134896663022</v>
      </c>
      <c r="AD171" s="137">
        <v>145.71462441221794</v>
      </c>
      <c r="AF171" s="137">
        <v>107.89</v>
      </c>
      <c r="AG171" s="139">
        <v>4757379.7373333322</v>
      </c>
      <c r="AI171" s="41"/>
      <c r="AJ171" s="40"/>
    </row>
    <row r="172" spans="27:36" hidden="1" x14ac:dyDescent="0.3">
      <c r="AA172" s="39">
        <v>45471</v>
      </c>
      <c r="AB172" s="137">
        <v>167.96799999999999</v>
      </c>
      <c r="AC172" s="137">
        <v>143.23353832770414</v>
      </c>
      <c r="AD172" s="137">
        <v>146.96548605348539</v>
      </c>
      <c r="AF172" s="137">
        <v>111.62</v>
      </c>
      <c r="AG172" s="139">
        <v>4425280.534</v>
      </c>
      <c r="AI172" s="41"/>
      <c r="AJ172" s="40"/>
    </row>
    <row r="173" spans="27:36" hidden="1" x14ac:dyDescent="0.3">
      <c r="AA173" s="39">
        <v>45470</v>
      </c>
      <c r="AB173" s="137">
        <v>170.52600000000001</v>
      </c>
      <c r="AC173" s="137">
        <v>143.18574364240501</v>
      </c>
      <c r="AD173" s="137">
        <v>146.12206548034578</v>
      </c>
      <c r="AF173" s="137">
        <v>113.32</v>
      </c>
      <c r="AG173" s="139">
        <v>4448260.5660000006</v>
      </c>
      <c r="AI173" s="41"/>
      <c r="AJ173" s="40"/>
    </row>
    <row r="174" spans="27:36" hidden="1" x14ac:dyDescent="0.3">
      <c r="AA174" s="39">
        <v>45469</v>
      </c>
      <c r="AB174" s="137">
        <v>171.685</v>
      </c>
      <c r="AC174" s="137">
        <v>143.1379649054094</v>
      </c>
      <c r="AD174" s="137">
        <v>145.37260222248565</v>
      </c>
      <c r="AF174" s="137">
        <v>114.09</v>
      </c>
      <c r="AG174" s="139">
        <v>4822990.6973333331</v>
      </c>
      <c r="AI174" s="41"/>
      <c r="AJ174" s="40"/>
    </row>
    <row r="175" spans="27:36" hidden="1" x14ac:dyDescent="0.3">
      <c r="AA175" s="39">
        <v>45468</v>
      </c>
      <c r="AB175" s="137">
        <v>168.54</v>
      </c>
      <c r="AC175" s="137">
        <v>143.09020211139563</v>
      </c>
      <c r="AD175" s="137">
        <v>144.94145229910035</v>
      </c>
      <c r="AF175" s="137">
        <v>112</v>
      </c>
      <c r="AG175" s="139">
        <v>5214780.1113333339</v>
      </c>
      <c r="AI175" s="41"/>
      <c r="AJ175" s="40"/>
    </row>
    <row r="176" spans="27:36" hidden="1" x14ac:dyDescent="0.3">
      <c r="AA176" s="39">
        <v>45467</v>
      </c>
      <c r="AB176" s="137">
        <v>166.524</v>
      </c>
      <c r="AC176" s="137">
        <v>143.04245525504376</v>
      </c>
      <c r="AD176" s="137">
        <v>144.72192586153145</v>
      </c>
      <c r="AF176" s="137">
        <v>110.66</v>
      </c>
      <c r="AG176" s="139">
        <v>5206054.191333334</v>
      </c>
      <c r="AI176" s="41"/>
      <c r="AJ176" s="40"/>
    </row>
    <row r="177" spans="27:36" hidden="1" x14ac:dyDescent="0.3">
      <c r="AA177" s="39">
        <v>45464</v>
      </c>
      <c r="AB177" s="137">
        <v>166.749</v>
      </c>
      <c r="AC177" s="137">
        <v>142.99472433103568</v>
      </c>
      <c r="AD177" s="137">
        <v>144.86022751719986</v>
      </c>
      <c r="AF177" s="137">
        <v>110.81</v>
      </c>
      <c r="AG177" s="139">
        <v>5174617.4913333338</v>
      </c>
      <c r="AI177" s="41"/>
      <c r="AJ177" s="40"/>
    </row>
    <row r="178" spans="27:36" hidden="1" x14ac:dyDescent="0.3">
      <c r="AA178" s="39">
        <v>45463</v>
      </c>
      <c r="AB178" s="137">
        <v>167.93799999999999</v>
      </c>
      <c r="AC178" s="137">
        <v>142.94700933405502</v>
      </c>
      <c r="AD178" s="137">
        <v>144.95286767385392</v>
      </c>
      <c r="AF178" s="137">
        <v>111.6</v>
      </c>
      <c r="AG178" s="139">
        <v>5107422.4700000007</v>
      </c>
      <c r="AI178" s="41"/>
      <c r="AJ178" s="40"/>
    </row>
    <row r="179" spans="27:36" hidden="1" x14ac:dyDescent="0.3">
      <c r="AA179" s="39">
        <v>45462</v>
      </c>
      <c r="AB179" s="137">
        <v>168.089</v>
      </c>
      <c r="AC179" s="137">
        <v>142.89931025878721</v>
      </c>
      <c r="AD179" s="137">
        <v>144.89579080008605</v>
      </c>
      <c r="AF179" s="137">
        <v>111.7</v>
      </c>
      <c r="AG179" s="139">
        <v>5192973.5533333337</v>
      </c>
      <c r="AI179" s="41"/>
      <c r="AJ179" s="40"/>
    </row>
    <row r="180" spans="27:36" hidden="1" x14ac:dyDescent="0.3">
      <c r="AA180" s="39">
        <v>45461</v>
      </c>
      <c r="AB180" s="137">
        <v>166.41800000000001</v>
      </c>
      <c r="AC180" s="137">
        <v>142.8516270999194</v>
      </c>
      <c r="AD180" s="137">
        <v>144.94935525085285</v>
      </c>
      <c r="AF180" s="137">
        <v>110.59</v>
      </c>
      <c r="AG180" s="139">
        <v>4957330.0333333332</v>
      </c>
      <c r="AI180" s="41"/>
      <c r="AJ180" s="40"/>
    </row>
    <row r="181" spans="27:36" hidden="1" x14ac:dyDescent="0.3">
      <c r="AA181" s="39">
        <v>45460</v>
      </c>
      <c r="AB181" s="137">
        <v>166.37299999999999</v>
      </c>
      <c r="AC181" s="137">
        <v>142.80395985214057</v>
      </c>
      <c r="AD181" s="137">
        <v>145.1478071504151</v>
      </c>
      <c r="AF181" s="137">
        <v>110.56</v>
      </c>
      <c r="AG181" s="139">
        <v>4949570.1106666671</v>
      </c>
      <c r="AI181" s="41"/>
      <c r="AJ181" s="40"/>
    </row>
    <row r="182" spans="27:36" hidden="1" x14ac:dyDescent="0.3">
      <c r="AA182" s="39">
        <v>45457</v>
      </c>
      <c r="AB182" s="137">
        <v>168.28399999999999</v>
      </c>
      <c r="AC182" s="137">
        <v>142.75630851014142</v>
      </c>
      <c r="AD182" s="137">
        <v>145.44021636525684</v>
      </c>
      <c r="AF182" s="137">
        <v>111.83</v>
      </c>
      <c r="AG182" s="139">
        <v>4927283.9293333339</v>
      </c>
      <c r="AI182" s="41"/>
      <c r="AJ182" s="40"/>
    </row>
    <row r="183" spans="27:36" hidden="1" x14ac:dyDescent="0.3">
      <c r="AA183" s="39">
        <v>45456</v>
      </c>
      <c r="AB183" s="137">
        <v>168.239</v>
      </c>
      <c r="AC183" s="137">
        <v>142.7086730686145</v>
      </c>
      <c r="AD183" s="137">
        <v>144.69909511202431</v>
      </c>
      <c r="AF183" s="137">
        <v>111.8</v>
      </c>
      <c r="AG183" s="139">
        <v>4769025.6420000009</v>
      </c>
      <c r="AI183" s="41"/>
      <c r="AJ183" s="40"/>
    </row>
    <row r="184" spans="27:36" hidden="1" x14ac:dyDescent="0.3">
      <c r="AA184" s="39">
        <v>45455</v>
      </c>
      <c r="AB184" s="137">
        <v>170.572</v>
      </c>
      <c r="AC184" s="137">
        <v>142.66105352225404</v>
      </c>
      <c r="AD184" s="137">
        <v>145.78399476648971</v>
      </c>
      <c r="AF184" s="137">
        <v>113.35</v>
      </c>
      <c r="AG184" s="139">
        <v>4648534.3926666668</v>
      </c>
      <c r="AI184" s="41"/>
      <c r="AJ184" s="40"/>
    </row>
    <row r="185" spans="27:36" hidden="1" x14ac:dyDescent="0.3">
      <c r="AA185" s="39">
        <v>45454</v>
      </c>
      <c r="AB185" s="137">
        <v>172.678</v>
      </c>
      <c r="AC185" s="137">
        <v>142.61344986575611</v>
      </c>
      <c r="AD185" s="137">
        <v>146.42325575269027</v>
      </c>
      <c r="AF185" s="137">
        <v>114.75</v>
      </c>
      <c r="AG185" s="139">
        <v>4467692.0626666667</v>
      </c>
      <c r="AI185" s="41"/>
      <c r="AJ185" s="40"/>
    </row>
    <row r="186" spans="27:36" hidden="1" x14ac:dyDescent="0.3">
      <c r="AA186" s="39">
        <v>45453</v>
      </c>
      <c r="AB186" s="137">
        <v>174.875</v>
      </c>
      <c r="AC186" s="137">
        <v>142.56586209381851</v>
      </c>
      <c r="AD186" s="137">
        <v>146.87240684395618</v>
      </c>
      <c r="AF186" s="137">
        <v>116.21</v>
      </c>
      <c r="AG186" s="139">
        <v>4425976.7460000003</v>
      </c>
      <c r="AI186" s="41"/>
      <c r="AJ186" s="40"/>
    </row>
    <row r="187" spans="27:36" hidden="1" x14ac:dyDescent="0.3">
      <c r="AA187" s="39">
        <v>45450</v>
      </c>
      <c r="AB187" s="137">
        <v>177.464</v>
      </c>
      <c r="AC187" s="137">
        <v>142.51829020114081</v>
      </c>
      <c r="AD187" s="137">
        <v>147.47127496564408</v>
      </c>
      <c r="AF187" s="137">
        <v>117.93</v>
      </c>
      <c r="AG187" s="139">
        <v>4414214.2506666668</v>
      </c>
      <c r="AI187" s="41"/>
      <c r="AJ187" s="40"/>
    </row>
    <row r="188" spans="27:36" hidden="1" x14ac:dyDescent="0.3">
      <c r="AA188" s="39">
        <v>45449</v>
      </c>
      <c r="AB188" s="137">
        <v>176.74100000000001</v>
      </c>
      <c r="AC188" s="137">
        <v>142.47073418242439</v>
      </c>
      <c r="AD188" s="137">
        <v>147.47303117714463</v>
      </c>
      <c r="AF188" s="137">
        <v>117.45</v>
      </c>
      <c r="AG188" s="139">
        <v>3985938.0786666661</v>
      </c>
      <c r="AI188" s="41"/>
      <c r="AJ188" s="40"/>
    </row>
    <row r="189" spans="27:36" hidden="1" x14ac:dyDescent="0.3">
      <c r="AA189" s="39">
        <v>45448</v>
      </c>
      <c r="AB189" s="137">
        <v>174.96600000000001</v>
      </c>
      <c r="AC189" s="137">
        <v>142.42319403237235</v>
      </c>
      <c r="AD189" s="137">
        <v>147.34965731923091</v>
      </c>
      <c r="AF189" s="137">
        <v>116.27</v>
      </c>
      <c r="AG189" s="139">
        <v>3627748.1553333332</v>
      </c>
      <c r="AI189" s="41"/>
      <c r="AJ189" s="40"/>
    </row>
    <row r="190" spans="27:36" hidden="1" x14ac:dyDescent="0.3">
      <c r="AA190" s="39">
        <v>45447</v>
      </c>
      <c r="AB190" s="137">
        <v>173.476</v>
      </c>
      <c r="AC190" s="137">
        <v>142.37566974568961</v>
      </c>
      <c r="AD190" s="137">
        <v>147.69914340784058</v>
      </c>
      <c r="AF190" s="137">
        <v>115.28</v>
      </c>
      <c r="AG190" s="139">
        <v>3149452.2713333326</v>
      </c>
      <c r="AI190" s="41"/>
      <c r="AJ190" s="40"/>
    </row>
    <row r="191" spans="27:36" hidden="1" x14ac:dyDescent="0.3">
      <c r="AA191" s="39">
        <v>45446</v>
      </c>
      <c r="AB191" s="137">
        <v>174.18299999999999</v>
      </c>
      <c r="AC191" s="137">
        <v>142.32816131708279</v>
      </c>
      <c r="AD191" s="137">
        <v>148.03018927569445</v>
      </c>
      <c r="AF191" s="137">
        <v>115.75</v>
      </c>
      <c r="AG191" s="139">
        <v>3241273.7486666664</v>
      </c>
      <c r="AI191" s="41"/>
      <c r="AJ191" s="40"/>
    </row>
    <row r="192" spans="27:36" hidden="1" x14ac:dyDescent="0.3">
      <c r="AA192" s="39">
        <v>45443</v>
      </c>
      <c r="AB192" s="137">
        <v>173.36199999999999</v>
      </c>
      <c r="AC192" s="137">
        <v>142.28066874126031</v>
      </c>
      <c r="AD192" s="137">
        <v>148.50261016934269</v>
      </c>
      <c r="AF192" s="137">
        <v>116.1</v>
      </c>
      <c r="AG192" s="139">
        <v>3371857.8713333327</v>
      </c>
      <c r="AI192" s="41"/>
      <c r="AJ192" s="40"/>
    </row>
    <row r="193" spans="27:36" hidden="1" x14ac:dyDescent="0.3">
      <c r="AA193" s="39">
        <v>45441</v>
      </c>
      <c r="AB193" s="137">
        <v>171.64500000000001</v>
      </c>
      <c r="AC193" s="137">
        <v>142.23319201293236</v>
      </c>
      <c r="AD193" s="137">
        <v>148.00955379056302</v>
      </c>
      <c r="AF193" s="137">
        <v>114.95</v>
      </c>
      <c r="AG193" s="139">
        <v>3331637.0913333325</v>
      </c>
      <c r="AI193" s="41"/>
      <c r="AJ193" s="40"/>
    </row>
    <row r="194" spans="27:36" hidden="1" x14ac:dyDescent="0.3">
      <c r="AA194" s="39">
        <v>45440</v>
      </c>
      <c r="AB194" s="137">
        <v>172.09299999999999</v>
      </c>
      <c r="AC194" s="137">
        <v>142.18573112681091</v>
      </c>
      <c r="AD194" s="137">
        <v>147.68333750433567</v>
      </c>
      <c r="AF194" s="137">
        <v>115.25</v>
      </c>
      <c r="AG194" s="139">
        <v>3237442.970666667</v>
      </c>
      <c r="AI194" s="41"/>
      <c r="AJ194" s="40"/>
    </row>
    <row r="195" spans="27:36" hidden="1" x14ac:dyDescent="0.3">
      <c r="AA195" s="39">
        <v>45439</v>
      </c>
      <c r="AB195" s="137">
        <v>173.36199999999999</v>
      </c>
      <c r="AC195" s="137">
        <v>142.13828607760965</v>
      </c>
      <c r="AD195" s="137">
        <v>148.17288146011427</v>
      </c>
      <c r="AF195" s="137">
        <v>116.1</v>
      </c>
      <c r="AG195" s="139">
        <v>3178229.9073333335</v>
      </c>
      <c r="AI195" s="41"/>
      <c r="AJ195" s="40"/>
    </row>
    <row r="196" spans="27:36" hidden="1" x14ac:dyDescent="0.3">
      <c r="AA196" s="39">
        <v>45436</v>
      </c>
      <c r="AB196" s="137">
        <v>174.70599999999999</v>
      </c>
      <c r="AC196" s="137">
        <v>142.09085686004406</v>
      </c>
      <c r="AD196" s="137">
        <v>148.35640556192186</v>
      </c>
      <c r="AF196" s="137">
        <v>117</v>
      </c>
      <c r="AG196" s="139">
        <v>3179116.0273333332</v>
      </c>
      <c r="AI196" s="41"/>
      <c r="AJ196" s="40"/>
    </row>
    <row r="197" spans="27:36" hidden="1" x14ac:dyDescent="0.3">
      <c r="AA197" s="39">
        <v>45435</v>
      </c>
      <c r="AB197" s="137">
        <v>171.988</v>
      </c>
      <c r="AC197" s="137">
        <v>142.04344346883138</v>
      </c>
      <c r="AD197" s="137">
        <v>148.16936903711317</v>
      </c>
      <c r="AF197" s="137">
        <v>115.18</v>
      </c>
      <c r="AG197" s="139">
        <v>3108261.1753333332</v>
      </c>
      <c r="AI197" s="41"/>
      <c r="AJ197" s="40"/>
    </row>
    <row r="198" spans="27:36" hidden="1" x14ac:dyDescent="0.3">
      <c r="AA198" s="39">
        <v>45434</v>
      </c>
      <c r="AB198" s="137">
        <v>174.15299999999999</v>
      </c>
      <c r="AC198" s="137">
        <v>141.99604589869062</v>
      </c>
      <c r="AD198" s="137">
        <v>148.56407757186201</v>
      </c>
      <c r="AF198" s="137">
        <v>116.63</v>
      </c>
      <c r="AG198" s="139">
        <v>3160115.9619999998</v>
      </c>
      <c r="AI198" s="41"/>
      <c r="AJ198" s="40"/>
    </row>
    <row r="199" spans="27:36" hidden="1" x14ac:dyDescent="0.3">
      <c r="AA199" s="39">
        <v>45433</v>
      </c>
      <c r="AB199" s="137">
        <v>174.85499999999999</v>
      </c>
      <c r="AC199" s="137">
        <v>141.94866414434256</v>
      </c>
      <c r="AD199" s="137">
        <v>148.69623248727848</v>
      </c>
      <c r="AF199" s="137">
        <v>117.1</v>
      </c>
      <c r="AG199" s="139">
        <v>3179114.7293333337</v>
      </c>
      <c r="AI199" s="41"/>
      <c r="AJ199" s="40"/>
    </row>
    <row r="200" spans="27:36" hidden="1" x14ac:dyDescent="0.3">
      <c r="AA200" s="39">
        <v>45432</v>
      </c>
      <c r="AB200" s="137">
        <v>175.452</v>
      </c>
      <c r="AC200" s="137">
        <v>141.90129820050973</v>
      </c>
      <c r="AD200" s="137">
        <v>148.89424533396561</v>
      </c>
      <c r="AF200" s="137">
        <v>117.5</v>
      </c>
      <c r="AG200" s="139">
        <v>3344909.8820000002</v>
      </c>
      <c r="AI200" s="41"/>
      <c r="AJ200" s="40"/>
    </row>
    <row r="201" spans="27:36" hidden="1" x14ac:dyDescent="0.3">
      <c r="AA201" s="39">
        <v>45429</v>
      </c>
      <c r="AB201" s="137">
        <v>173.929</v>
      </c>
      <c r="AC201" s="137">
        <v>141.85394806191641</v>
      </c>
      <c r="AD201" s="137">
        <v>148.94034588585507</v>
      </c>
      <c r="AF201" s="137">
        <v>116.48</v>
      </c>
      <c r="AG201" s="139">
        <v>3353133.9126666668</v>
      </c>
      <c r="AI201" s="41"/>
      <c r="AJ201" s="40"/>
    </row>
    <row r="202" spans="27:36" hidden="1" x14ac:dyDescent="0.3">
      <c r="AA202" s="39">
        <v>45428</v>
      </c>
      <c r="AB202" s="137">
        <v>172.91399999999999</v>
      </c>
      <c r="AC202" s="137">
        <v>141.80661372328865</v>
      </c>
      <c r="AD202" s="137">
        <v>148.37967536430415</v>
      </c>
      <c r="AF202" s="137">
        <v>115.8</v>
      </c>
      <c r="AG202" s="139">
        <v>3381353.9359999998</v>
      </c>
      <c r="AI202" s="41"/>
      <c r="AJ202" s="40"/>
    </row>
    <row r="203" spans="27:36" hidden="1" x14ac:dyDescent="0.3">
      <c r="AA203" s="39">
        <v>45427</v>
      </c>
      <c r="AB203" s="137">
        <v>174.22800000000001</v>
      </c>
      <c r="AC203" s="137">
        <v>141.75929517935427</v>
      </c>
      <c r="AD203" s="137">
        <v>148.07453361608341</v>
      </c>
      <c r="AF203" s="137">
        <v>116.68</v>
      </c>
      <c r="AG203" s="139">
        <v>3357015.2493333328</v>
      </c>
      <c r="AI203" s="41"/>
      <c r="AJ203" s="40"/>
    </row>
    <row r="204" spans="27:36" hidden="1" x14ac:dyDescent="0.3">
      <c r="AA204" s="39">
        <v>45426</v>
      </c>
      <c r="AB204" s="137">
        <v>173.94399999999999</v>
      </c>
      <c r="AC204" s="137">
        <v>141.71199242484283</v>
      </c>
      <c r="AD204" s="137">
        <v>147.86071486589131</v>
      </c>
      <c r="AF204" s="137">
        <v>116.49</v>
      </c>
      <c r="AG204" s="139">
        <v>3478088.0626666667</v>
      </c>
      <c r="AI204" s="41"/>
      <c r="AJ204" s="40"/>
    </row>
    <row r="205" spans="27:36" hidden="1" x14ac:dyDescent="0.3">
      <c r="AA205" s="39">
        <v>45425</v>
      </c>
      <c r="AB205" s="137">
        <v>174.94499999999999</v>
      </c>
      <c r="AC205" s="137">
        <v>141.66470545448567</v>
      </c>
      <c r="AD205" s="137">
        <v>148.24620329026226</v>
      </c>
      <c r="AF205" s="137">
        <v>117.16</v>
      </c>
      <c r="AG205" s="139">
        <v>3798051.3806666667</v>
      </c>
      <c r="AI205" s="41"/>
      <c r="AJ205" s="40"/>
    </row>
    <row r="206" spans="27:36" hidden="1" x14ac:dyDescent="0.3">
      <c r="AA206" s="39">
        <v>45422</v>
      </c>
      <c r="AB206" s="137">
        <v>175.124</v>
      </c>
      <c r="AC206" s="137">
        <v>141.61743426301584</v>
      </c>
      <c r="AD206" s="137">
        <v>149.18094686143053</v>
      </c>
      <c r="AF206" s="137">
        <v>117.28</v>
      </c>
      <c r="AG206" s="139">
        <v>3837415.1300000004</v>
      </c>
      <c r="AI206" s="41"/>
      <c r="AJ206" s="40"/>
    </row>
    <row r="207" spans="27:36" hidden="1" x14ac:dyDescent="0.3">
      <c r="AA207" s="39">
        <v>45421</v>
      </c>
      <c r="AB207" s="137">
        <v>173.81</v>
      </c>
      <c r="AC207" s="137">
        <v>141.57017884516821</v>
      </c>
      <c r="AD207" s="137">
        <v>148.80687381181315</v>
      </c>
      <c r="AF207" s="137">
        <v>116.4</v>
      </c>
      <c r="AG207" s="139">
        <v>3721135.1940000001</v>
      </c>
      <c r="AI207" s="41"/>
      <c r="AJ207" s="40"/>
    </row>
    <row r="208" spans="27:36" hidden="1" x14ac:dyDescent="0.3">
      <c r="AA208" s="39">
        <v>45420</v>
      </c>
      <c r="AB208" s="137">
        <v>173.48099999999999</v>
      </c>
      <c r="AC208" s="137">
        <v>141.52293919567938</v>
      </c>
      <c r="AD208" s="137">
        <v>149.19455750055977</v>
      </c>
      <c r="AF208" s="137">
        <v>116.18</v>
      </c>
      <c r="AG208" s="139">
        <v>3714402.6626666677</v>
      </c>
      <c r="AI208" s="41"/>
      <c r="AJ208" s="40"/>
    </row>
    <row r="209" spans="27:36" hidden="1" x14ac:dyDescent="0.3">
      <c r="AA209" s="39">
        <v>45419</v>
      </c>
      <c r="AB209" s="137">
        <v>172.24199999999999</v>
      </c>
      <c r="AC209" s="137">
        <v>141.47463579372959</v>
      </c>
      <c r="AD209" s="137">
        <v>149.03781562413562</v>
      </c>
      <c r="AF209" s="137">
        <v>115.35</v>
      </c>
      <c r="AG209" s="139">
        <v>3763598.7906666668</v>
      </c>
      <c r="AI209" s="41"/>
      <c r="AJ209" s="40"/>
    </row>
    <row r="210" spans="27:36" hidden="1" x14ac:dyDescent="0.3">
      <c r="AA210" s="39">
        <v>45418</v>
      </c>
      <c r="AB210" s="137">
        <v>172.46600000000001</v>
      </c>
      <c r="AC210" s="137">
        <v>141.42634887828476</v>
      </c>
      <c r="AD210" s="137">
        <v>148.95351747210916</v>
      </c>
      <c r="AF210" s="137">
        <v>115.5</v>
      </c>
      <c r="AG210" s="139">
        <v>3868993.6606666669</v>
      </c>
      <c r="AI210" s="41"/>
      <c r="AJ210" s="40"/>
    </row>
    <row r="211" spans="27:36" hidden="1" x14ac:dyDescent="0.3">
      <c r="AA211" s="39">
        <v>45415</v>
      </c>
      <c r="AB211" s="137">
        <v>172.6</v>
      </c>
      <c r="AC211" s="137">
        <v>141.37807844371787</v>
      </c>
      <c r="AD211" s="137">
        <v>148.90961218459537</v>
      </c>
      <c r="AF211" s="137">
        <v>115.59</v>
      </c>
      <c r="AG211" s="139">
        <v>3894550.5486666663</v>
      </c>
      <c r="AI211" s="41"/>
      <c r="AJ211" s="40"/>
    </row>
    <row r="212" spans="27:36" hidden="1" x14ac:dyDescent="0.3">
      <c r="AA212" s="39">
        <v>45414</v>
      </c>
      <c r="AB212" s="137">
        <v>170.73400000000001</v>
      </c>
      <c r="AC212" s="137">
        <v>141.32982448440382</v>
      </c>
      <c r="AD212" s="137">
        <v>148.24181276151083</v>
      </c>
      <c r="AF212" s="137">
        <v>114.34</v>
      </c>
      <c r="AG212" s="139">
        <v>3855509.5806666669</v>
      </c>
      <c r="AI212" s="41"/>
      <c r="AJ212" s="40"/>
    </row>
    <row r="213" spans="27:36" hidden="1" x14ac:dyDescent="0.3">
      <c r="AA213" s="39">
        <v>45412</v>
      </c>
      <c r="AB213" s="137">
        <v>171.608</v>
      </c>
      <c r="AC213" s="137">
        <v>141.28158699471939</v>
      </c>
      <c r="AD213" s="137">
        <v>148.47846226121007</v>
      </c>
      <c r="AF213" s="137">
        <v>115.83</v>
      </c>
      <c r="AG213" s="139">
        <v>3740835.7833333337</v>
      </c>
      <c r="AI213" s="41"/>
      <c r="AJ213" s="40"/>
    </row>
    <row r="214" spans="27:36" hidden="1" x14ac:dyDescent="0.3">
      <c r="AA214" s="39">
        <v>45411</v>
      </c>
      <c r="AB214" s="137">
        <v>170.98599999999999</v>
      </c>
      <c r="AC214" s="137">
        <v>141.23336596904332</v>
      </c>
      <c r="AD214" s="137">
        <v>148.17727198886558</v>
      </c>
      <c r="AF214" s="137">
        <v>115.41</v>
      </c>
      <c r="AG214" s="139">
        <v>3700247.8573333337</v>
      </c>
      <c r="AI214" s="41"/>
      <c r="AJ214" s="40"/>
    </row>
    <row r="215" spans="27:36" hidden="1" x14ac:dyDescent="0.3">
      <c r="AA215" s="39">
        <v>45408</v>
      </c>
      <c r="AB215" s="137">
        <v>169.608</v>
      </c>
      <c r="AC215" s="137">
        <v>141.18516140175623</v>
      </c>
      <c r="AD215" s="137">
        <v>147.81768768412775</v>
      </c>
      <c r="AF215" s="137">
        <v>114.48</v>
      </c>
      <c r="AG215" s="139">
        <v>3606193.5946666677</v>
      </c>
      <c r="AI215" s="41"/>
      <c r="AJ215" s="40"/>
    </row>
    <row r="216" spans="27:36" hidden="1" x14ac:dyDescent="0.3">
      <c r="AA216" s="39">
        <v>45407</v>
      </c>
      <c r="AB216" s="137">
        <v>168.37799999999999</v>
      </c>
      <c r="AC216" s="137">
        <v>141.13697328724072</v>
      </c>
      <c r="AD216" s="137">
        <v>147.55952459354677</v>
      </c>
      <c r="AF216" s="137">
        <v>113.65</v>
      </c>
      <c r="AG216" s="139">
        <v>3662545.0106666679</v>
      </c>
      <c r="AI216" s="41"/>
      <c r="AJ216" s="40"/>
    </row>
    <row r="217" spans="27:36" hidden="1" x14ac:dyDescent="0.3">
      <c r="AA217" s="39">
        <v>45406</v>
      </c>
      <c r="AB217" s="137">
        <v>169.71199999999999</v>
      </c>
      <c r="AC217" s="137">
        <v>141.08880161988125</v>
      </c>
      <c r="AD217" s="137">
        <v>147.75929365173445</v>
      </c>
      <c r="AF217" s="137">
        <v>114.55</v>
      </c>
      <c r="AG217" s="139">
        <v>3590861.2273333343</v>
      </c>
      <c r="AI217" s="41"/>
      <c r="AJ217" s="40"/>
    </row>
    <row r="218" spans="27:36" hidden="1" x14ac:dyDescent="0.3">
      <c r="AA218" s="39">
        <v>45405</v>
      </c>
      <c r="AB218" s="137">
        <v>170.52600000000001</v>
      </c>
      <c r="AC218" s="137">
        <v>141.04064639406423</v>
      </c>
      <c r="AD218" s="137">
        <v>148.10307205296732</v>
      </c>
      <c r="AF218" s="137">
        <v>115.1</v>
      </c>
      <c r="AG218" s="139">
        <v>3525346.7973333341</v>
      </c>
      <c r="AI218" s="41"/>
      <c r="AJ218" s="40"/>
    </row>
    <row r="219" spans="27:36" hidden="1" x14ac:dyDescent="0.3">
      <c r="AA219" s="39">
        <v>45404</v>
      </c>
      <c r="AB219" s="137">
        <v>170.80799999999999</v>
      </c>
      <c r="AC219" s="137">
        <v>140.99250760417794</v>
      </c>
      <c r="AD219" s="137">
        <v>148.39987179656046</v>
      </c>
      <c r="AF219" s="137">
        <v>115.29</v>
      </c>
      <c r="AG219" s="139">
        <v>3399401.023333333</v>
      </c>
      <c r="AI219" s="41"/>
      <c r="AJ219" s="40"/>
    </row>
    <row r="220" spans="27:36" hidden="1" x14ac:dyDescent="0.3">
      <c r="AA220" s="39">
        <v>45401</v>
      </c>
      <c r="AB220" s="137">
        <v>173.19300000000001</v>
      </c>
      <c r="AC220" s="137">
        <v>140.94438524461265</v>
      </c>
      <c r="AD220" s="137">
        <v>148.89029385808934</v>
      </c>
      <c r="AF220" s="137">
        <v>116.9</v>
      </c>
      <c r="AG220" s="139">
        <v>3293955.7159999995</v>
      </c>
      <c r="AI220" s="41"/>
      <c r="AJ220" s="40"/>
    </row>
    <row r="221" spans="27:36" hidden="1" x14ac:dyDescent="0.3">
      <c r="AA221" s="39">
        <v>45400</v>
      </c>
      <c r="AB221" s="137">
        <v>173.327</v>
      </c>
      <c r="AC221" s="137">
        <v>140.89627930976047</v>
      </c>
      <c r="AD221" s="137">
        <v>148.69754964590385</v>
      </c>
      <c r="AF221" s="137">
        <v>116.99</v>
      </c>
      <c r="AG221" s="139">
        <v>3301786.595999999</v>
      </c>
      <c r="AI221" s="41"/>
      <c r="AJ221" s="40"/>
    </row>
    <row r="222" spans="27:36" hidden="1" x14ac:dyDescent="0.3">
      <c r="AA222" s="39">
        <v>45399</v>
      </c>
      <c r="AB222" s="137">
        <v>174.334</v>
      </c>
      <c r="AC222" s="137">
        <v>140.84818979401547</v>
      </c>
      <c r="AD222" s="137">
        <v>148.89644059834123</v>
      </c>
      <c r="AF222" s="137">
        <v>117.67</v>
      </c>
      <c r="AG222" s="139">
        <v>3306963.885999999</v>
      </c>
      <c r="AI222" s="41"/>
      <c r="AJ222" s="40"/>
    </row>
    <row r="223" spans="27:36" hidden="1" x14ac:dyDescent="0.3">
      <c r="AA223" s="39">
        <v>45398</v>
      </c>
      <c r="AB223" s="137">
        <v>175.238</v>
      </c>
      <c r="AC223" s="137">
        <v>140.80011669177364</v>
      </c>
      <c r="AD223" s="137">
        <v>149.38861887137065</v>
      </c>
      <c r="AF223" s="137">
        <v>118.28</v>
      </c>
      <c r="AG223" s="139">
        <v>3408769.4839999997</v>
      </c>
      <c r="AI223" s="41"/>
      <c r="AJ223" s="40"/>
    </row>
    <row r="224" spans="27:36" hidden="1" x14ac:dyDescent="0.3">
      <c r="AA224" s="39">
        <v>45397</v>
      </c>
      <c r="AB224" s="137">
        <v>175.119</v>
      </c>
      <c r="AC224" s="137">
        <v>140.75205999743284</v>
      </c>
      <c r="AD224" s="137">
        <v>149.8346965925106</v>
      </c>
      <c r="AF224" s="137">
        <v>118.2</v>
      </c>
      <c r="AG224" s="139">
        <v>3351506.3213333329</v>
      </c>
      <c r="AI224" s="41"/>
      <c r="AJ224" s="40"/>
    </row>
    <row r="225" spans="27:36" hidden="1" x14ac:dyDescent="0.3">
      <c r="AA225" s="39">
        <v>45394</v>
      </c>
      <c r="AB225" s="137">
        <v>176.512</v>
      </c>
      <c r="AC225" s="137">
        <v>140.70401970539285</v>
      </c>
      <c r="AD225" s="137">
        <v>150.32950918279084</v>
      </c>
      <c r="AF225" s="137">
        <v>119.14</v>
      </c>
      <c r="AG225" s="139">
        <v>3539183.7293333332</v>
      </c>
      <c r="AI225" s="41"/>
      <c r="AJ225" s="40"/>
    </row>
    <row r="226" spans="27:36" hidden="1" x14ac:dyDescent="0.3">
      <c r="AA226" s="39">
        <v>45393</v>
      </c>
      <c r="AB226" s="137">
        <v>175.86</v>
      </c>
      <c r="AC226" s="137">
        <v>140.6559958100554</v>
      </c>
      <c r="AD226" s="137">
        <v>150.04939344845297</v>
      </c>
      <c r="AF226" s="137">
        <v>118.7</v>
      </c>
      <c r="AG226" s="139">
        <v>3994823.6013333332</v>
      </c>
      <c r="AI226" s="41"/>
      <c r="AJ226" s="40"/>
    </row>
    <row r="227" spans="27:36" hidden="1" x14ac:dyDescent="0.3">
      <c r="AA227" s="39">
        <v>45392</v>
      </c>
      <c r="AB227" s="137">
        <v>175.727</v>
      </c>
      <c r="AC227" s="137">
        <v>140.60798830582411</v>
      </c>
      <c r="AD227" s="137">
        <v>150.08715199571481</v>
      </c>
      <c r="AF227" s="137">
        <v>118.61</v>
      </c>
      <c r="AG227" s="139">
        <v>4435560.901333333</v>
      </c>
      <c r="AI227" s="41"/>
      <c r="AJ227" s="40"/>
    </row>
    <row r="228" spans="27:36" hidden="1" x14ac:dyDescent="0.3">
      <c r="AA228" s="39">
        <v>45391</v>
      </c>
      <c r="AB228" s="137">
        <v>175.16399999999999</v>
      </c>
      <c r="AC228" s="137">
        <v>140.5599971871045</v>
      </c>
      <c r="AD228" s="137">
        <v>150.18945131562191</v>
      </c>
      <c r="AF228" s="137">
        <v>118.23</v>
      </c>
      <c r="AG228" s="139">
        <v>4548275.0546666672</v>
      </c>
      <c r="AI228" s="41"/>
      <c r="AJ228" s="40"/>
    </row>
    <row r="229" spans="27:36" hidden="1" x14ac:dyDescent="0.3">
      <c r="AA229" s="39">
        <v>45390</v>
      </c>
      <c r="AB229" s="137">
        <v>175.934</v>
      </c>
      <c r="AC229" s="137">
        <v>140.51202244830401</v>
      </c>
      <c r="AD229" s="137">
        <v>150.23818618476218</v>
      </c>
      <c r="AF229" s="137">
        <v>118.75</v>
      </c>
      <c r="AG229" s="139">
        <v>4631769.8586666668</v>
      </c>
      <c r="AI229" s="41"/>
      <c r="AJ229" s="40"/>
    </row>
    <row r="230" spans="27:36" hidden="1" x14ac:dyDescent="0.3">
      <c r="AA230" s="39">
        <v>45387</v>
      </c>
      <c r="AB230" s="137">
        <v>175.119</v>
      </c>
      <c r="AC230" s="137">
        <v>140.464064083832</v>
      </c>
      <c r="AD230" s="137">
        <v>150.25179682389145</v>
      </c>
      <c r="AF230" s="137">
        <v>118.2</v>
      </c>
      <c r="AG230" s="139">
        <v>4648718.2573333336</v>
      </c>
      <c r="AI230" s="41"/>
      <c r="AJ230" s="40"/>
    </row>
    <row r="231" spans="27:36" hidden="1" x14ac:dyDescent="0.3">
      <c r="AA231" s="39">
        <v>45386</v>
      </c>
      <c r="AB231" s="137">
        <v>175.35599999999999</v>
      </c>
      <c r="AC231" s="137">
        <v>140.41612208809971</v>
      </c>
      <c r="AD231" s="137">
        <v>149.90494505253264</v>
      </c>
      <c r="AF231" s="137">
        <v>118.36</v>
      </c>
      <c r="AG231" s="139">
        <v>4585896.2573333336</v>
      </c>
      <c r="AI231" s="41"/>
      <c r="AJ231" s="40"/>
    </row>
    <row r="232" spans="27:36" hidden="1" x14ac:dyDescent="0.3">
      <c r="AA232" s="39">
        <v>45385</v>
      </c>
      <c r="AB232" s="137">
        <v>176.08199999999999</v>
      </c>
      <c r="AC232" s="137">
        <v>140.36819645552029</v>
      </c>
      <c r="AD232" s="137">
        <v>149.80571910275151</v>
      </c>
      <c r="AF232" s="137">
        <v>118.85</v>
      </c>
      <c r="AG232" s="139">
        <v>4548362.1306666676</v>
      </c>
      <c r="AI232" s="41"/>
      <c r="AJ232" s="40"/>
    </row>
    <row r="233" spans="27:36" hidden="1" x14ac:dyDescent="0.3">
      <c r="AA233" s="39">
        <v>45384</v>
      </c>
      <c r="AB233" s="137">
        <v>173.80099999999999</v>
      </c>
      <c r="AC233" s="137">
        <v>140.32028718050881</v>
      </c>
      <c r="AD233" s="137">
        <v>149.56643528580145</v>
      </c>
      <c r="AF233" s="137">
        <v>117.31</v>
      </c>
      <c r="AG233" s="139">
        <v>4645484.1273333328</v>
      </c>
      <c r="AI233" s="41"/>
      <c r="AJ233" s="40"/>
    </row>
    <row r="234" spans="27:36" hidden="1" x14ac:dyDescent="0.3">
      <c r="AA234" s="39">
        <v>45383</v>
      </c>
      <c r="AB234" s="137">
        <v>175.10400000000001</v>
      </c>
      <c r="AC234" s="137">
        <v>140.27239425748226</v>
      </c>
      <c r="AD234" s="137">
        <v>149.42769457725791</v>
      </c>
      <c r="AF234" s="137">
        <v>118.19</v>
      </c>
      <c r="AG234" s="139">
        <v>4704805.6813333333</v>
      </c>
      <c r="AI234" s="41"/>
      <c r="AJ234" s="40"/>
    </row>
    <row r="235" spans="27:36" hidden="1" x14ac:dyDescent="0.3">
      <c r="AA235" s="39">
        <v>45379</v>
      </c>
      <c r="AB235" s="137">
        <v>175.26599999999999</v>
      </c>
      <c r="AC235" s="137">
        <v>140.22451768085952</v>
      </c>
      <c r="AD235" s="137">
        <v>149.63580564007322</v>
      </c>
      <c r="AF235" s="137">
        <v>119.2</v>
      </c>
      <c r="AG235" s="139">
        <v>4718701.2153333332</v>
      </c>
      <c r="AI235" s="41"/>
      <c r="AJ235" s="40"/>
    </row>
    <row r="236" spans="27:36" hidden="1" x14ac:dyDescent="0.3">
      <c r="AA236" s="39">
        <v>45378</v>
      </c>
      <c r="AB236" s="137">
        <v>173.84</v>
      </c>
      <c r="AC236" s="137">
        <v>140.17665744506135</v>
      </c>
      <c r="AD236" s="137">
        <v>149.07645227714772</v>
      </c>
      <c r="AF236" s="137">
        <v>118.23</v>
      </c>
      <c r="AG236" s="139">
        <v>4654204.7286666669</v>
      </c>
      <c r="AI236" s="41"/>
      <c r="AJ236" s="40"/>
    </row>
    <row r="237" spans="27:36" hidden="1" x14ac:dyDescent="0.3">
      <c r="AA237" s="39">
        <v>45377</v>
      </c>
      <c r="AB237" s="137">
        <v>173.50200000000001</v>
      </c>
      <c r="AC237" s="137">
        <v>140.12881354451048</v>
      </c>
      <c r="AD237" s="137">
        <v>148.93771156860419</v>
      </c>
      <c r="AF237" s="137">
        <v>118</v>
      </c>
      <c r="AG237" s="139">
        <v>4802483.7640000004</v>
      </c>
      <c r="AI237" s="41"/>
      <c r="AJ237" s="40"/>
    </row>
    <row r="238" spans="27:36" hidden="1" x14ac:dyDescent="0.3">
      <c r="AA238" s="39">
        <v>45376</v>
      </c>
      <c r="AB238" s="137">
        <v>172.73699999999999</v>
      </c>
      <c r="AC238" s="137">
        <v>140.08098597363147</v>
      </c>
      <c r="AD238" s="137">
        <v>148.84111993607391</v>
      </c>
      <c r="AF238" s="137">
        <v>117.48</v>
      </c>
      <c r="AG238" s="139">
        <v>4689983.1133333333</v>
      </c>
      <c r="AI238" s="41"/>
      <c r="AJ238" s="40"/>
    </row>
    <row r="239" spans="27:36" hidden="1" x14ac:dyDescent="0.3">
      <c r="AA239" s="39">
        <v>45373</v>
      </c>
      <c r="AB239" s="137">
        <v>172.678</v>
      </c>
      <c r="AC239" s="137">
        <v>140.03317472685083</v>
      </c>
      <c r="AD239" s="137">
        <v>148.97678727449144</v>
      </c>
      <c r="AF239" s="137">
        <v>117.44</v>
      </c>
      <c r="AG239" s="139">
        <v>4714422.3183333334</v>
      </c>
      <c r="AI239" s="41"/>
      <c r="AJ239" s="40"/>
    </row>
    <row r="240" spans="27:36" hidden="1" x14ac:dyDescent="0.3">
      <c r="AA240" s="39">
        <v>45372</v>
      </c>
      <c r="AB240" s="137">
        <v>171.28200000000001</v>
      </c>
      <c r="AC240" s="137">
        <v>139.98537979859694</v>
      </c>
      <c r="AD240" s="137">
        <v>148.45519245882781</v>
      </c>
      <c r="AF240" s="137">
        <v>116.49</v>
      </c>
      <c r="AG240" s="139">
        <v>4606177.1741333334</v>
      </c>
      <c r="AI240" s="41"/>
      <c r="AJ240" s="40"/>
    </row>
    <row r="241" spans="27:36" hidden="1" x14ac:dyDescent="0.3">
      <c r="AA241" s="39">
        <v>45371</v>
      </c>
      <c r="AB241" s="137">
        <v>173.44300000000001</v>
      </c>
      <c r="AC241" s="137">
        <v>139.93760118330013</v>
      </c>
      <c r="AD241" s="137">
        <v>148.32303754341135</v>
      </c>
      <c r="AF241" s="137">
        <v>117.96</v>
      </c>
      <c r="AG241" s="139">
        <v>4272508.4708000002</v>
      </c>
      <c r="AI241" s="41"/>
      <c r="AJ241" s="40"/>
    </row>
    <row r="242" spans="27:36" hidden="1" x14ac:dyDescent="0.3">
      <c r="AA242" s="39">
        <v>45370</v>
      </c>
      <c r="AB242" s="137">
        <v>173.928</v>
      </c>
      <c r="AC242" s="137">
        <v>139.88771239893262</v>
      </c>
      <c r="AD242" s="137">
        <v>148.12063416797284</v>
      </c>
      <c r="AF242" s="137">
        <v>118.29</v>
      </c>
      <c r="AG242" s="139">
        <v>4373156.2988666678</v>
      </c>
      <c r="AI242" s="41"/>
      <c r="AJ242" s="40"/>
    </row>
    <row r="243" spans="27:36" hidden="1" x14ac:dyDescent="0.3">
      <c r="AA243" s="39">
        <v>45369</v>
      </c>
      <c r="AB243" s="137">
        <v>174.00200000000001</v>
      </c>
      <c r="AC243" s="137">
        <v>139.83784140028376</v>
      </c>
      <c r="AD243" s="137">
        <v>148.13687912435296</v>
      </c>
      <c r="AF243" s="137">
        <v>118.34</v>
      </c>
      <c r="AG243" s="139">
        <v>4403229.1188666672</v>
      </c>
      <c r="AI243" s="41"/>
      <c r="AJ243" s="40"/>
    </row>
    <row r="244" spans="27:36" hidden="1" x14ac:dyDescent="0.3">
      <c r="AA244" s="39">
        <v>45366</v>
      </c>
      <c r="AB244" s="137">
        <v>174.63399999999999</v>
      </c>
      <c r="AC244" s="137">
        <v>139.78798818101285</v>
      </c>
      <c r="AD244" s="137">
        <v>147.82954211175652</v>
      </c>
      <c r="AF244" s="137">
        <v>118.77</v>
      </c>
      <c r="AG244" s="139">
        <v>4496469.9028666662</v>
      </c>
      <c r="AI244" s="41"/>
      <c r="AJ244" s="40"/>
    </row>
    <row r="245" spans="27:36" hidden="1" x14ac:dyDescent="0.3">
      <c r="AA245" s="39">
        <v>45365</v>
      </c>
      <c r="AB245" s="137">
        <v>173.649</v>
      </c>
      <c r="AC245" s="137">
        <v>139.73815273478138</v>
      </c>
      <c r="AD245" s="137">
        <v>147.77114807936317</v>
      </c>
      <c r="AF245" s="137">
        <v>118.1</v>
      </c>
      <c r="AG245" s="139">
        <v>4615246.5181999998</v>
      </c>
      <c r="AI245" s="41"/>
      <c r="AJ245" s="40"/>
    </row>
    <row r="246" spans="27:36" hidden="1" x14ac:dyDescent="0.3">
      <c r="AA246" s="39">
        <v>45364</v>
      </c>
      <c r="AB246" s="137">
        <v>173.94300000000001</v>
      </c>
      <c r="AC246" s="137">
        <v>139.68833505525313</v>
      </c>
      <c r="AD246" s="137">
        <v>147.84842138538741</v>
      </c>
      <c r="AF246" s="137">
        <v>118.3</v>
      </c>
      <c r="AG246" s="139">
        <v>4599129.2139333328</v>
      </c>
      <c r="AI246" s="41"/>
      <c r="AJ246" s="40"/>
    </row>
    <row r="247" spans="27:36" hidden="1" x14ac:dyDescent="0.3">
      <c r="AA247" s="39">
        <v>45363</v>
      </c>
      <c r="AB247" s="137">
        <v>173.50200000000001</v>
      </c>
      <c r="AC247" s="137">
        <v>139.63853513609416</v>
      </c>
      <c r="AD247" s="137">
        <v>147.90637636490561</v>
      </c>
      <c r="AF247" s="137">
        <v>118</v>
      </c>
      <c r="AG247" s="139">
        <v>4701360.405666667</v>
      </c>
      <c r="AI247" s="41"/>
      <c r="AJ247" s="40"/>
    </row>
    <row r="248" spans="27:36" hidden="1" x14ac:dyDescent="0.3">
      <c r="AA248" s="39">
        <v>45362</v>
      </c>
      <c r="AB248" s="137">
        <v>174.29599999999999</v>
      </c>
      <c r="AC248" s="137">
        <v>139.58875297097276</v>
      </c>
      <c r="AD248" s="137">
        <v>148.15619745085897</v>
      </c>
      <c r="AF248" s="137">
        <v>118.54</v>
      </c>
      <c r="AG248" s="139">
        <v>4676015.4866666673</v>
      </c>
      <c r="AI248" s="41"/>
      <c r="AJ248" s="40"/>
    </row>
    <row r="249" spans="27:36" hidden="1" x14ac:dyDescent="0.3">
      <c r="AA249" s="39">
        <v>45359</v>
      </c>
      <c r="AB249" s="137">
        <v>174.95699999999999</v>
      </c>
      <c r="AC249" s="137">
        <v>139.53898855355948</v>
      </c>
      <c r="AD249" s="137">
        <v>148.49997585209186</v>
      </c>
      <c r="AF249" s="137">
        <v>118.99</v>
      </c>
      <c r="AG249" s="139">
        <v>4800075.4074666668</v>
      </c>
      <c r="AI249" s="41"/>
      <c r="AJ249" s="40"/>
    </row>
    <row r="250" spans="27:36" hidden="1" x14ac:dyDescent="0.3">
      <c r="AA250" s="39">
        <v>45358</v>
      </c>
      <c r="AB250" s="137">
        <v>174.23699999999999</v>
      </c>
      <c r="AC250" s="137">
        <v>139.48924187752712</v>
      </c>
      <c r="AD250" s="137">
        <v>148.03809222744695</v>
      </c>
      <c r="AF250" s="137">
        <v>118.5</v>
      </c>
      <c r="AG250" s="139">
        <v>4682337.6512000002</v>
      </c>
      <c r="AI250" s="41"/>
      <c r="AJ250" s="40"/>
    </row>
    <row r="251" spans="27:36" hidden="1" x14ac:dyDescent="0.3">
      <c r="AA251" s="39">
        <v>45357</v>
      </c>
      <c r="AB251" s="137">
        <v>174.04599999999999</v>
      </c>
      <c r="AC251" s="137">
        <v>139.43951293655076</v>
      </c>
      <c r="AD251" s="137">
        <v>147.74919543560628</v>
      </c>
      <c r="AF251" s="137">
        <v>118.37</v>
      </c>
      <c r="AG251" s="139">
        <v>4647874.9896</v>
      </c>
      <c r="AI251" s="41"/>
      <c r="AJ251" s="40"/>
    </row>
    <row r="252" spans="27:36" hidden="1" x14ac:dyDescent="0.3">
      <c r="AA252" s="39">
        <v>45356</v>
      </c>
      <c r="AB252" s="137">
        <v>174.39599999999999</v>
      </c>
      <c r="AC252" s="137">
        <v>139.38980172430772</v>
      </c>
      <c r="AD252" s="137">
        <v>147.82734684738082</v>
      </c>
      <c r="AF252" s="137">
        <v>118.608</v>
      </c>
      <c r="AG252" s="139">
        <v>4397841.6190666659</v>
      </c>
      <c r="AI252" s="41"/>
      <c r="AJ252" s="40"/>
    </row>
    <row r="253" spans="27:36" hidden="1" x14ac:dyDescent="0.3">
      <c r="AA253" s="39">
        <v>45355</v>
      </c>
      <c r="AB253" s="137">
        <v>173.648</v>
      </c>
      <c r="AC253" s="137">
        <v>139.34010823447758</v>
      </c>
      <c r="AD253" s="137">
        <v>147.73382858497646</v>
      </c>
      <c r="AF253" s="137">
        <v>118.099</v>
      </c>
      <c r="AG253" s="139">
        <v>4522583.6317333328</v>
      </c>
      <c r="AI253" s="41"/>
      <c r="AJ253" s="40"/>
    </row>
    <row r="254" spans="27:36" hidden="1" x14ac:dyDescent="0.3">
      <c r="AA254" s="39">
        <v>45352</v>
      </c>
      <c r="AB254" s="137">
        <v>172.41399999999999</v>
      </c>
      <c r="AC254" s="137">
        <v>139.29043246074218</v>
      </c>
      <c r="AD254" s="137">
        <v>147.80715041512448</v>
      </c>
      <c r="AF254" s="137">
        <v>117.261</v>
      </c>
      <c r="AG254" s="139">
        <v>4445306.3985333322</v>
      </c>
      <c r="AI254" s="41"/>
      <c r="AJ254" s="40"/>
    </row>
    <row r="255" spans="27:36" hidden="1" x14ac:dyDescent="0.3">
      <c r="AA255" s="39">
        <v>45351</v>
      </c>
      <c r="AB255" s="137">
        <v>171.70099999999999</v>
      </c>
      <c r="AC255" s="137">
        <v>139.24077439678558</v>
      </c>
      <c r="AD255" s="137">
        <v>147.52176604628494</v>
      </c>
      <c r="AF255" s="137">
        <v>117.67</v>
      </c>
      <c r="AG255" s="139">
        <v>4324708.2999333329</v>
      </c>
      <c r="AI255" s="41"/>
      <c r="AJ255" s="40"/>
    </row>
    <row r="256" spans="27:36" hidden="1" x14ac:dyDescent="0.3">
      <c r="AA256" s="39">
        <v>45350</v>
      </c>
      <c r="AB256" s="137">
        <v>170.46199999999999</v>
      </c>
      <c r="AC256" s="137">
        <v>139.19113403629413</v>
      </c>
      <c r="AD256" s="137">
        <v>146.78942585055518</v>
      </c>
      <c r="AF256" s="137">
        <v>116.821</v>
      </c>
      <c r="AG256" s="139">
        <v>4216909.285666666</v>
      </c>
      <c r="AI256" s="41"/>
      <c r="AJ256" s="40"/>
    </row>
    <row r="257" spans="27:36" hidden="1" x14ac:dyDescent="0.3">
      <c r="AA257" s="39">
        <v>45349</v>
      </c>
      <c r="AB257" s="137">
        <v>171.511</v>
      </c>
      <c r="AC257" s="137">
        <v>139.14151137295642</v>
      </c>
      <c r="AD257" s="137">
        <v>146.9070920210921</v>
      </c>
      <c r="AF257" s="137">
        <v>117.54</v>
      </c>
      <c r="AG257" s="139">
        <v>3706438.2121333336</v>
      </c>
      <c r="AI257" s="41"/>
      <c r="AJ257" s="40"/>
    </row>
    <row r="258" spans="27:36" hidden="1" x14ac:dyDescent="0.3">
      <c r="AA258" s="39">
        <v>45348</v>
      </c>
      <c r="AB258" s="137">
        <v>171.38</v>
      </c>
      <c r="AC258" s="137">
        <v>139.09190640046324</v>
      </c>
      <c r="AD258" s="137">
        <v>147.17140185192503</v>
      </c>
      <c r="AF258" s="137">
        <v>117.45</v>
      </c>
      <c r="AG258" s="139">
        <v>3720836.0497333333</v>
      </c>
      <c r="AI258" s="41"/>
      <c r="AJ258" s="40"/>
    </row>
    <row r="259" spans="27:36" hidden="1" x14ac:dyDescent="0.3">
      <c r="AA259" s="39">
        <v>45345</v>
      </c>
      <c r="AB259" s="137">
        <v>171.91900000000001</v>
      </c>
      <c r="AC259" s="137">
        <v>139.04231911250773</v>
      </c>
      <c r="AD259" s="137">
        <v>147.66401917782957</v>
      </c>
      <c r="AF259" s="137">
        <v>117.82</v>
      </c>
      <c r="AG259" s="139">
        <v>3665767.5433333339</v>
      </c>
      <c r="AI259" s="41"/>
      <c r="AJ259" s="40"/>
    </row>
    <row r="260" spans="27:36" hidden="1" x14ac:dyDescent="0.3">
      <c r="AA260" s="39">
        <v>45344</v>
      </c>
      <c r="AB260" s="137">
        <v>173.23</v>
      </c>
      <c r="AC260" s="137">
        <v>138.99274950278519</v>
      </c>
      <c r="AD260" s="137">
        <v>147.2802869649592</v>
      </c>
      <c r="AF260" s="137">
        <v>118.718</v>
      </c>
      <c r="AG260" s="139">
        <v>3652610.6598666669</v>
      </c>
      <c r="AI260" s="41"/>
      <c r="AJ260" s="40"/>
    </row>
    <row r="261" spans="27:36" hidden="1" x14ac:dyDescent="0.3">
      <c r="AA261" s="39">
        <v>45343</v>
      </c>
      <c r="AB261" s="137">
        <v>173.23</v>
      </c>
      <c r="AC261" s="137">
        <v>138.9431975649932</v>
      </c>
      <c r="AD261" s="137">
        <v>147.34790110773042</v>
      </c>
      <c r="AF261" s="137">
        <v>118.718</v>
      </c>
      <c r="AG261" s="139">
        <v>3658580.7020000005</v>
      </c>
      <c r="AI261" s="41"/>
      <c r="AJ261" s="40"/>
    </row>
    <row r="262" spans="27:36" hidden="1" x14ac:dyDescent="0.3">
      <c r="AA262" s="39">
        <v>45342</v>
      </c>
      <c r="AB262" s="137">
        <v>172.4</v>
      </c>
      <c r="AC262" s="137">
        <v>138.8936632928316</v>
      </c>
      <c r="AD262" s="137">
        <v>147.41814956775247</v>
      </c>
      <c r="AF262" s="137">
        <v>118.149</v>
      </c>
      <c r="AG262" s="139">
        <v>3684407.5508000003</v>
      </c>
      <c r="AI262" s="41"/>
      <c r="AJ262" s="40"/>
    </row>
    <row r="263" spans="27:36" hidden="1" x14ac:dyDescent="0.3">
      <c r="AA263" s="39">
        <v>45341</v>
      </c>
      <c r="AB263" s="137">
        <v>172.63300000000001</v>
      </c>
      <c r="AC263" s="137">
        <v>138.84414668000247</v>
      </c>
      <c r="AD263" s="137">
        <v>147.39136734236908</v>
      </c>
      <c r="AF263" s="137">
        <v>118.309</v>
      </c>
      <c r="AG263" s="139">
        <v>3737469.6206</v>
      </c>
      <c r="AI263" s="41"/>
      <c r="AJ263" s="40"/>
    </row>
    <row r="264" spans="27:36" hidden="1" x14ac:dyDescent="0.3">
      <c r="AA264" s="39">
        <v>45338</v>
      </c>
      <c r="AB264" s="137">
        <v>173.05600000000001</v>
      </c>
      <c r="AC264" s="137">
        <v>138.79464772021012</v>
      </c>
      <c r="AD264" s="137">
        <v>147.08754275277377</v>
      </c>
      <c r="AF264" s="137">
        <v>118.599</v>
      </c>
      <c r="AG264" s="139">
        <v>3598503.4430000004</v>
      </c>
      <c r="AI264" s="41"/>
      <c r="AJ264" s="40"/>
    </row>
    <row r="265" spans="27:36" hidden="1" x14ac:dyDescent="0.3">
      <c r="AA265" s="39">
        <v>45337</v>
      </c>
      <c r="AB265" s="137">
        <v>173.81299999999999</v>
      </c>
      <c r="AC265" s="137">
        <v>138.74516640716109</v>
      </c>
      <c r="AD265" s="137">
        <v>147.04714988826109</v>
      </c>
      <c r="AF265" s="137">
        <v>119.11799999999999</v>
      </c>
      <c r="AG265" s="139">
        <v>3583754.2606000002</v>
      </c>
      <c r="AI265" s="41"/>
      <c r="AJ265" s="40"/>
    </row>
    <row r="266" spans="27:36" hidden="1" x14ac:dyDescent="0.3">
      <c r="AA266" s="39">
        <v>45336</v>
      </c>
      <c r="AB266" s="137">
        <v>173.376</v>
      </c>
      <c r="AC266" s="137">
        <v>138.69570273456421</v>
      </c>
      <c r="AD266" s="137">
        <v>146.77142468267456</v>
      </c>
      <c r="AF266" s="137">
        <v>118.818</v>
      </c>
      <c r="AG266" s="139">
        <v>3648709.3159333337</v>
      </c>
      <c r="AI266" s="41"/>
      <c r="AJ266" s="40"/>
    </row>
    <row r="267" spans="27:36" hidden="1" x14ac:dyDescent="0.3">
      <c r="AA267" s="39">
        <v>45331</v>
      </c>
      <c r="AB267" s="137">
        <v>173.405</v>
      </c>
      <c r="AC267" s="137">
        <v>138.64625669613054</v>
      </c>
      <c r="AD267" s="137">
        <v>147.17008469329963</v>
      </c>
      <c r="AF267" s="137">
        <v>118.83799999999999</v>
      </c>
      <c r="AG267" s="139">
        <v>3749190.6675333339</v>
      </c>
      <c r="AI267" s="41"/>
      <c r="AJ267" s="40"/>
    </row>
    <row r="268" spans="27:36" hidden="1" x14ac:dyDescent="0.3">
      <c r="AA268" s="39">
        <v>45330</v>
      </c>
      <c r="AB268" s="137">
        <v>172.822</v>
      </c>
      <c r="AC268" s="137">
        <v>138.59682828557334</v>
      </c>
      <c r="AD268" s="137">
        <v>146.63400113275645</v>
      </c>
      <c r="AF268" s="137">
        <v>118.43899999999999</v>
      </c>
      <c r="AG268" s="139">
        <v>3731671.5332666668</v>
      </c>
      <c r="AI268" s="41"/>
      <c r="AJ268" s="40"/>
    </row>
    <row r="269" spans="27:36" hidden="1" x14ac:dyDescent="0.3">
      <c r="AA269" s="39">
        <v>45329</v>
      </c>
      <c r="AB269" s="137">
        <v>173.376</v>
      </c>
      <c r="AC269" s="137">
        <v>138.54741749660815</v>
      </c>
      <c r="AD269" s="137">
        <v>146.67395494439398</v>
      </c>
      <c r="AF269" s="137">
        <v>118.818</v>
      </c>
      <c r="AG269" s="139">
        <v>3744467.7958666673</v>
      </c>
      <c r="AI269" s="41"/>
      <c r="AJ269" s="40"/>
    </row>
    <row r="270" spans="27:36" hidden="1" x14ac:dyDescent="0.3">
      <c r="AA270" s="39">
        <v>45328</v>
      </c>
      <c r="AB270" s="137">
        <v>173.52199999999999</v>
      </c>
      <c r="AC270" s="137">
        <v>138.49802432295274</v>
      </c>
      <c r="AD270" s="137">
        <v>146.31349253390587</v>
      </c>
      <c r="AF270" s="137">
        <v>118.91800000000001</v>
      </c>
      <c r="AG270" s="139">
        <v>3722846.1640000013</v>
      </c>
      <c r="AI270" s="41"/>
      <c r="AJ270" s="40"/>
    </row>
    <row r="271" spans="27:36" hidden="1" x14ac:dyDescent="0.3">
      <c r="AA271" s="39">
        <v>45327</v>
      </c>
      <c r="AB271" s="137">
        <v>173.405</v>
      </c>
      <c r="AC271" s="137">
        <v>138.44864875832715</v>
      </c>
      <c r="AD271" s="137">
        <v>146.11372347571819</v>
      </c>
      <c r="AF271" s="137">
        <v>118.83799999999999</v>
      </c>
      <c r="AG271" s="139">
        <v>3955042.9950666674</v>
      </c>
      <c r="AI271" s="41"/>
      <c r="AJ271" s="40"/>
    </row>
    <row r="272" spans="27:36" hidden="1" x14ac:dyDescent="0.3">
      <c r="AA272" s="39">
        <v>45324</v>
      </c>
      <c r="AB272" s="137">
        <v>173.07</v>
      </c>
      <c r="AC272" s="137">
        <v>138.39929079645361</v>
      </c>
      <c r="AD272" s="137">
        <v>146.33105464891139</v>
      </c>
      <c r="AF272" s="137">
        <v>118.608</v>
      </c>
      <c r="AG272" s="139">
        <v>4065394.4795999997</v>
      </c>
      <c r="AI272" s="41"/>
      <c r="AJ272" s="40"/>
    </row>
    <row r="273" spans="27:36" hidden="1" x14ac:dyDescent="0.3">
      <c r="AA273" s="39">
        <v>45323</v>
      </c>
      <c r="AB273" s="137">
        <v>170.06899999999999</v>
      </c>
      <c r="AC273" s="137">
        <v>138.34995043105661</v>
      </c>
      <c r="AD273" s="137">
        <v>145.78619003086544</v>
      </c>
      <c r="AF273" s="137">
        <v>116.55200000000001</v>
      </c>
      <c r="AG273" s="139">
        <v>4063226.4919333332</v>
      </c>
      <c r="AI273" s="41"/>
      <c r="AJ273" s="40"/>
    </row>
    <row r="274" spans="27:36" hidden="1" x14ac:dyDescent="0.3">
      <c r="AA274" s="39">
        <v>45322</v>
      </c>
      <c r="AB274" s="137">
        <v>171.72900000000001</v>
      </c>
      <c r="AC274" s="137">
        <v>138.30062765586288</v>
      </c>
      <c r="AD274" s="137">
        <v>146.35871498004508</v>
      </c>
      <c r="AF274" s="137">
        <v>118.748</v>
      </c>
      <c r="AG274" s="139">
        <v>3966087.2749999999</v>
      </c>
      <c r="AI274" s="41"/>
      <c r="AJ274" s="40"/>
    </row>
    <row r="275" spans="27:36" hidden="1" x14ac:dyDescent="0.3">
      <c r="AA275" s="39">
        <v>45321</v>
      </c>
      <c r="AB275" s="137">
        <v>172.148</v>
      </c>
      <c r="AC275" s="137">
        <v>138.24922915007562</v>
      </c>
      <c r="AD275" s="137">
        <v>146.09703946646297</v>
      </c>
      <c r="AF275" s="137">
        <v>119.038</v>
      </c>
      <c r="AG275" s="139">
        <v>3819049.7167333337</v>
      </c>
      <c r="AI275" s="41"/>
      <c r="AJ275" s="40"/>
    </row>
    <row r="276" spans="27:36" hidden="1" x14ac:dyDescent="0.3">
      <c r="AA276" s="39">
        <v>45320</v>
      </c>
      <c r="AB276" s="137">
        <v>172.119</v>
      </c>
      <c r="AC276" s="137">
        <v>138.19784974620021</v>
      </c>
      <c r="AD276" s="137">
        <v>146.17167845523639</v>
      </c>
      <c r="AF276" s="137">
        <v>119.018</v>
      </c>
      <c r="AG276" s="139">
        <v>3846536.5482666665</v>
      </c>
      <c r="AI276" s="41"/>
      <c r="AJ276" s="40"/>
    </row>
    <row r="277" spans="27:36" hidden="1" x14ac:dyDescent="0.3">
      <c r="AA277" s="39">
        <v>45317</v>
      </c>
      <c r="AB277" s="137">
        <v>171.83</v>
      </c>
      <c r="AC277" s="137">
        <v>138.14648943713755</v>
      </c>
      <c r="AD277" s="137">
        <v>146.27441682801864</v>
      </c>
      <c r="AF277" s="137">
        <v>118.818</v>
      </c>
      <c r="AG277" s="139">
        <v>3852473.1753333332</v>
      </c>
      <c r="AI277" s="41"/>
      <c r="AJ277" s="40"/>
    </row>
    <row r="278" spans="27:36" hidden="1" x14ac:dyDescent="0.3">
      <c r="AA278" s="39">
        <v>45316</v>
      </c>
      <c r="AB278" s="137">
        <v>171.339</v>
      </c>
      <c r="AC278" s="137">
        <v>138.09514821579117</v>
      </c>
      <c r="AD278" s="137">
        <v>145.95522538779352</v>
      </c>
      <c r="AF278" s="137">
        <v>118.479</v>
      </c>
      <c r="AG278" s="139">
        <v>3754227.2687999993</v>
      </c>
      <c r="AI278" s="41"/>
      <c r="AJ278" s="40"/>
    </row>
    <row r="279" spans="27:36" hidden="1" x14ac:dyDescent="0.3">
      <c r="AA279" s="39">
        <v>45315</v>
      </c>
      <c r="AB279" s="137">
        <v>171.917</v>
      </c>
      <c r="AC279" s="137">
        <v>138.04382607506724</v>
      </c>
      <c r="AD279" s="137">
        <v>145.95961591654489</v>
      </c>
      <c r="AF279" s="137">
        <v>118.878</v>
      </c>
      <c r="AG279" s="139">
        <v>3767560.3195333327</v>
      </c>
      <c r="AI279" s="41"/>
      <c r="AJ279" s="40"/>
    </row>
    <row r="280" spans="27:36" hidden="1" x14ac:dyDescent="0.3">
      <c r="AA280" s="39">
        <v>45314</v>
      </c>
      <c r="AB280" s="137">
        <v>171.68600000000001</v>
      </c>
      <c r="AC280" s="137">
        <v>137.99252300787461</v>
      </c>
      <c r="AD280" s="137">
        <v>146.20724173812258</v>
      </c>
      <c r="AF280" s="137">
        <v>118.718</v>
      </c>
      <c r="AG280" s="139">
        <v>3663769.9375333325</v>
      </c>
      <c r="AI280" s="41"/>
      <c r="AJ280" s="40"/>
    </row>
    <row r="281" spans="27:36" hidden="1" x14ac:dyDescent="0.3">
      <c r="AA281" s="39">
        <v>45313</v>
      </c>
      <c r="AB281" s="137">
        <v>171.614</v>
      </c>
      <c r="AC281" s="137">
        <v>137.94123900712469</v>
      </c>
      <c r="AD281" s="137">
        <v>146.38286288817767</v>
      </c>
      <c r="AF281" s="137">
        <v>118.66800000000001</v>
      </c>
      <c r="AG281" s="139">
        <v>3670729.0739333327</v>
      </c>
      <c r="AI281" s="41"/>
      <c r="AJ281" s="40"/>
    </row>
    <row r="282" spans="27:36" hidden="1" x14ac:dyDescent="0.3">
      <c r="AA282" s="39">
        <v>45310</v>
      </c>
      <c r="AB282" s="137">
        <v>172.018</v>
      </c>
      <c r="AC282" s="137">
        <v>137.88997406573159</v>
      </c>
      <c r="AD282" s="137">
        <v>146.6506851420117</v>
      </c>
      <c r="AF282" s="137">
        <v>118.94799999999999</v>
      </c>
      <c r="AG282" s="139">
        <v>3754473.7495333329</v>
      </c>
      <c r="AI282" s="41"/>
      <c r="AJ282" s="40"/>
    </row>
    <row r="283" spans="27:36" hidden="1" x14ac:dyDescent="0.3">
      <c r="AA283" s="39">
        <v>45309</v>
      </c>
      <c r="AB283" s="137">
        <v>172.26400000000001</v>
      </c>
      <c r="AC283" s="137">
        <v>137.83872817661199</v>
      </c>
      <c r="AD283" s="137">
        <v>146.19670446911928</v>
      </c>
      <c r="AF283" s="137">
        <v>119.11799999999999</v>
      </c>
      <c r="AG283" s="139">
        <v>5430651.428133334</v>
      </c>
      <c r="AI283" s="41"/>
      <c r="AJ283" s="40"/>
    </row>
    <row r="284" spans="27:36" hidden="1" x14ac:dyDescent="0.3">
      <c r="AA284" s="39">
        <v>45308</v>
      </c>
      <c r="AB284" s="137">
        <v>171.49799999999999</v>
      </c>
      <c r="AC284" s="137">
        <v>137.78750133268528</v>
      </c>
      <c r="AD284" s="137">
        <v>146.31480969253136</v>
      </c>
      <c r="AF284" s="137">
        <v>118.589</v>
      </c>
      <c r="AG284" s="139">
        <v>5554990.6065333327</v>
      </c>
      <c r="AI284" s="41"/>
      <c r="AJ284" s="40"/>
    </row>
    <row r="285" spans="27:36" hidden="1" x14ac:dyDescent="0.3">
      <c r="AA285" s="39">
        <v>45307</v>
      </c>
      <c r="AB285" s="137">
        <v>171.542</v>
      </c>
      <c r="AC285" s="137">
        <v>137.73629352687342</v>
      </c>
      <c r="AD285" s="137">
        <v>146.40262026755892</v>
      </c>
      <c r="AF285" s="137">
        <v>118.61799999999999</v>
      </c>
      <c r="AG285" s="139">
        <v>5708791.7558666663</v>
      </c>
      <c r="AI285" s="41"/>
      <c r="AJ285" s="40"/>
    </row>
    <row r="286" spans="27:36" hidden="1" x14ac:dyDescent="0.3">
      <c r="AA286" s="39">
        <v>45306</v>
      </c>
      <c r="AB286" s="137">
        <v>171.68600000000001</v>
      </c>
      <c r="AC286" s="137">
        <v>137.68510475210104</v>
      </c>
      <c r="AD286" s="137">
        <v>146.29988189477669</v>
      </c>
      <c r="AF286" s="137">
        <v>118.718</v>
      </c>
      <c r="AG286" s="139">
        <v>5651087.2375999996</v>
      </c>
      <c r="AI286" s="41"/>
      <c r="AJ286" s="40"/>
    </row>
    <row r="287" spans="27:36" hidden="1" x14ac:dyDescent="0.3">
      <c r="AA287" s="39">
        <v>45303</v>
      </c>
      <c r="AB287" s="137">
        <v>171.108</v>
      </c>
      <c r="AC287" s="137">
        <v>137.63393500129536</v>
      </c>
      <c r="AD287" s="137">
        <v>146.01581468456254</v>
      </c>
      <c r="AF287" s="137">
        <v>118.319</v>
      </c>
      <c r="AG287" s="139">
        <v>5976379.2241333332</v>
      </c>
      <c r="AI287" s="41"/>
      <c r="AJ287" s="40"/>
    </row>
    <row r="288" spans="27:36" hidden="1" x14ac:dyDescent="0.3">
      <c r="AA288" s="39">
        <v>45302</v>
      </c>
      <c r="AB288" s="137">
        <v>170.964</v>
      </c>
      <c r="AC288" s="137">
        <v>137.58278426738624</v>
      </c>
      <c r="AD288" s="137">
        <v>145.68169544658272</v>
      </c>
      <c r="AF288" s="137">
        <v>118.21899999999999</v>
      </c>
      <c r="AG288" s="139">
        <v>5986298.5165999997</v>
      </c>
      <c r="AI288" s="41"/>
      <c r="AJ288" s="40"/>
    </row>
    <row r="289" spans="27:36" hidden="1" x14ac:dyDescent="0.3">
      <c r="AA289" s="39">
        <v>45301</v>
      </c>
      <c r="AB289" s="137">
        <v>171.19499999999999</v>
      </c>
      <c r="AC289" s="137">
        <v>137.53165254330622</v>
      </c>
      <c r="AD289" s="137">
        <v>145.97849519017583</v>
      </c>
      <c r="AF289" s="137">
        <v>118.379</v>
      </c>
      <c r="AG289" s="139">
        <v>6244877.8131333329</v>
      </c>
      <c r="AI289" s="41"/>
      <c r="AJ289" s="40"/>
    </row>
    <row r="290" spans="27:36" hidden="1" x14ac:dyDescent="0.3">
      <c r="AA290" s="39">
        <v>45300</v>
      </c>
      <c r="AB290" s="137">
        <v>171.51300000000001</v>
      </c>
      <c r="AC290" s="137">
        <v>137.48053982199039</v>
      </c>
      <c r="AD290" s="137">
        <v>145.98069045455154</v>
      </c>
      <c r="AF290" s="137">
        <v>118.599</v>
      </c>
      <c r="AG290" s="139">
        <v>6400439.5317333341</v>
      </c>
      <c r="AI290" s="41"/>
      <c r="AJ290" s="40"/>
    </row>
    <row r="291" spans="27:36" hidden="1" x14ac:dyDescent="0.3">
      <c r="AA291" s="39">
        <v>45299</v>
      </c>
      <c r="AB291" s="137">
        <v>171.39699999999999</v>
      </c>
      <c r="AC291" s="137">
        <v>137.42944609637652</v>
      </c>
      <c r="AD291" s="137">
        <v>146.07728208708184</v>
      </c>
      <c r="AF291" s="137">
        <v>118.51900000000001</v>
      </c>
      <c r="AG291" s="139">
        <v>6555272.3436666671</v>
      </c>
      <c r="AI291" s="41"/>
      <c r="AJ291" s="40"/>
    </row>
    <row r="292" spans="27:36" hidden="1" x14ac:dyDescent="0.3">
      <c r="AA292" s="39">
        <v>45296</v>
      </c>
      <c r="AB292" s="137">
        <v>172.36500000000001</v>
      </c>
      <c r="AC292" s="137">
        <v>137.37837135940498</v>
      </c>
      <c r="AD292" s="137">
        <v>145.9512739119173</v>
      </c>
      <c r="AF292" s="137">
        <v>119.188</v>
      </c>
      <c r="AG292" s="139">
        <v>6409848.9291333342</v>
      </c>
      <c r="AI292" s="41"/>
      <c r="AJ292" s="40"/>
    </row>
    <row r="293" spans="27:36" hidden="1" x14ac:dyDescent="0.3">
      <c r="AA293" s="39">
        <v>45295</v>
      </c>
      <c r="AB293" s="137">
        <v>171.02199999999999</v>
      </c>
      <c r="AC293" s="137">
        <v>137.32731560401876</v>
      </c>
      <c r="AD293" s="137">
        <v>145.78223855498928</v>
      </c>
      <c r="AF293" s="137">
        <v>118.259</v>
      </c>
      <c r="AG293" s="139">
        <v>6346561.0142000001</v>
      </c>
      <c r="AI293" s="41"/>
      <c r="AJ293" s="40"/>
    </row>
    <row r="294" spans="27:36" hidden="1" x14ac:dyDescent="0.3">
      <c r="AA294" s="39">
        <v>45294</v>
      </c>
      <c r="AB294" s="137">
        <v>172.047</v>
      </c>
      <c r="AC294" s="137">
        <v>137.27627882316347</v>
      </c>
      <c r="AD294" s="137">
        <v>145.95917686366977</v>
      </c>
      <c r="AF294" s="137">
        <v>118.968</v>
      </c>
      <c r="AG294" s="139">
        <v>6249393.4347999999</v>
      </c>
      <c r="AI294" s="41"/>
      <c r="AJ294" s="40"/>
    </row>
    <row r="295" spans="27:36" hidden="1" x14ac:dyDescent="0.3">
      <c r="AA295" s="39">
        <v>45293</v>
      </c>
      <c r="AB295" s="137">
        <v>169.607</v>
      </c>
      <c r="AC295" s="137">
        <v>137.22526100978737</v>
      </c>
      <c r="AD295" s="137">
        <v>145.5060742965276</v>
      </c>
      <c r="AF295" s="137">
        <v>117.28100000000001</v>
      </c>
      <c r="AG295" s="139">
        <v>6350063.9808</v>
      </c>
      <c r="AI295" s="41"/>
      <c r="AJ295" s="40"/>
    </row>
    <row r="296" spans="27:36" hidden="1" x14ac:dyDescent="0.3">
      <c r="AA296" s="39">
        <v>45288</v>
      </c>
      <c r="AB296" s="137">
        <v>168.905</v>
      </c>
      <c r="AC296" s="137">
        <v>137.17426215684131</v>
      </c>
      <c r="AD296" s="137">
        <v>145.38928623174093</v>
      </c>
      <c r="AF296" s="137">
        <v>117.69</v>
      </c>
      <c r="AG296" s="139">
        <v>6335282.258266666</v>
      </c>
      <c r="AI296" s="41"/>
      <c r="AJ296" s="40"/>
    </row>
    <row r="297" spans="27:36" hidden="1" x14ac:dyDescent="0.3">
      <c r="AA297" s="39">
        <v>45287</v>
      </c>
      <c r="AB297" s="137">
        <v>165.98099999999999</v>
      </c>
      <c r="AC297" s="137">
        <v>137.12328225727879</v>
      </c>
      <c r="AD297" s="137">
        <v>144.82598139293918</v>
      </c>
      <c r="AF297" s="137">
        <v>115.65300000000001</v>
      </c>
      <c r="AG297" s="139">
        <v>6203646.7442666646</v>
      </c>
      <c r="AI297" s="41"/>
      <c r="AJ297" s="40"/>
    </row>
    <row r="298" spans="27:36" hidden="1" x14ac:dyDescent="0.3">
      <c r="AA298" s="39">
        <v>45286</v>
      </c>
      <c r="AB298" s="137">
        <v>169.90799999999999</v>
      </c>
      <c r="AC298" s="137">
        <v>137.07232130405589</v>
      </c>
      <c r="AD298" s="137">
        <v>144.24643159775735</v>
      </c>
      <c r="AF298" s="137">
        <v>118.389</v>
      </c>
      <c r="AG298" s="139">
        <v>4393183.9424666669</v>
      </c>
      <c r="AI298" s="41"/>
      <c r="AJ298" s="40"/>
    </row>
    <row r="299" spans="27:36" hidden="1" x14ac:dyDescent="0.3">
      <c r="AA299" s="39">
        <v>45282</v>
      </c>
      <c r="AB299" s="137">
        <v>168.21700000000001</v>
      </c>
      <c r="AC299" s="137">
        <v>137.02137929013134</v>
      </c>
      <c r="AD299" s="137">
        <v>143.15187278003893</v>
      </c>
      <c r="AF299" s="137">
        <v>117.211</v>
      </c>
      <c r="AG299" s="139">
        <v>4312562.6768666673</v>
      </c>
      <c r="AI299" s="41"/>
      <c r="AJ299" s="40"/>
    </row>
    <row r="300" spans="27:36" hidden="1" x14ac:dyDescent="0.3">
      <c r="AA300" s="39">
        <v>45281</v>
      </c>
      <c r="AB300" s="137">
        <v>164.935</v>
      </c>
      <c r="AC300" s="137">
        <v>136.97045620846649</v>
      </c>
      <c r="AD300" s="137">
        <v>141.92252472965322</v>
      </c>
      <c r="AF300" s="137">
        <v>114.92400000000001</v>
      </c>
      <c r="AG300" s="139">
        <v>4407632.1760000009</v>
      </c>
      <c r="AI300" s="41"/>
      <c r="AJ300" s="40"/>
    </row>
    <row r="301" spans="27:36" hidden="1" x14ac:dyDescent="0.3">
      <c r="AA301" s="39">
        <v>45280</v>
      </c>
      <c r="AB301" s="137">
        <v>163.14400000000001</v>
      </c>
      <c r="AC301" s="137">
        <v>136.91955205202527</v>
      </c>
      <c r="AD301" s="137">
        <v>141.04793140237885</v>
      </c>
      <c r="AF301" s="137">
        <v>113.676</v>
      </c>
      <c r="AG301" s="139">
        <v>4277555.4155999999</v>
      </c>
      <c r="AI301" s="41"/>
      <c r="AJ301" s="40"/>
    </row>
    <row r="302" spans="27:36" hidden="1" x14ac:dyDescent="0.3">
      <c r="AA302" s="39">
        <v>45279</v>
      </c>
      <c r="AB302" s="137">
        <v>162.9</v>
      </c>
      <c r="AC302" s="137">
        <v>136.86866681377424</v>
      </c>
      <c r="AD302" s="137">
        <v>140.79328073479894</v>
      </c>
      <c r="AF302" s="137">
        <v>113.506</v>
      </c>
      <c r="AG302" s="139">
        <v>3914034.3986666659</v>
      </c>
      <c r="AI302" s="41"/>
      <c r="AJ302" s="40"/>
    </row>
    <row r="303" spans="27:36" hidden="1" x14ac:dyDescent="0.3">
      <c r="AA303" s="39">
        <v>45278</v>
      </c>
      <c r="AB303" s="137">
        <v>164.72</v>
      </c>
      <c r="AC303" s="137">
        <v>136.81780048668261</v>
      </c>
      <c r="AD303" s="137">
        <v>140.38759587817168</v>
      </c>
      <c r="AF303" s="137">
        <v>114.774</v>
      </c>
      <c r="AG303" s="139">
        <v>3812832.2715333328</v>
      </c>
      <c r="AI303" s="41"/>
      <c r="AJ303" s="40"/>
    </row>
    <row r="304" spans="27:36" hidden="1" x14ac:dyDescent="0.3">
      <c r="AA304" s="39">
        <v>45275</v>
      </c>
      <c r="AB304" s="137">
        <v>160.49299999999999</v>
      </c>
      <c r="AC304" s="137">
        <v>136.76695306372216</v>
      </c>
      <c r="AD304" s="137">
        <v>140.04118315968799</v>
      </c>
      <c r="AF304" s="137">
        <v>111.82899999999999</v>
      </c>
      <c r="AG304" s="139">
        <v>3693885.7627333333</v>
      </c>
      <c r="AI304" s="41"/>
      <c r="AJ304" s="40"/>
    </row>
    <row r="305" spans="27:36" hidden="1" x14ac:dyDescent="0.3">
      <c r="AA305" s="39">
        <v>45274</v>
      </c>
      <c r="AB305" s="137">
        <v>159.63300000000001</v>
      </c>
      <c r="AC305" s="137">
        <v>136.7161245378673</v>
      </c>
      <c r="AD305" s="137">
        <v>139.80453365998872</v>
      </c>
      <c r="AF305" s="137">
        <v>111.23</v>
      </c>
      <c r="AG305" s="139">
        <v>3493977.193533333</v>
      </c>
      <c r="AI305" s="41"/>
      <c r="AJ305" s="40"/>
    </row>
    <row r="306" spans="27:36" hidden="1" x14ac:dyDescent="0.3">
      <c r="AA306" s="39">
        <v>45273</v>
      </c>
      <c r="AB306" s="137">
        <v>161.63900000000001</v>
      </c>
      <c r="AC306" s="137">
        <v>136.66531490209505</v>
      </c>
      <c r="AD306" s="137">
        <v>139.48929369563982</v>
      </c>
      <c r="AF306" s="137">
        <v>112.628</v>
      </c>
      <c r="AG306" s="139">
        <v>3354603.1834</v>
      </c>
      <c r="AI306" s="41"/>
      <c r="AJ306" s="40"/>
    </row>
    <row r="307" spans="27:36" hidden="1" x14ac:dyDescent="0.3">
      <c r="AA307" s="39">
        <v>45272</v>
      </c>
      <c r="AB307" s="137">
        <v>161.238</v>
      </c>
      <c r="AC307" s="137">
        <v>136.61246493560384</v>
      </c>
      <c r="AD307" s="137">
        <v>139.16527267378814</v>
      </c>
      <c r="AF307" s="137">
        <v>112.348</v>
      </c>
      <c r="AG307" s="139">
        <v>3414695.0150000001</v>
      </c>
      <c r="AI307" s="41"/>
      <c r="AJ307" s="40"/>
    </row>
    <row r="308" spans="27:36" hidden="1" x14ac:dyDescent="0.3">
      <c r="AA308" s="39">
        <v>45271</v>
      </c>
      <c r="AB308" s="137">
        <v>163.072</v>
      </c>
      <c r="AC308" s="137">
        <v>136.55963540677058</v>
      </c>
      <c r="AD308" s="137">
        <v>139.66228052844406</v>
      </c>
      <c r="AF308" s="137">
        <v>113.626</v>
      </c>
      <c r="AG308" s="139">
        <v>3739390.0305333338</v>
      </c>
      <c r="AI308" s="41"/>
      <c r="AJ308" s="40"/>
    </row>
    <row r="309" spans="27:36" hidden="1" x14ac:dyDescent="0.3">
      <c r="AA309" s="39">
        <v>45268</v>
      </c>
      <c r="AB309" s="137">
        <v>164.06100000000001</v>
      </c>
      <c r="AC309" s="137">
        <v>136.5068263076918</v>
      </c>
      <c r="AD309" s="137">
        <v>140.04118315968793</v>
      </c>
      <c r="AF309" s="137">
        <v>114.315</v>
      </c>
      <c r="AG309" s="139">
        <v>3857479.9353333334</v>
      </c>
      <c r="AI309" s="41"/>
      <c r="AJ309" s="40"/>
    </row>
    <row r="310" spans="27:36" hidden="1" x14ac:dyDescent="0.3">
      <c r="AA310" s="39">
        <v>45267</v>
      </c>
      <c r="AB310" s="137">
        <v>160.47900000000001</v>
      </c>
      <c r="AC310" s="137">
        <v>136.45403763046707</v>
      </c>
      <c r="AD310" s="137">
        <v>139.60520365467616</v>
      </c>
      <c r="AF310" s="137">
        <v>111.819</v>
      </c>
      <c r="AG310" s="139">
        <v>3776001.5063999998</v>
      </c>
      <c r="AI310" s="41"/>
      <c r="AJ310" s="40"/>
    </row>
    <row r="311" spans="27:36" hidden="1" x14ac:dyDescent="0.3">
      <c r="AA311" s="39">
        <v>45266</v>
      </c>
      <c r="AB311" s="137">
        <v>161.453</v>
      </c>
      <c r="AC311" s="137">
        <v>136.40126936719906</v>
      </c>
      <c r="AD311" s="137">
        <v>140.11362688408568</v>
      </c>
      <c r="AF311" s="137">
        <v>112.498</v>
      </c>
      <c r="AG311" s="139">
        <v>4360981.8508000001</v>
      </c>
      <c r="AI311" s="41"/>
      <c r="AJ311" s="40"/>
    </row>
    <row r="312" spans="27:36" hidden="1" x14ac:dyDescent="0.3">
      <c r="AA312" s="39">
        <v>45265</v>
      </c>
      <c r="AB312" s="137">
        <v>161.095</v>
      </c>
      <c r="AC312" s="137">
        <v>136.34852150999345</v>
      </c>
      <c r="AD312" s="137">
        <v>140.05347664019183</v>
      </c>
      <c r="AF312" s="137">
        <v>112.248</v>
      </c>
      <c r="AG312" s="139">
        <v>4351258.8723999998</v>
      </c>
      <c r="AI312" s="41"/>
      <c r="AJ312" s="40"/>
    </row>
    <row r="313" spans="27:36" hidden="1" x14ac:dyDescent="0.3">
      <c r="AA313" s="39">
        <v>45264</v>
      </c>
      <c r="AB313" s="137">
        <v>160.995</v>
      </c>
      <c r="AC313" s="137">
        <v>136.29579405095902</v>
      </c>
      <c r="AD313" s="137">
        <v>139.81858335199314</v>
      </c>
      <c r="AF313" s="137">
        <v>112.178</v>
      </c>
      <c r="AG313" s="139">
        <v>4477908.9124000007</v>
      </c>
      <c r="AI313" s="41"/>
      <c r="AJ313" s="40"/>
    </row>
    <row r="314" spans="27:36" hidden="1" x14ac:dyDescent="0.3">
      <c r="AA314" s="39">
        <v>45261</v>
      </c>
      <c r="AB314" s="137">
        <v>160.43600000000001</v>
      </c>
      <c r="AC314" s="137">
        <v>136.24308698220756</v>
      </c>
      <c r="AD314" s="137">
        <v>139.40280027923765</v>
      </c>
      <c r="AF314" s="137">
        <v>111.789</v>
      </c>
      <c r="AG314" s="139">
        <v>4416948.5331999995</v>
      </c>
      <c r="AI314" s="41"/>
      <c r="AJ314" s="40"/>
    </row>
    <row r="315" spans="27:36" hidden="1" x14ac:dyDescent="0.3">
      <c r="AA315" s="39">
        <v>45260</v>
      </c>
      <c r="AB315" s="137">
        <v>161.40199999999999</v>
      </c>
      <c r="AC315" s="137">
        <v>136.19040029585392</v>
      </c>
      <c r="AD315" s="137">
        <v>139.46778010475805</v>
      </c>
      <c r="AF315" s="137">
        <v>113.367</v>
      </c>
      <c r="AG315" s="139">
        <v>4103316.8850666666</v>
      </c>
      <c r="AI315" s="41"/>
      <c r="AJ315" s="40"/>
    </row>
    <row r="316" spans="27:36" hidden="1" x14ac:dyDescent="0.3">
      <c r="AA316" s="39">
        <v>45259</v>
      </c>
      <c r="AB316" s="137">
        <v>161.00399999999999</v>
      </c>
      <c r="AC316" s="137">
        <v>136.13773398401599</v>
      </c>
      <c r="AD316" s="137">
        <v>138.91632969358506</v>
      </c>
      <c r="AF316" s="137">
        <v>113.087</v>
      </c>
      <c r="AG316" s="139">
        <v>4144636.8826666665</v>
      </c>
    </row>
    <row r="317" spans="27:36" hidden="1" x14ac:dyDescent="0.3">
      <c r="AA317" s="39">
        <v>45258</v>
      </c>
      <c r="AB317" s="137">
        <v>161.21799999999999</v>
      </c>
      <c r="AC317" s="137">
        <v>136.08508803881477</v>
      </c>
      <c r="AD317" s="137">
        <v>139.06955914700814</v>
      </c>
      <c r="AF317" s="137">
        <v>113.23699999999999</v>
      </c>
      <c r="AG317" s="139">
        <v>4096428.8233999996</v>
      </c>
    </row>
    <row r="318" spans="27:36" hidden="1" x14ac:dyDescent="0.3">
      <c r="AA318" s="39">
        <v>45257</v>
      </c>
      <c r="AB318" s="137">
        <v>161.971</v>
      </c>
      <c r="AC318" s="137">
        <v>136.03246245237423</v>
      </c>
      <c r="AD318" s="137">
        <v>138.70514526064383</v>
      </c>
      <c r="AF318" s="137">
        <v>113.76600000000001</v>
      </c>
      <c r="AG318" s="139">
        <v>4103096.0014666673</v>
      </c>
    </row>
    <row r="319" spans="27:36" hidden="1" x14ac:dyDescent="0.3">
      <c r="AA319" s="39">
        <v>45254</v>
      </c>
      <c r="AB319" s="137">
        <v>163.26499999999999</v>
      </c>
      <c r="AC319" s="137">
        <v>135.97985721682142</v>
      </c>
      <c r="AD319" s="137">
        <v>139.3768961596046</v>
      </c>
      <c r="AF319" s="137">
        <v>114.675</v>
      </c>
      <c r="AG319" s="139">
        <v>3888947.0188666661</v>
      </c>
    </row>
    <row r="320" spans="27:36" hidden="1" x14ac:dyDescent="0.3">
      <c r="AA320" s="39">
        <v>45253</v>
      </c>
      <c r="AB320" s="137">
        <v>163.33600000000001</v>
      </c>
      <c r="AC320" s="137">
        <v>135.92727232428641</v>
      </c>
      <c r="AD320" s="137">
        <v>139.55207825678457</v>
      </c>
      <c r="AF320" s="137">
        <v>114.724</v>
      </c>
      <c r="AG320" s="139">
        <v>4066761.9351333333</v>
      </c>
    </row>
    <row r="321" spans="27:33" hidden="1" x14ac:dyDescent="0.3">
      <c r="AA321" s="39">
        <v>45252</v>
      </c>
      <c r="AB321" s="137">
        <v>164.31700000000001</v>
      </c>
      <c r="AC321" s="137">
        <v>135.87470776690236</v>
      </c>
      <c r="AD321" s="137">
        <v>139.60564270755137</v>
      </c>
      <c r="AF321" s="137">
        <v>115.413</v>
      </c>
      <c r="AG321" s="139">
        <v>3923473.7901333333</v>
      </c>
    </row>
    <row r="322" spans="27:33" hidden="1" x14ac:dyDescent="0.3">
      <c r="AA322" s="39">
        <v>45251</v>
      </c>
      <c r="AB322" s="137">
        <v>164.459</v>
      </c>
      <c r="AC322" s="137">
        <v>135.82216353680545</v>
      </c>
      <c r="AD322" s="137">
        <v>140.11757835996201</v>
      </c>
      <c r="AF322" s="137">
        <v>115.51300000000001</v>
      </c>
      <c r="AG322" s="139">
        <v>3811074.9688000004</v>
      </c>
    </row>
    <row r="323" spans="27:33" hidden="1" x14ac:dyDescent="0.3">
      <c r="AA323" s="39">
        <v>45250</v>
      </c>
      <c r="AB323" s="137">
        <v>164.94200000000001</v>
      </c>
      <c r="AC323" s="137">
        <v>135.76963962613488</v>
      </c>
      <c r="AD323" s="137">
        <v>140.34061722053198</v>
      </c>
      <c r="AF323" s="137">
        <v>115.85299999999999</v>
      </c>
      <c r="AG323" s="139">
        <v>3507714.6061333339</v>
      </c>
    </row>
    <row r="324" spans="27:33" hidden="1" x14ac:dyDescent="0.3">
      <c r="AA324" s="39">
        <v>45247</v>
      </c>
      <c r="AB324" s="137">
        <v>165.45400000000001</v>
      </c>
      <c r="AC324" s="137">
        <v>135.71713602703289</v>
      </c>
      <c r="AD324" s="137">
        <v>140.39549882992421</v>
      </c>
      <c r="AF324" s="137">
        <v>116.212</v>
      </c>
      <c r="AG324" s="139">
        <v>3501547.7022666675</v>
      </c>
    </row>
    <row r="325" spans="27:33" hidden="1" x14ac:dyDescent="0.3">
      <c r="AA325" s="39">
        <v>45246</v>
      </c>
      <c r="AB325" s="137">
        <v>165.61</v>
      </c>
      <c r="AC325" s="137">
        <v>135.66465273164482</v>
      </c>
      <c r="AD325" s="137">
        <v>140.11582214846146</v>
      </c>
      <c r="AF325" s="137">
        <v>116.322</v>
      </c>
      <c r="AG325" s="139">
        <v>3485000.6177333337</v>
      </c>
    </row>
    <row r="326" spans="27:33" hidden="1" x14ac:dyDescent="0.3">
      <c r="AA326" s="39">
        <v>45244</v>
      </c>
      <c r="AB326" s="137">
        <v>166.05099999999999</v>
      </c>
      <c r="AC326" s="137">
        <v>135.61218973211896</v>
      </c>
      <c r="AD326" s="137">
        <v>139.81199755886612</v>
      </c>
      <c r="AF326" s="137">
        <v>116.63200000000001</v>
      </c>
      <c r="AG326" s="139">
        <v>2768586.3501333329</v>
      </c>
    </row>
    <row r="327" spans="27:33" hidden="1" x14ac:dyDescent="0.3">
      <c r="AA327" s="39">
        <v>45243</v>
      </c>
      <c r="AB327" s="137">
        <v>166.30699999999999</v>
      </c>
      <c r="AC327" s="137">
        <v>135.55974702060672</v>
      </c>
      <c r="AD327" s="137">
        <v>139.62935156280881</v>
      </c>
      <c r="AF327" s="137">
        <v>116.81100000000001</v>
      </c>
      <c r="AG327" s="139">
        <v>2930004.6325333333</v>
      </c>
    </row>
    <row r="328" spans="27:33" hidden="1" x14ac:dyDescent="0.3">
      <c r="AA328" s="39">
        <v>45240</v>
      </c>
      <c r="AB328" s="137">
        <v>165.26900000000001</v>
      </c>
      <c r="AC328" s="137">
        <v>135.50732458926248</v>
      </c>
      <c r="AD328" s="137">
        <v>139.71452782058554</v>
      </c>
      <c r="AF328" s="137">
        <v>116.08199999999999</v>
      </c>
      <c r="AG328" s="139">
        <v>2872796.0133333337</v>
      </c>
    </row>
    <row r="329" spans="27:33" hidden="1" x14ac:dyDescent="0.3">
      <c r="AA329" s="39">
        <v>45239</v>
      </c>
      <c r="AB329" s="137">
        <v>164.928</v>
      </c>
      <c r="AC329" s="137">
        <v>135.45492243024367</v>
      </c>
      <c r="AD329" s="137">
        <v>139.52002739689954</v>
      </c>
      <c r="AF329" s="137">
        <v>115.843</v>
      </c>
      <c r="AG329" s="139">
        <v>2906292.176</v>
      </c>
    </row>
    <row r="330" spans="27:33" hidden="1" x14ac:dyDescent="0.3">
      <c r="AA330" s="39">
        <v>45238</v>
      </c>
      <c r="AB330" s="137">
        <v>166.16499999999999</v>
      </c>
      <c r="AC330" s="137">
        <v>135.40254053571076</v>
      </c>
      <c r="AD330" s="137">
        <v>139.36504173197591</v>
      </c>
      <c r="AF330" s="137">
        <v>116.711</v>
      </c>
      <c r="AG330" s="139">
        <v>2823875.0063333339</v>
      </c>
    </row>
    <row r="331" spans="27:33" hidden="1" x14ac:dyDescent="0.3">
      <c r="AA331" s="39">
        <v>45237</v>
      </c>
      <c r="AB331" s="137">
        <v>166.86099999999999</v>
      </c>
      <c r="AC331" s="137">
        <v>135.35017889782728</v>
      </c>
      <c r="AD331" s="137">
        <v>139.30972106970856</v>
      </c>
      <c r="AF331" s="137">
        <v>117.20099999999999</v>
      </c>
      <c r="AG331" s="139">
        <v>2586816.2512666667</v>
      </c>
    </row>
    <row r="332" spans="27:33" hidden="1" x14ac:dyDescent="0.3">
      <c r="AA332" s="39">
        <v>45236</v>
      </c>
      <c r="AB332" s="137">
        <v>167.58600000000001</v>
      </c>
      <c r="AC332" s="137">
        <v>135.29783750875973</v>
      </c>
      <c r="AD332" s="137">
        <v>138.86408240144374</v>
      </c>
      <c r="AF332" s="137">
        <v>117.71</v>
      </c>
      <c r="AG332" s="139">
        <v>2548288.0458666668</v>
      </c>
    </row>
    <row r="333" spans="27:33" hidden="1" x14ac:dyDescent="0.3">
      <c r="AA333" s="39">
        <v>45233</v>
      </c>
      <c r="AB333" s="137">
        <v>166.53399999999999</v>
      </c>
      <c r="AC333" s="137">
        <v>135.2455163606777</v>
      </c>
      <c r="AD333" s="137">
        <v>138.75783160566039</v>
      </c>
      <c r="AF333" s="137">
        <v>116.971</v>
      </c>
      <c r="AG333" s="139">
        <v>2463386.9925333331</v>
      </c>
    </row>
    <row r="334" spans="27:33" hidden="1" x14ac:dyDescent="0.3">
      <c r="AA334" s="39">
        <v>45231</v>
      </c>
      <c r="AB334" s="137">
        <v>164.899</v>
      </c>
      <c r="AC334" s="137">
        <v>135.19321544575376</v>
      </c>
      <c r="AD334" s="137">
        <v>138.16774454147523</v>
      </c>
      <c r="AF334" s="137">
        <v>115.82299999999999</v>
      </c>
      <c r="AG334" s="139">
        <v>2473785.3587333332</v>
      </c>
    </row>
    <row r="335" spans="27:33" hidden="1" x14ac:dyDescent="0.3">
      <c r="AA335" s="39">
        <v>45230</v>
      </c>
      <c r="AB335" s="137">
        <v>165.49199999999999</v>
      </c>
      <c r="AC335" s="137">
        <v>135.13890697050115</v>
      </c>
      <c r="AD335" s="137">
        <v>138.55191580722078</v>
      </c>
      <c r="AF335" s="137">
        <v>117.111</v>
      </c>
      <c r="AG335" s="139">
        <v>2269011.5992666665</v>
      </c>
    </row>
    <row r="336" spans="27:33" hidden="1" x14ac:dyDescent="0.3">
      <c r="AA336" s="39">
        <v>45229</v>
      </c>
      <c r="AB336" s="137">
        <v>163.54499999999999</v>
      </c>
      <c r="AC336" s="137">
        <v>135.08462031150964</v>
      </c>
      <c r="AD336" s="137">
        <v>138.5681607636009</v>
      </c>
      <c r="AF336" s="137">
        <v>115.733</v>
      </c>
      <c r="AG336" s="139">
        <v>2373988.0266666664</v>
      </c>
    </row>
    <row r="337" spans="27:33" hidden="1" x14ac:dyDescent="0.3">
      <c r="AA337" s="39">
        <v>45226</v>
      </c>
      <c r="AB337" s="137">
        <v>163.05099999999999</v>
      </c>
      <c r="AC337" s="137">
        <v>135.03035546001539</v>
      </c>
      <c r="AD337" s="137">
        <v>138.55147675434566</v>
      </c>
      <c r="AF337" s="137">
        <v>115.383</v>
      </c>
      <c r="AG337" s="139">
        <v>2406277.1406666664</v>
      </c>
    </row>
    <row r="338" spans="27:33" hidden="1" x14ac:dyDescent="0.3">
      <c r="AA338" s="39">
        <v>45225</v>
      </c>
      <c r="AB338" s="137">
        <v>162.458</v>
      </c>
      <c r="AC338" s="137">
        <v>134.97611240725811</v>
      </c>
      <c r="AD338" s="137">
        <v>137.94031515215391</v>
      </c>
      <c r="AF338" s="137">
        <v>114.964</v>
      </c>
      <c r="AG338" s="139">
        <v>2405823.0698000002</v>
      </c>
    </row>
    <row r="339" spans="27:33" hidden="1" x14ac:dyDescent="0.3">
      <c r="AA339" s="39">
        <v>45224</v>
      </c>
      <c r="AB339" s="137">
        <v>164.815</v>
      </c>
      <c r="AC339" s="137">
        <v>134.92189114448104</v>
      </c>
      <c r="AD339" s="137">
        <v>138.3108757787702</v>
      </c>
      <c r="AF339" s="137">
        <v>116.63200000000001</v>
      </c>
      <c r="AG339" s="139">
        <v>2310640.7338666674</v>
      </c>
    </row>
    <row r="340" spans="27:33" hidden="1" x14ac:dyDescent="0.3">
      <c r="AA340" s="39">
        <v>45223</v>
      </c>
      <c r="AB340" s="137">
        <v>165.32300000000001</v>
      </c>
      <c r="AC340" s="137">
        <v>134.86769166293092</v>
      </c>
      <c r="AD340" s="137">
        <v>138.54445190834349</v>
      </c>
      <c r="AF340" s="137">
        <v>116.991</v>
      </c>
      <c r="AG340" s="139">
        <v>2659334.9538000003</v>
      </c>
    </row>
    <row r="341" spans="27:33" hidden="1" x14ac:dyDescent="0.3">
      <c r="AA341" s="39">
        <v>45222</v>
      </c>
      <c r="AB341" s="137">
        <v>166.14099999999999</v>
      </c>
      <c r="AC341" s="137">
        <v>134.81351395385801</v>
      </c>
      <c r="AD341" s="137">
        <v>139.28513410870087</v>
      </c>
      <c r="AF341" s="137">
        <v>117.57</v>
      </c>
      <c r="AG341" s="139">
        <v>3508368.9808</v>
      </c>
    </row>
    <row r="342" spans="27:33" hidden="1" x14ac:dyDescent="0.3">
      <c r="AA342" s="39">
        <v>45219</v>
      </c>
      <c r="AB342" s="137">
        <v>166.578</v>
      </c>
      <c r="AC342" s="137">
        <v>134.75935800851607</v>
      </c>
      <c r="AD342" s="137">
        <v>139.11083011727118</v>
      </c>
      <c r="AF342" s="137">
        <v>117.88</v>
      </c>
      <c r="AG342" s="139">
        <v>3357769.6842000005</v>
      </c>
    </row>
    <row r="343" spans="27:33" hidden="1" x14ac:dyDescent="0.3">
      <c r="AA343" s="39">
        <v>45218</v>
      </c>
      <c r="AB343" s="137">
        <v>164.68799999999999</v>
      </c>
      <c r="AC343" s="137">
        <v>134.70522381816244</v>
      </c>
      <c r="AD343" s="137">
        <v>138.91984211658627</v>
      </c>
      <c r="AF343" s="137">
        <v>116.542</v>
      </c>
      <c r="AG343" s="139">
        <v>3431143.4326666668</v>
      </c>
    </row>
    <row r="344" spans="27:33" hidden="1" x14ac:dyDescent="0.3">
      <c r="AA344" s="39">
        <v>45217</v>
      </c>
      <c r="AB344" s="137">
        <v>166.09899999999999</v>
      </c>
      <c r="AC344" s="137">
        <v>134.65111137405788</v>
      </c>
      <c r="AD344" s="137">
        <v>139.34660151122017</v>
      </c>
      <c r="AF344" s="137">
        <v>117.54</v>
      </c>
      <c r="AG344" s="139">
        <v>3351637.8259999999</v>
      </c>
    </row>
    <row r="345" spans="27:33" hidden="1" x14ac:dyDescent="0.3">
      <c r="AA345" s="39">
        <v>45216</v>
      </c>
      <c r="AB345" s="137">
        <v>166.59299999999999</v>
      </c>
      <c r="AC345" s="137">
        <v>134.59702066746669</v>
      </c>
      <c r="AD345" s="137">
        <v>139.75843310809938</v>
      </c>
      <c r="AF345" s="137">
        <v>117.89</v>
      </c>
      <c r="AG345" s="139">
        <v>3434652.4020000007</v>
      </c>
    </row>
    <row r="346" spans="27:33" hidden="1" x14ac:dyDescent="0.3">
      <c r="AA346" s="39">
        <v>45215</v>
      </c>
      <c r="AB346" s="137">
        <v>166.494</v>
      </c>
      <c r="AC346" s="137">
        <v>134.54295168965675</v>
      </c>
      <c r="AD346" s="137">
        <v>140.06533106782069</v>
      </c>
      <c r="AF346" s="137">
        <v>117.82</v>
      </c>
      <c r="AG346" s="139">
        <v>3522642.4246666669</v>
      </c>
    </row>
    <row r="347" spans="27:33" hidden="1" x14ac:dyDescent="0.3">
      <c r="AA347" s="39">
        <v>45212</v>
      </c>
      <c r="AB347" s="137">
        <v>166.55</v>
      </c>
      <c r="AC347" s="137">
        <v>134.48890443189933</v>
      </c>
      <c r="AD347" s="137">
        <v>140.14611679684606</v>
      </c>
      <c r="AF347" s="137">
        <v>117.86</v>
      </c>
      <c r="AG347" s="139">
        <v>3580860.5480000004</v>
      </c>
    </row>
    <row r="348" spans="27:33" hidden="1" x14ac:dyDescent="0.3">
      <c r="AA348" s="39">
        <v>45210</v>
      </c>
      <c r="AB348" s="137">
        <v>166.43700000000001</v>
      </c>
      <c r="AC348" s="137">
        <v>134.43487888546929</v>
      </c>
      <c r="AD348" s="137">
        <v>139.78433722773255</v>
      </c>
      <c r="AF348" s="137">
        <v>117.78</v>
      </c>
      <c r="AG348" s="139">
        <v>3640112.1953333337</v>
      </c>
    </row>
    <row r="349" spans="27:33" hidden="1" x14ac:dyDescent="0.3">
      <c r="AA349" s="39">
        <v>45209</v>
      </c>
      <c r="AB349" s="137">
        <v>163.827</v>
      </c>
      <c r="AC349" s="137">
        <v>134.380875041645</v>
      </c>
      <c r="AD349" s="137">
        <v>139.63593735593599</v>
      </c>
      <c r="AF349" s="137">
        <v>115.93300000000001</v>
      </c>
      <c r="AG349" s="139">
        <v>3767431.0451333332</v>
      </c>
    </row>
    <row r="350" spans="27:33" hidden="1" x14ac:dyDescent="0.3">
      <c r="AA350" s="39">
        <v>45208</v>
      </c>
      <c r="AB350" s="137">
        <v>164.91300000000001</v>
      </c>
      <c r="AC350" s="137">
        <v>134.32689289170827</v>
      </c>
      <c r="AD350" s="137">
        <v>139.59027585692166</v>
      </c>
      <c r="AF350" s="137">
        <v>116.70099999999999</v>
      </c>
      <c r="AG350" s="139">
        <v>3875606.5674666669</v>
      </c>
    </row>
    <row r="351" spans="27:33" hidden="1" x14ac:dyDescent="0.3">
      <c r="AA351" s="39">
        <v>45205</v>
      </c>
      <c r="AB351" s="137">
        <v>166.494</v>
      </c>
      <c r="AC351" s="137">
        <v>134.27293242694444</v>
      </c>
      <c r="AD351" s="137">
        <v>139.75975026672484</v>
      </c>
      <c r="AF351" s="137">
        <v>117.82</v>
      </c>
      <c r="AG351" s="139">
        <v>3766422.8927333341</v>
      </c>
    </row>
    <row r="352" spans="27:33" hidden="1" x14ac:dyDescent="0.3">
      <c r="AA352" s="39">
        <v>45204</v>
      </c>
      <c r="AB352" s="137">
        <v>165.774</v>
      </c>
      <c r="AC352" s="137">
        <v>134.21899363864239</v>
      </c>
      <c r="AD352" s="137">
        <v>139.75711594947401</v>
      </c>
      <c r="AF352" s="137">
        <v>117.31</v>
      </c>
      <c r="AG352" s="139">
        <v>3901758.7994000004</v>
      </c>
    </row>
    <row r="353" spans="27:33" hidden="1" x14ac:dyDescent="0.3">
      <c r="AA353" s="39">
        <v>45203</v>
      </c>
      <c r="AB353" s="137">
        <v>165.167</v>
      </c>
      <c r="AC353" s="137">
        <v>134.16507651809445</v>
      </c>
      <c r="AD353" s="137">
        <v>139.8291206209966</v>
      </c>
      <c r="AF353" s="137">
        <v>116.881</v>
      </c>
      <c r="AG353" s="139">
        <v>3822140.7177333334</v>
      </c>
    </row>
    <row r="354" spans="27:33" hidden="1" x14ac:dyDescent="0.3">
      <c r="AA354" s="39">
        <v>45202</v>
      </c>
      <c r="AB354" s="137">
        <v>167.58</v>
      </c>
      <c r="AC354" s="137">
        <v>134.11118105659645</v>
      </c>
      <c r="AD354" s="137">
        <v>140.30900541352216</v>
      </c>
      <c r="AF354" s="137">
        <v>118.589</v>
      </c>
      <c r="AG354" s="139">
        <v>3791737.7272000001</v>
      </c>
    </row>
    <row r="355" spans="27:33" hidden="1" x14ac:dyDescent="0.3">
      <c r="AA355" s="39">
        <v>45201</v>
      </c>
      <c r="AB355" s="137">
        <v>167.03</v>
      </c>
      <c r="AC355" s="137">
        <v>134.05730724544776</v>
      </c>
      <c r="AD355" s="137">
        <v>140.37091186891658</v>
      </c>
      <c r="AF355" s="137">
        <v>118.199</v>
      </c>
      <c r="AG355" s="139">
        <v>3415698.2158666668</v>
      </c>
    </row>
    <row r="356" spans="27:33" hidden="1" x14ac:dyDescent="0.3">
      <c r="AA356" s="39">
        <v>45198</v>
      </c>
      <c r="AB356" s="137">
        <v>166.357</v>
      </c>
      <c r="AC356" s="137">
        <v>134.00345507595119</v>
      </c>
      <c r="AD356" s="137">
        <v>141.34341398734671</v>
      </c>
      <c r="AF356" s="137">
        <v>118.509</v>
      </c>
      <c r="AG356" s="139">
        <v>2604508.3822666672</v>
      </c>
    </row>
    <row r="357" spans="27:33" hidden="1" x14ac:dyDescent="0.3">
      <c r="AA357" s="39">
        <v>45197</v>
      </c>
      <c r="AB357" s="137">
        <v>164.32499999999999</v>
      </c>
      <c r="AC357" s="137">
        <v>133.94962453941309</v>
      </c>
      <c r="AD357" s="137">
        <v>140.19704693036203</v>
      </c>
      <c r="AF357" s="137">
        <v>117.06100000000001</v>
      </c>
      <c r="AG357" s="139">
        <v>2593922.110466667</v>
      </c>
    </row>
    <row r="358" spans="27:33" hidden="1" x14ac:dyDescent="0.3">
      <c r="AA358" s="39">
        <v>45196</v>
      </c>
      <c r="AB358" s="137">
        <v>164.82900000000001</v>
      </c>
      <c r="AC358" s="137">
        <v>133.89581562714329</v>
      </c>
      <c r="AD358" s="137">
        <v>140.19616882461173</v>
      </c>
      <c r="AF358" s="137">
        <v>117.42</v>
      </c>
      <c r="AG358" s="139">
        <v>2448821.0939999996</v>
      </c>
    </row>
    <row r="359" spans="27:33" hidden="1" x14ac:dyDescent="0.3">
      <c r="AA359" s="39">
        <v>45195</v>
      </c>
      <c r="AB359" s="137">
        <v>164.661</v>
      </c>
      <c r="AC359" s="137">
        <v>133.84202833045509</v>
      </c>
      <c r="AD359" s="137">
        <v>140.45916149681923</v>
      </c>
      <c r="AF359" s="137">
        <v>117.3</v>
      </c>
      <c r="AG359" s="139">
        <v>2604779.2272666665</v>
      </c>
    </row>
    <row r="360" spans="27:33" hidden="1" x14ac:dyDescent="0.3">
      <c r="AA360" s="39">
        <v>45194</v>
      </c>
      <c r="AB360" s="137">
        <v>164.661</v>
      </c>
      <c r="AC360" s="137">
        <v>133.78826264066529</v>
      </c>
      <c r="AD360" s="137">
        <v>141.12388754977781</v>
      </c>
      <c r="AF360" s="137">
        <v>117.3</v>
      </c>
      <c r="AG360" s="139">
        <v>2517734.5266666664</v>
      </c>
    </row>
    <row r="361" spans="27:33" hidden="1" x14ac:dyDescent="0.3">
      <c r="AA361" s="39">
        <v>45191</v>
      </c>
      <c r="AB361" s="137">
        <v>165.096</v>
      </c>
      <c r="AC361" s="137">
        <v>133.73451854909419</v>
      </c>
      <c r="AD361" s="137">
        <v>141.65558058156961</v>
      </c>
      <c r="AF361" s="137">
        <v>117.61</v>
      </c>
      <c r="AG361" s="139">
        <v>2531069.950666666</v>
      </c>
    </row>
    <row r="362" spans="27:33" hidden="1" x14ac:dyDescent="0.3">
      <c r="AA362" s="39">
        <v>45190</v>
      </c>
      <c r="AB362" s="137">
        <v>164.73099999999999</v>
      </c>
      <c r="AC362" s="137">
        <v>133.68079604706557</v>
      </c>
      <c r="AD362" s="137">
        <v>141.561184213415</v>
      </c>
      <c r="AF362" s="137">
        <v>117.35</v>
      </c>
      <c r="AG362" s="139">
        <v>2550384.5120000001</v>
      </c>
    </row>
    <row r="363" spans="27:33" hidden="1" x14ac:dyDescent="0.3">
      <c r="AA363" s="39">
        <v>45189</v>
      </c>
      <c r="AB363" s="137">
        <v>164.465</v>
      </c>
      <c r="AC363" s="137">
        <v>133.62709512590666</v>
      </c>
      <c r="AD363" s="137">
        <v>141.58138064567135</v>
      </c>
      <c r="AF363" s="137">
        <v>117.161</v>
      </c>
      <c r="AG363" s="139">
        <v>2537554.3621333335</v>
      </c>
    </row>
    <row r="364" spans="27:33" hidden="1" x14ac:dyDescent="0.3">
      <c r="AA364" s="39">
        <v>45188</v>
      </c>
      <c r="AB364" s="137">
        <v>164.40899999999999</v>
      </c>
      <c r="AC364" s="137">
        <v>133.57142062100621</v>
      </c>
      <c r="AD364" s="137">
        <v>141.79300413148775</v>
      </c>
      <c r="AF364" s="137">
        <v>117.121</v>
      </c>
      <c r="AG364" s="139">
        <v>2432018.4875333328</v>
      </c>
    </row>
    <row r="365" spans="27:33" hidden="1" x14ac:dyDescent="0.3">
      <c r="AA365" s="39">
        <v>45187</v>
      </c>
      <c r="AB365" s="137">
        <v>164.40899999999999</v>
      </c>
      <c r="AC365" s="137">
        <v>133.51576931237815</v>
      </c>
      <c r="AD365" s="137">
        <v>141.96247854129092</v>
      </c>
      <c r="AF365" s="137">
        <v>117.121</v>
      </c>
      <c r="AG365" s="139">
        <v>2275958.0433999998</v>
      </c>
    </row>
    <row r="366" spans="27:33" hidden="1" x14ac:dyDescent="0.3">
      <c r="AA366" s="39">
        <v>45184</v>
      </c>
      <c r="AB366" s="137">
        <v>165.39</v>
      </c>
      <c r="AC366" s="137">
        <v>133.46014119035794</v>
      </c>
      <c r="AD366" s="137">
        <v>141.99233413680028</v>
      </c>
      <c r="AF366" s="137">
        <v>117.82</v>
      </c>
      <c r="AG366" s="139">
        <v>2337966.4491999997</v>
      </c>
    </row>
    <row r="367" spans="27:33" hidden="1" x14ac:dyDescent="0.3">
      <c r="AA367" s="39">
        <v>45183</v>
      </c>
      <c r="AB367" s="137">
        <v>164.36699999999999</v>
      </c>
      <c r="AC367" s="137">
        <v>133.40453624528513</v>
      </c>
      <c r="AD367" s="137">
        <v>141.21696675930704</v>
      </c>
      <c r="AF367" s="137">
        <v>117.09099999999999</v>
      </c>
      <c r="AG367" s="139">
        <v>2199397.6889333329</v>
      </c>
    </row>
    <row r="368" spans="27:33" hidden="1" x14ac:dyDescent="0.3">
      <c r="AA368" s="39">
        <v>45182</v>
      </c>
      <c r="AB368" s="137">
        <v>164.26900000000001</v>
      </c>
      <c r="AC368" s="137">
        <v>133.34895446750323</v>
      </c>
      <c r="AD368" s="137">
        <v>141.20730759605399</v>
      </c>
      <c r="AF368" s="137">
        <v>117.021</v>
      </c>
      <c r="AG368" s="139">
        <v>2265073.055666666</v>
      </c>
    </row>
    <row r="369" spans="27:33" hidden="1" x14ac:dyDescent="0.3">
      <c r="AA369" s="39">
        <v>45181</v>
      </c>
      <c r="AB369" s="137">
        <v>163.77799999999999</v>
      </c>
      <c r="AC369" s="137">
        <v>133.29339584735979</v>
      </c>
      <c r="AD369" s="137">
        <v>141.58752738592329</v>
      </c>
      <c r="AF369" s="137">
        <v>116.67100000000001</v>
      </c>
      <c r="AG369" s="139">
        <v>2332615.7690666667</v>
      </c>
    </row>
    <row r="370" spans="27:33" hidden="1" x14ac:dyDescent="0.3">
      <c r="AA370" s="39">
        <v>45180</v>
      </c>
      <c r="AB370" s="137">
        <v>163.89</v>
      </c>
      <c r="AC370" s="137">
        <v>133.23786037520642</v>
      </c>
      <c r="AD370" s="137">
        <v>141.67928943682708</v>
      </c>
      <c r="AF370" s="137">
        <v>116.751</v>
      </c>
      <c r="AG370" s="139">
        <v>2361425.123933333</v>
      </c>
    </row>
    <row r="371" spans="27:33" hidden="1" x14ac:dyDescent="0.3">
      <c r="AA371" s="39">
        <v>45177</v>
      </c>
      <c r="AB371" s="137">
        <v>165.768</v>
      </c>
      <c r="AC371" s="137">
        <v>133.18234804139871</v>
      </c>
      <c r="AD371" s="137">
        <v>142.26762028951165</v>
      </c>
      <c r="AF371" s="137">
        <v>118.089</v>
      </c>
      <c r="AG371" s="139">
        <v>2457003.6735333335</v>
      </c>
    </row>
    <row r="372" spans="27:33" hidden="1" x14ac:dyDescent="0.3">
      <c r="AA372" s="39">
        <v>45175</v>
      </c>
      <c r="AB372" s="137">
        <v>164.773</v>
      </c>
      <c r="AC372" s="137">
        <v>133.12685883629626</v>
      </c>
      <c r="AD372" s="137">
        <v>141.46371447513442</v>
      </c>
      <c r="AF372" s="137">
        <v>117.38</v>
      </c>
      <c r="AG372" s="139">
        <v>2499432.3960000002</v>
      </c>
    </row>
    <row r="373" spans="27:33" hidden="1" x14ac:dyDescent="0.3">
      <c r="AA373" s="39">
        <v>45174</v>
      </c>
      <c r="AB373" s="137">
        <v>164.619</v>
      </c>
      <c r="AC373" s="137">
        <v>133.07139275026276</v>
      </c>
      <c r="AD373" s="137">
        <v>141.1901845339236</v>
      </c>
      <c r="AF373" s="137">
        <v>117.271</v>
      </c>
      <c r="AG373" s="139">
        <v>2851483.4061333332</v>
      </c>
    </row>
    <row r="374" spans="27:33" hidden="1" x14ac:dyDescent="0.3">
      <c r="AA374" s="39">
        <v>45173</v>
      </c>
      <c r="AB374" s="137">
        <v>164.185</v>
      </c>
      <c r="AC374" s="137">
        <v>133.01594977366582</v>
      </c>
      <c r="AD374" s="137">
        <v>141.27097026294894</v>
      </c>
      <c r="AF374" s="137">
        <v>116.961</v>
      </c>
      <c r="AG374" s="139">
        <v>2705025.8018666669</v>
      </c>
    </row>
    <row r="375" spans="27:33" hidden="1" x14ac:dyDescent="0.3">
      <c r="AA375" s="39">
        <v>45170</v>
      </c>
      <c r="AB375" s="137">
        <v>163.14699999999999</v>
      </c>
      <c r="AC375" s="137">
        <v>132.96052989687712</v>
      </c>
      <c r="AD375" s="137">
        <v>141.25340814794342</v>
      </c>
      <c r="AF375" s="137">
        <v>116.22199999999999</v>
      </c>
      <c r="AG375" s="139">
        <v>2781095.7590000005</v>
      </c>
    </row>
    <row r="376" spans="27:33" hidden="1" x14ac:dyDescent="0.3">
      <c r="AA376" s="39">
        <v>45169</v>
      </c>
      <c r="AB376" s="137">
        <v>162.465</v>
      </c>
      <c r="AC376" s="137">
        <v>132.90513311027232</v>
      </c>
      <c r="AD376" s="137">
        <v>141.05934677713253</v>
      </c>
      <c r="AF376" s="137">
        <v>116.52200000000001</v>
      </c>
      <c r="AG376" s="139">
        <v>2840330.7776666665</v>
      </c>
    </row>
    <row r="377" spans="27:33" hidden="1" x14ac:dyDescent="0.3">
      <c r="AA377" s="39">
        <v>45168</v>
      </c>
      <c r="AB377" s="137">
        <v>166.14099999999999</v>
      </c>
      <c r="AC377" s="137">
        <v>132.84975940423112</v>
      </c>
      <c r="AD377" s="137">
        <v>140.84816234419125</v>
      </c>
      <c r="AF377" s="137">
        <v>119.158</v>
      </c>
      <c r="AG377" s="139">
        <v>2717262.7449333328</v>
      </c>
    </row>
    <row r="378" spans="27:33" hidden="1" x14ac:dyDescent="0.3">
      <c r="AA378" s="39">
        <v>45167</v>
      </c>
      <c r="AB378" s="137">
        <v>165.083</v>
      </c>
      <c r="AC378" s="137">
        <v>132.79440876913722</v>
      </c>
      <c r="AD378" s="137">
        <v>140.16455701760177</v>
      </c>
      <c r="AF378" s="137">
        <v>118.399</v>
      </c>
      <c r="AG378" s="139">
        <v>2637204.5118</v>
      </c>
    </row>
    <row r="379" spans="27:33" hidden="1" x14ac:dyDescent="0.3">
      <c r="AA379" s="39">
        <v>45166</v>
      </c>
      <c r="AB379" s="137">
        <v>163.774</v>
      </c>
      <c r="AC379" s="137">
        <v>132.7390811953783</v>
      </c>
      <c r="AD379" s="137">
        <v>140.01791335730579</v>
      </c>
      <c r="AF379" s="137">
        <v>117.46</v>
      </c>
      <c r="AG379" s="139">
        <v>2570013.7031333339</v>
      </c>
    </row>
    <row r="380" spans="27:33" hidden="1" x14ac:dyDescent="0.3">
      <c r="AA380" s="39">
        <v>45163</v>
      </c>
      <c r="AB380" s="137">
        <v>163.983</v>
      </c>
      <c r="AC380" s="137">
        <v>132.68377667334607</v>
      </c>
      <c r="AD380" s="137">
        <v>140.36959471029112</v>
      </c>
      <c r="AF380" s="137">
        <v>117.61</v>
      </c>
      <c r="AG380" s="139">
        <v>2623754.3383333334</v>
      </c>
    </row>
    <row r="381" spans="27:33" hidden="1" x14ac:dyDescent="0.3">
      <c r="AA381" s="39">
        <v>45162</v>
      </c>
      <c r="AB381" s="137">
        <v>161.40700000000001</v>
      </c>
      <c r="AC381" s="137">
        <v>132.62849519343627</v>
      </c>
      <c r="AD381" s="137">
        <v>140.06006243331902</v>
      </c>
      <c r="AF381" s="137">
        <v>115.76300000000001</v>
      </c>
      <c r="AG381" s="139">
        <v>2650709.3092666669</v>
      </c>
    </row>
    <row r="382" spans="27:33" hidden="1" x14ac:dyDescent="0.3">
      <c r="AA382" s="39">
        <v>45161</v>
      </c>
      <c r="AB382" s="137">
        <v>160.363</v>
      </c>
      <c r="AC382" s="137">
        <v>132.57323674604856</v>
      </c>
      <c r="AD382" s="137">
        <v>140.0425003183135</v>
      </c>
      <c r="AF382" s="137">
        <v>115.014</v>
      </c>
      <c r="AG382" s="139">
        <v>2661217.9957333338</v>
      </c>
    </row>
    <row r="383" spans="27:33" hidden="1" x14ac:dyDescent="0.3">
      <c r="AA383" s="39">
        <v>45160</v>
      </c>
      <c r="AB383" s="137">
        <v>161.42099999999999</v>
      </c>
      <c r="AC383" s="137">
        <v>132.51800132158669</v>
      </c>
      <c r="AD383" s="137">
        <v>140.28485750538954</v>
      </c>
      <c r="AF383" s="137">
        <v>115.773</v>
      </c>
      <c r="AG383" s="139">
        <v>2701293.4153333334</v>
      </c>
    </row>
    <row r="384" spans="27:33" hidden="1" x14ac:dyDescent="0.3">
      <c r="AA384" s="39">
        <v>45159</v>
      </c>
      <c r="AB384" s="137">
        <v>164.02500000000001</v>
      </c>
      <c r="AC384" s="137">
        <v>132.46278891045836</v>
      </c>
      <c r="AD384" s="137">
        <v>140.6378560170003</v>
      </c>
      <c r="AF384" s="137">
        <v>117.64</v>
      </c>
      <c r="AG384" s="139">
        <v>3095181.9741333337</v>
      </c>
    </row>
    <row r="385" spans="27:33" hidden="1" x14ac:dyDescent="0.3">
      <c r="AA385" s="39">
        <v>45156</v>
      </c>
      <c r="AB385" s="137">
        <v>164.56700000000001</v>
      </c>
      <c r="AC385" s="137">
        <v>132.40759950307526</v>
      </c>
      <c r="AD385" s="137">
        <v>140.9144593283371</v>
      </c>
      <c r="AF385" s="137">
        <v>118.029</v>
      </c>
      <c r="AG385" s="139">
        <v>3120692.8931999998</v>
      </c>
    </row>
    <row r="386" spans="27:33" hidden="1" x14ac:dyDescent="0.3">
      <c r="AA386" s="39">
        <v>45155</v>
      </c>
      <c r="AB386" s="137">
        <v>163.46799999999999</v>
      </c>
      <c r="AC386" s="137">
        <v>132.35243308985312</v>
      </c>
      <c r="AD386" s="137">
        <v>140.77571861979357</v>
      </c>
      <c r="AF386" s="137">
        <v>117.241</v>
      </c>
      <c r="AG386" s="139">
        <v>2963560.7984666666</v>
      </c>
    </row>
    <row r="387" spans="27:33" hidden="1" x14ac:dyDescent="0.3">
      <c r="AA387" s="39">
        <v>45154</v>
      </c>
      <c r="AB387" s="137">
        <v>160.30699999999999</v>
      </c>
      <c r="AC387" s="137">
        <v>132.29728966121161</v>
      </c>
      <c r="AD387" s="137">
        <v>141.04002845062649</v>
      </c>
      <c r="AF387" s="137">
        <v>114.974</v>
      </c>
      <c r="AG387" s="139">
        <v>2879940.7510000002</v>
      </c>
    </row>
    <row r="388" spans="27:33" hidden="1" x14ac:dyDescent="0.3">
      <c r="AA388" s="39">
        <v>45153</v>
      </c>
      <c r="AB388" s="137">
        <v>164.69300000000001</v>
      </c>
      <c r="AC388" s="137">
        <v>132.24216920757442</v>
      </c>
      <c r="AD388" s="137">
        <v>141.13530292453137</v>
      </c>
      <c r="AF388" s="137">
        <v>118.119</v>
      </c>
      <c r="AG388" s="139">
        <v>2490051.5341999996</v>
      </c>
    </row>
    <row r="389" spans="27:33" hidden="1" x14ac:dyDescent="0.3">
      <c r="AA389" s="39">
        <v>45152</v>
      </c>
      <c r="AB389" s="137">
        <v>164.74799999999999</v>
      </c>
      <c r="AC389" s="137">
        <v>132.18707171936924</v>
      </c>
      <c r="AD389" s="137">
        <v>141.1366200831568</v>
      </c>
      <c r="AF389" s="137">
        <v>118.15900000000001</v>
      </c>
      <c r="AG389" s="139">
        <v>2448337.8516666661</v>
      </c>
    </row>
    <row r="390" spans="27:33" hidden="1" x14ac:dyDescent="0.3">
      <c r="AA390" s="39">
        <v>45149</v>
      </c>
      <c r="AB390" s="137">
        <v>165.73699999999999</v>
      </c>
      <c r="AC390" s="137">
        <v>132.13199718702771</v>
      </c>
      <c r="AD390" s="137">
        <v>141.4053204427411</v>
      </c>
      <c r="AF390" s="137">
        <v>118.86799999999999</v>
      </c>
      <c r="AG390" s="139">
        <v>2353641.1577999992</v>
      </c>
    </row>
    <row r="391" spans="27:33" hidden="1" x14ac:dyDescent="0.3">
      <c r="AA391" s="39">
        <v>45148</v>
      </c>
      <c r="AB391" s="137">
        <v>164.916</v>
      </c>
      <c r="AC391" s="137">
        <v>132.07694560098548</v>
      </c>
      <c r="AD391" s="137">
        <v>141.0729574162618</v>
      </c>
      <c r="AF391" s="137">
        <v>118.279</v>
      </c>
      <c r="AG391" s="139">
        <v>2180411.4792666663</v>
      </c>
    </row>
    <row r="392" spans="27:33" hidden="1" x14ac:dyDescent="0.3">
      <c r="AA392" s="39">
        <v>45147</v>
      </c>
      <c r="AB392" s="137">
        <v>166.50299999999999</v>
      </c>
      <c r="AC392" s="137">
        <v>132.02191695168221</v>
      </c>
      <c r="AD392" s="137">
        <v>141.03124739312375</v>
      </c>
      <c r="AF392" s="137">
        <v>119.417</v>
      </c>
      <c r="AG392" s="139">
        <v>2128334.7951333332</v>
      </c>
    </row>
    <row r="393" spans="27:33" hidden="1" x14ac:dyDescent="0.3">
      <c r="AA393" s="39">
        <v>45146</v>
      </c>
      <c r="AB393" s="137">
        <v>165.80600000000001</v>
      </c>
      <c r="AC393" s="137">
        <v>131.9669112295615</v>
      </c>
      <c r="AD393" s="137">
        <v>141.23584603293793</v>
      </c>
      <c r="AF393" s="137">
        <v>118.91800000000001</v>
      </c>
      <c r="AG393" s="139">
        <v>2109850.6907999995</v>
      </c>
    </row>
    <row r="394" spans="27:33" hidden="1" x14ac:dyDescent="0.3">
      <c r="AA394" s="39">
        <v>45145</v>
      </c>
      <c r="AB394" s="137">
        <v>165.667</v>
      </c>
      <c r="AC394" s="137">
        <v>131.91192842507095</v>
      </c>
      <c r="AD394" s="137">
        <v>141.34912167472348</v>
      </c>
      <c r="AF394" s="137">
        <v>118.818</v>
      </c>
      <c r="AG394" s="139">
        <v>2242395.8246000004</v>
      </c>
    </row>
    <row r="395" spans="27:33" hidden="1" x14ac:dyDescent="0.3">
      <c r="AA395" s="39">
        <v>45142</v>
      </c>
      <c r="AB395" s="137">
        <v>165.124</v>
      </c>
      <c r="AC395" s="137">
        <v>131.85696852866215</v>
      </c>
      <c r="AD395" s="137">
        <v>141.22838213406061</v>
      </c>
      <c r="AF395" s="137">
        <v>118.429</v>
      </c>
      <c r="AG395" s="139">
        <v>2233408.8493999997</v>
      </c>
    </row>
    <row r="396" spans="27:33" hidden="1" x14ac:dyDescent="0.3">
      <c r="AA396" s="39">
        <v>45141</v>
      </c>
      <c r="AB396" s="137">
        <v>164.95699999999999</v>
      </c>
      <c r="AC396" s="137">
        <v>131.80203153079066</v>
      </c>
      <c r="AD396" s="137">
        <v>140.57243713860481</v>
      </c>
      <c r="AF396" s="137">
        <v>118.309</v>
      </c>
      <c r="AG396" s="139">
        <v>2159314.7588666664</v>
      </c>
    </row>
    <row r="397" spans="27:33" hidden="1" x14ac:dyDescent="0.3">
      <c r="AA397" s="39">
        <v>45140</v>
      </c>
      <c r="AB397" s="137">
        <v>164.136</v>
      </c>
      <c r="AC397" s="137">
        <v>131.74711742191599</v>
      </c>
      <c r="AD397" s="137">
        <v>140.15270258997313</v>
      </c>
      <c r="AF397" s="137">
        <v>117.72</v>
      </c>
      <c r="AG397" s="139">
        <v>2167287.7713333336</v>
      </c>
    </row>
    <row r="398" spans="27:33" hidden="1" x14ac:dyDescent="0.3">
      <c r="AA398" s="39">
        <v>45139</v>
      </c>
      <c r="AB398" s="137">
        <v>162.18700000000001</v>
      </c>
      <c r="AC398" s="137">
        <v>131.69026699703389</v>
      </c>
      <c r="AD398" s="137">
        <v>140.02845062630914</v>
      </c>
      <c r="AF398" s="137">
        <v>116.322</v>
      </c>
      <c r="AG398" s="139">
        <v>2142812.8089333335</v>
      </c>
    </row>
    <row r="399" spans="27:33" hidden="1" x14ac:dyDescent="0.3">
      <c r="AA399" s="39">
        <v>45138</v>
      </c>
      <c r="AB399" s="137">
        <v>162.339</v>
      </c>
      <c r="AC399" s="137">
        <v>131.63344110377625</v>
      </c>
      <c r="AD399" s="137">
        <v>140.37310713329225</v>
      </c>
      <c r="AF399" s="137">
        <v>117.221</v>
      </c>
      <c r="AG399" s="139">
        <v>1676794.7511333334</v>
      </c>
    </row>
    <row r="400" spans="27:33" hidden="1" x14ac:dyDescent="0.3">
      <c r="AA400" s="39">
        <v>45135</v>
      </c>
      <c r="AB400" s="137">
        <v>163.017</v>
      </c>
      <c r="AC400" s="137">
        <v>131.57663973155741</v>
      </c>
      <c r="AD400" s="137">
        <v>139.6736959031978</v>
      </c>
      <c r="AF400" s="137">
        <v>117.71</v>
      </c>
      <c r="AG400" s="139">
        <v>1633826.8942000002</v>
      </c>
    </row>
    <row r="401" spans="27:33" hidden="1" x14ac:dyDescent="0.3">
      <c r="AA401" s="39">
        <v>45134</v>
      </c>
      <c r="AB401" s="137">
        <v>162.40799999999999</v>
      </c>
      <c r="AC401" s="137">
        <v>131.51986286979624</v>
      </c>
      <c r="AD401" s="137">
        <v>139.34089382384337</v>
      </c>
      <c r="AF401" s="137">
        <v>117.271</v>
      </c>
      <c r="AG401" s="139">
        <v>1654712.3493999999</v>
      </c>
    </row>
    <row r="402" spans="27:33" hidden="1" x14ac:dyDescent="0.3">
      <c r="AA402" s="39">
        <v>45133</v>
      </c>
      <c r="AB402" s="137">
        <v>162.477</v>
      </c>
      <c r="AC402" s="137">
        <v>131.46311050791618</v>
      </c>
      <c r="AD402" s="137">
        <v>139.3957754332356</v>
      </c>
      <c r="AF402" s="137">
        <v>117.32</v>
      </c>
      <c r="AG402" s="139">
        <v>1643571.9</v>
      </c>
    </row>
    <row r="403" spans="27:33" hidden="1" x14ac:dyDescent="0.3">
      <c r="AA403" s="39">
        <v>45132</v>
      </c>
      <c r="AB403" s="137">
        <v>160.43100000000001</v>
      </c>
      <c r="AC403" s="137">
        <v>131.40638263534527</v>
      </c>
      <c r="AD403" s="137">
        <v>139.74438341609499</v>
      </c>
      <c r="AF403" s="137">
        <v>115.843</v>
      </c>
      <c r="AG403" s="139">
        <v>1681460.5064000001</v>
      </c>
    </row>
    <row r="404" spans="27:33" hidden="1" x14ac:dyDescent="0.3">
      <c r="AA404" s="39">
        <v>45131</v>
      </c>
      <c r="AB404" s="137">
        <v>161.482</v>
      </c>
      <c r="AC404" s="137">
        <v>131.34967924151604</v>
      </c>
      <c r="AD404" s="137">
        <v>139.72506508958892</v>
      </c>
      <c r="AF404" s="137">
        <v>116.602</v>
      </c>
      <c r="AG404" s="139">
        <v>1692588.9372666664</v>
      </c>
    </row>
    <row r="405" spans="27:33" hidden="1" x14ac:dyDescent="0.3">
      <c r="AA405" s="39">
        <v>45128</v>
      </c>
      <c r="AB405" s="137">
        <v>161.786</v>
      </c>
      <c r="AC405" s="137">
        <v>131.29300031586567</v>
      </c>
      <c r="AD405" s="137">
        <v>139.84756084175234</v>
      </c>
      <c r="AF405" s="137">
        <v>116.821</v>
      </c>
      <c r="AG405" s="139">
        <v>1914642.0425999996</v>
      </c>
    </row>
    <row r="406" spans="27:33" hidden="1" x14ac:dyDescent="0.3">
      <c r="AA406" s="39">
        <v>45127</v>
      </c>
      <c r="AB406" s="137">
        <v>159.91900000000001</v>
      </c>
      <c r="AC406" s="137">
        <v>131.23634584783585</v>
      </c>
      <c r="AD406" s="137">
        <v>139.34221098246877</v>
      </c>
      <c r="AF406" s="137">
        <v>115.473</v>
      </c>
      <c r="AG406" s="139">
        <v>2013466.3984666665</v>
      </c>
    </row>
    <row r="407" spans="27:33" hidden="1" x14ac:dyDescent="0.3">
      <c r="AA407" s="39">
        <v>45126</v>
      </c>
      <c r="AB407" s="137">
        <v>158.59200000000001</v>
      </c>
      <c r="AC407" s="137">
        <v>131.17971582687281</v>
      </c>
      <c r="AD407" s="137">
        <v>139.38523816423228</v>
      </c>
      <c r="AF407" s="137">
        <v>114.515</v>
      </c>
      <c r="AG407" s="139">
        <v>2028228.4621333329</v>
      </c>
    </row>
    <row r="408" spans="27:33" hidden="1" x14ac:dyDescent="0.3">
      <c r="AA408" s="39">
        <v>45125</v>
      </c>
      <c r="AB408" s="137">
        <v>158.50899999999999</v>
      </c>
      <c r="AC408" s="137">
        <v>131.12311024242737</v>
      </c>
      <c r="AD408" s="137">
        <v>139.61881429380557</v>
      </c>
      <c r="AF408" s="137">
        <v>114.455</v>
      </c>
      <c r="AG408" s="139">
        <v>2027410.4684666663</v>
      </c>
    </row>
    <row r="409" spans="27:33" hidden="1" x14ac:dyDescent="0.3">
      <c r="AA409" s="39">
        <v>45124</v>
      </c>
      <c r="AB409" s="137">
        <v>158.52199999999999</v>
      </c>
      <c r="AC409" s="137">
        <v>131.06652908395486</v>
      </c>
      <c r="AD409" s="137">
        <v>139.73384614709164</v>
      </c>
      <c r="AF409" s="137">
        <v>114.465</v>
      </c>
      <c r="AG409" s="139">
        <v>1963698.5373333329</v>
      </c>
    </row>
    <row r="410" spans="27:33" hidden="1" x14ac:dyDescent="0.3">
      <c r="AA410" s="39">
        <v>45121</v>
      </c>
      <c r="AB410" s="137">
        <v>158.85400000000001</v>
      </c>
      <c r="AC410" s="137">
        <v>131.00997234091523</v>
      </c>
      <c r="AD410" s="137">
        <v>139.79575260248609</v>
      </c>
      <c r="AF410" s="137">
        <v>114.70399999999999</v>
      </c>
      <c r="AG410" s="139">
        <v>1969604.0947999996</v>
      </c>
    </row>
    <row r="411" spans="27:33" hidden="1" x14ac:dyDescent="0.3">
      <c r="AA411" s="39">
        <v>45120</v>
      </c>
      <c r="AB411" s="137">
        <v>157.94200000000001</v>
      </c>
      <c r="AC411" s="137">
        <v>130.95344000277291</v>
      </c>
      <c r="AD411" s="137">
        <v>139.54461435790728</v>
      </c>
      <c r="AF411" s="137">
        <v>114.045</v>
      </c>
      <c r="AG411" s="139">
        <v>1935983.9006666662</v>
      </c>
    </row>
    <row r="412" spans="27:33" hidden="1" x14ac:dyDescent="0.3">
      <c r="AA412" s="39">
        <v>45119</v>
      </c>
      <c r="AB412" s="137">
        <v>159.03399999999999</v>
      </c>
      <c r="AC412" s="137">
        <v>130.8969320589969</v>
      </c>
      <c r="AD412" s="137">
        <v>139.61661902942987</v>
      </c>
      <c r="AF412" s="137">
        <v>114.834</v>
      </c>
      <c r="AG412" s="139">
        <v>1907241.4626666666</v>
      </c>
    </row>
    <row r="413" spans="27:33" hidden="1" x14ac:dyDescent="0.3">
      <c r="AA413" s="39">
        <v>45118</v>
      </c>
      <c r="AB413" s="137">
        <v>160.08500000000001</v>
      </c>
      <c r="AC413" s="137">
        <v>130.84044849906073</v>
      </c>
      <c r="AD413" s="137">
        <v>139.68818464807731</v>
      </c>
      <c r="AF413" s="137">
        <v>115.593</v>
      </c>
      <c r="AG413" s="139">
        <v>1880815.4963999994</v>
      </c>
    </row>
    <row r="414" spans="27:33" hidden="1" x14ac:dyDescent="0.3">
      <c r="AA414" s="39">
        <v>45117</v>
      </c>
      <c r="AB414" s="137">
        <v>160.81800000000001</v>
      </c>
      <c r="AC414" s="137">
        <v>130.78398931244251</v>
      </c>
      <c r="AD414" s="137">
        <v>139.66711011007072</v>
      </c>
      <c r="AF414" s="137">
        <v>116.122</v>
      </c>
      <c r="AG414" s="139">
        <v>1882815.597333333</v>
      </c>
    </row>
    <row r="415" spans="27:33" hidden="1" x14ac:dyDescent="0.3">
      <c r="AA415" s="39">
        <v>45114</v>
      </c>
      <c r="AB415" s="137">
        <v>163.72200000000001</v>
      </c>
      <c r="AC415" s="137">
        <v>130.72755448862486</v>
      </c>
      <c r="AD415" s="137">
        <v>140.09211329320408</v>
      </c>
      <c r="AF415" s="137">
        <v>118.21899999999999</v>
      </c>
      <c r="AG415" s="139">
        <v>1881732.8232666661</v>
      </c>
    </row>
    <row r="416" spans="27:33" hidden="1" x14ac:dyDescent="0.3">
      <c r="AA416" s="39">
        <v>45113</v>
      </c>
      <c r="AB416" s="137">
        <v>161.42599999999999</v>
      </c>
      <c r="AC416" s="137">
        <v>130.67114401709495</v>
      </c>
      <c r="AD416" s="137">
        <v>139.49631854164215</v>
      </c>
      <c r="AF416" s="137">
        <v>116.562</v>
      </c>
      <c r="AG416" s="139">
        <v>1927270.2887333331</v>
      </c>
    </row>
    <row r="417" spans="27:33" hidden="1" x14ac:dyDescent="0.3">
      <c r="AA417" s="39">
        <v>45112</v>
      </c>
      <c r="AB417" s="137">
        <v>161.786</v>
      </c>
      <c r="AC417" s="137">
        <v>130.6147578873445</v>
      </c>
      <c r="AD417" s="137">
        <v>139.21356849005346</v>
      </c>
      <c r="AF417" s="137">
        <v>116.821</v>
      </c>
      <c r="AG417" s="139">
        <v>1956976.0235333333</v>
      </c>
    </row>
    <row r="418" spans="27:33" hidden="1" x14ac:dyDescent="0.3">
      <c r="AA418" s="39">
        <v>45111</v>
      </c>
      <c r="AB418" s="137">
        <v>163.16900000000001</v>
      </c>
      <c r="AC418" s="137">
        <v>130.5583960888697</v>
      </c>
      <c r="AD418" s="137">
        <v>138.62479858449373</v>
      </c>
      <c r="AF418" s="137">
        <v>117.82</v>
      </c>
      <c r="AG418" s="139">
        <v>1975780.824</v>
      </c>
    </row>
    <row r="419" spans="27:33" hidden="1" x14ac:dyDescent="0.3">
      <c r="AA419" s="39">
        <v>45110</v>
      </c>
      <c r="AB419" s="137">
        <v>161.97900000000001</v>
      </c>
      <c r="AC419" s="137">
        <v>130.50205861117135</v>
      </c>
      <c r="AD419" s="137">
        <v>138.39253961354586</v>
      </c>
      <c r="AF419" s="137">
        <v>116.961</v>
      </c>
      <c r="AG419" s="139">
        <v>1959296.9466666668</v>
      </c>
    </row>
    <row r="420" spans="27:33" hidden="1" x14ac:dyDescent="0.3">
      <c r="AA420" s="39">
        <v>45107</v>
      </c>
      <c r="AB420" s="137">
        <v>161.58099999999999</v>
      </c>
      <c r="AC420" s="137">
        <v>130.44574544375476</v>
      </c>
      <c r="AD420" s="137">
        <v>138.53523179796565</v>
      </c>
      <c r="AF420" s="137">
        <v>117.45</v>
      </c>
      <c r="AG420" s="139">
        <v>1771491.6320000002</v>
      </c>
    </row>
    <row r="421" spans="27:33" hidden="1" x14ac:dyDescent="0.3">
      <c r="AA421" s="39">
        <v>45106</v>
      </c>
      <c r="AB421" s="137">
        <v>160.345</v>
      </c>
      <c r="AC421" s="137">
        <v>130.38945657612973</v>
      </c>
      <c r="AD421" s="137">
        <v>137.51399481039522</v>
      </c>
      <c r="AF421" s="137">
        <v>116.55200000000001</v>
      </c>
      <c r="AG421" s="139">
        <v>1682908.7660000001</v>
      </c>
    </row>
    <row r="422" spans="27:33" hidden="1" x14ac:dyDescent="0.3">
      <c r="AA422" s="39">
        <v>45105</v>
      </c>
      <c r="AB422" s="137">
        <v>159.20500000000001</v>
      </c>
      <c r="AC422" s="137">
        <v>130.33319199781064</v>
      </c>
      <c r="AD422" s="137">
        <v>137.0042544223603</v>
      </c>
      <c r="AF422" s="137">
        <v>115.723</v>
      </c>
      <c r="AG422" s="139">
        <v>1781182.2966</v>
      </c>
    </row>
    <row r="423" spans="27:33" hidden="1" x14ac:dyDescent="0.3">
      <c r="AA423" s="39">
        <v>45104</v>
      </c>
      <c r="AB423" s="137">
        <v>159.892</v>
      </c>
      <c r="AC423" s="137">
        <v>130.27695169831637</v>
      </c>
      <c r="AD423" s="137">
        <v>136.83521906543228</v>
      </c>
      <c r="AF423" s="137">
        <v>116.22199999999999</v>
      </c>
      <c r="AG423" s="139">
        <v>1878918.6277333335</v>
      </c>
    </row>
    <row r="424" spans="27:33" hidden="1" x14ac:dyDescent="0.3">
      <c r="AA424" s="39">
        <v>45103</v>
      </c>
      <c r="AB424" s="137">
        <v>159.53399999999999</v>
      </c>
      <c r="AC424" s="137">
        <v>130.22073566717032</v>
      </c>
      <c r="AD424" s="137">
        <v>136.53402879308777</v>
      </c>
      <c r="AF424" s="137">
        <v>115.96299999999999</v>
      </c>
      <c r="AG424" s="139">
        <v>1905591.6897333334</v>
      </c>
    </row>
    <row r="425" spans="27:33" hidden="1" x14ac:dyDescent="0.3">
      <c r="AA425" s="39">
        <v>45100</v>
      </c>
      <c r="AB425" s="137">
        <v>157.96799999999999</v>
      </c>
      <c r="AC425" s="137">
        <v>130.1645438939004</v>
      </c>
      <c r="AD425" s="137">
        <v>136.4053863006724</v>
      </c>
      <c r="AF425" s="137">
        <v>114.824</v>
      </c>
      <c r="AG425" s="139">
        <v>2835653.8281999994</v>
      </c>
    </row>
    <row r="426" spans="27:33" hidden="1" x14ac:dyDescent="0.3">
      <c r="AA426" s="39">
        <v>45099</v>
      </c>
      <c r="AB426" s="137">
        <v>157.227</v>
      </c>
      <c r="AC426" s="137">
        <v>130.10837636803905</v>
      </c>
      <c r="AD426" s="137">
        <v>136.07960906732021</v>
      </c>
      <c r="AF426" s="137">
        <v>114.285</v>
      </c>
      <c r="AG426" s="139">
        <v>2851594.0176666663</v>
      </c>
    </row>
    <row r="427" spans="27:33" hidden="1" x14ac:dyDescent="0.3">
      <c r="AA427" s="39">
        <v>45098</v>
      </c>
      <c r="AB427" s="137">
        <v>155.49600000000001</v>
      </c>
      <c r="AC427" s="137">
        <v>130.05223307912325</v>
      </c>
      <c r="AD427" s="137">
        <v>136.2539130587499</v>
      </c>
      <c r="AF427" s="137">
        <v>113.027</v>
      </c>
      <c r="AG427" s="139">
        <v>2884756.9887333331</v>
      </c>
    </row>
    <row r="428" spans="27:33" hidden="1" x14ac:dyDescent="0.3">
      <c r="AA428" s="39">
        <v>45097</v>
      </c>
      <c r="AB428" s="137">
        <v>153.64099999999999</v>
      </c>
      <c r="AC428" s="137">
        <v>129.99611401669446</v>
      </c>
      <c r="AD428" s="137">
        <v>135.98960322791697</v>
      </c>
      <c r="AF428" s="137">
        <v>111.679</v>
      </c>
      <c r="AG428" s="139">
        <v>2854051.4928666665</v>
      </c>
    </row>
    <row r="429" spans="27:33" hidden="1" x14ac:dyDescent="0.3">
      <c r="AA429" s="39">
        <v>45096</v>
      </c>
      <c r="AB429" s="137">
        <v>153.84800000000001</v>
      </c>
      <c r="AC429" s="137">
        <v>129.94001917029868</v>
      </c>
      <c r="AD429" s="137">
        <v>135.79949333298231</v>
      </c>
      <c r="AF429" s="137">
        <v>111.82899999999999</v>
      </c>
      <c r="AG429" s="139">
        <v>2855725.6518000001</v>
      </c>
    </row>
    <row r="430" spans="27:33" hidden="1" x14ac:dyDescent="0.3">
      <c r="AA430" s="39">
        <v>45093</v>
      </c>
      <c r="AB430" s="137">
        <v>153.22900000000001</v>
      </c>
      <c r="AC430" s="137">
        <v>129.88394852948639</v>
      </c>
      <c r="AD430" s="137">
        <v>135.34726887159042</v>
      </c>
      <c r="AF430" s="137">
        <v>111.38</v>
      </c>
      <c r="AG430" s="139">
        <v>2809692.7333333334</v>
      </c>
    </row>
    <row r="431" spans="27:33" hidden="1" x14ac:dyDescent="0.3">
      <c r="AA431" s="39">
        <v>45092</v>
      </c>
      <c r="AB431" s="137">
        <v>152.95500000000001</v>
      </c>
      <c r="AC431" s="137">
        <v>129.8279020838126</v>
      </c>
      <c r="AD431" s="137">
        <v>134.54687548021428</v>
      </c>
      <c r="AF431" s="137">
        <v>111.18</v>
      </c>
      <c r="AG431" s="139">
        <v>2881313.0974000003</v>
      </c>
    </row>
    <row r="432" spans="27:33" hidden="1" x14ac:dyDescent="0.3">
      <c r="AA432" s="39">
        <v>45091</v>
      </c>
      <c r="AB432" s="137">
        <v>153.36699999999999</v>
      </c>
      <c r="AC432" s="137">
        <v>129.77187982283684</v>
      </c>
      <c r="AD432" s="137">
        <v>134.17631485359803</v>
      </c>
      <c r="AF432" s="137">
        <v>111.479</v>
      </c>
      <c r="AG432" s="139">
        <v>3301195.1686</v>
      </c>
    </row>
    <row r="433" spans="27:33" hidden="1" x14ac:dyDescent="0.3">
      <c r="AA433" s="39">
        <v>45090</v>
      </c>
      <c r="AB433" s="137">
        <v>153.161</v>
      </c>
      <c r="AC433" s="137">
        <v>129.71588173612309</v>
      </c>
      <c r="AD433" s="137">
        <v>133.95986178615513</v>
      </c>
      <c r="AF433" s="137">
        <v>111.33</v>
      </c>
      <c r="AG433" s="139">
        <v>3399004.1545333341</v>
      </c>
    </row>
    <row r="434" spans="27:33" hidden="1" x14ac:dyDescent="0.3">
      <c r="AA434" s="39">
        <v>45089</v>
      </c>
      <c r="AB434" s="137">
        <v>153.25700000000001</v>
      </c>
      <c r="AC434" s="137">
        <v>129.65990781323993</v>
      </c>
      <c r="AD434" s="137">
        <v>133.8140962316094</v>
      </c>
      <c r="AF434" s="137">
        <v>111.4</v>
      </c>
      <c r="AG434" s="139">
        <v>3493950.9034666666</v>
      </c>
    </row>
    <row r="435" spans="27:33" hidden="1" x14ac:dyDescent="0.3">
      <c r="AA435" s="39">
        <v>45086</v>
      </c>
      <c r="AB435" s="137">
        <v>153.161</v>
      </c>
      <c r="AC435" s="137">
        <v>129.60395804376034</v>
      </c>
      <c r="AD435" s="137">
        <v>133.77853294872324</v>
      </c>
      <c r="AF435" s="137">
        <v>111.33</v>
      </c>
      <c r="AG435" s="139">
        <v>3526340.3114666669</v>
      </c>
    </row>
    <row r="436" spans="27:33" hidden="1" x14ac:dyDescent="0.3">
      <c r="AA436" s="39">
        <v>45084</v>
      </c>
      <c r="AB436" s="137">
        <v>153.80600000000001</v>
      </c>
      <c r="AC436" s="137">
        <v>129.54803241726185</v>
      </c>
      <c r="AD436" s="137">
        <v>133.41938769686055</v>
      </c>
      <c r="AF436" s="137">
        <v>111.79900000000001</v>
      </c>
      <c r="AG436" s="139">
        <v>3562609.1054666666</v>
      </c>
    </row>
    <row r="437" spans="27:33" hidden="1" x14ac:dyDescent="0.3">
      <c r="AA437" s="39">
        <v>45083</v>
      </c>
      <c r="AB437" s="137">
        <v>154.10900000000001</v>
      </c>
      <c r="AC437" s="137">
        <v>129.4921309233265</v>
      </c>
      <c r="AD437" s="137">
        <v>133.21039852829497</v>
      </c>
      <c r="AF437" s="137">
        <v>112.01900000000001</v>
      </c>
      <c r="AG437" s="139">
        <v>3483452.9351333329</v>
      </c>
    </row>
    <row r="438" spans="27:33" hidden="1" x14ac:dyDescent="0.3">
      <c r="AA438" s="39">
        <v>45082</v>
      </c>
      <c r="AB438" s="137">
        <v>154.53399999999999</v>
      </c>
      <c r="AC438" s="137">
        <v>129.4362535515408</v>
      </c>
      <c r="AD438" s="137">
        <v>133.2503523399325</v>
      </c>
      <c r="AF438" s="137">
        <v>112.328</v>
      </c>
      <c r="AG438" s="139">
        <v>3414611.7945333328</v>
      </c>
    </row>
    <row r="439" spans="27:33" hidden="1" x14ac:dyDescent="0.3">
      <c r="AA439" s="39">
        <v>45079</v>
      </c>
      <c r="AB439" s="137">
        <v>153.84800000000001</v>
      </c>
      <c r="AC439" s="137">
        <v>129.38040029149576</v>
      </c>
      <c r="AD439" s="137">
        <v>132.89647572257149</v>
      </c>
      <c r="AF439" s="137">
        <v>111.82899999999999</v>
      </c>
      <c r="AG439" s="139">
        <v>3401979.2873333329</v>
      </c>
    </row>
    <row r="440" spans="27:33" hidden="1" x14ac:dyDescent="0.3">
      <c r="AA440" s="39">
        <v>45078</v>
      </c>
      <c r="AB440" s="137">
        <v>145.46799999999999</v>
      </c>
      <c r="AC440" s="137">
        <v>129.32457113278687</v>
      </c>
      <c r="AD440" s="137">
        <v>132.22033429485936</v>
      </c>
      <c r="AF440" s="137">
        <v>105.738</v>
      </c>
      <c r="AG440" s="139">
        <v>2486051.1550666671</v>
      </c>
    </row>
    <row r="441" spans="27:33" hidden="1" x14ac:dyDescent="0.3">
      <c r="AA441" s="39">
        <v>45077</v>
      </c>
      <c r="AB441" s="137">
        <v>144.29499999999999</v>
      </c>
      <c r="AC441" s="137">
        <v>129.26876606501412</v>
      </c>
      <c r="AD441" s="137">
        <v>132.30682771126149</v>
      </c>
      <c r="AF441" s="137">
        <v>105.63800000000001</v>
      </c>
      <c r="AG441" s="139">
        <v>2476466.812733334</v>
      </c>
    </row>
    <row r="442" spans="27:33" hidden="1" x14ac:dyDescent="0.3">
      <c r="AA442" s="39">
        <v>45076</v>
      </c>
      <c r="AB442" s="137">
        <v>141.15899999999999</v>
      </c>
      <c r="AC442" s="137">
        <v>129.21298507778201</v>
      </c>
      <c r="AD442" s="137">
        <v>131.84582219236685</v>
      </c>
      <c r="AF442" s="137">
        <v>103.342</v>
      </c>
      <c r="AG442" s="139">
        <v>2501128.5546666672</v>
      </c>
    </row>
    <row r="443" spans="27:33" hidden="1" x14ac:dyDescent="0.3">
      <c r="AA443" s="39">
        <v>45075</v>
      </c>
      <c r="AB443" s="137">
        <v>142.23599999999999</v>
      </c>
      <c r="AC443" s="137">
        <v>129.15722816069947</v>
      </c>
      <c r="AD443" s="137">
        <v>132.03461492867609</v>
      </c>
      <c r="AF443" s="137">
        <v>104.131</v>
      </c>
      <c r="AG443" s="139">
        <v>2492647.5432000007</v>
      </c>
    </row>
    <row r="444" spans="27:33" hidden="1" x14ac:dyDescent="0.3">
      <c r="AA444" s="39">
        <v>45072</v>
      </c>
      <c r="AB444" s="137">
        <v>141.43100000000001</v>
      </c>
      <c r="AC444" s="137">
        <v>129.10149530337998</v>
      </c>
      <c r="AD444" s="137">
        <v>132.04032261605286</v>
      </c>
      <c r="AF444" s="137">
        <v>103.542</v>
      </c>
      <c r="AG444" s="139">
        <v>2489374.3391333343</v>
      </c>
    </row>
    <row r="445" spans="27:33" hidden="1" x14ac:dyDescent="0.3">
      <c r="AA445" s="39">
        <v>45071</v>
      </c>
      <c r="AB445" s="137">
        <v>140.06700000000001</v>
      </c>
      <c r="AC445" s="137">
        <v>129.04578649544146</v>
      </c>
      <c r="AD445" s="137">
        <v>131.87084820624972</v>
      </c>
      <c r="AF445" s="137">
        <v>102.54300000000001</v>
      </c>
      <c r="AG445" s="139">
        <v>2614750.9376666676</v>
      </c>
    </row>
    <row r="446" spans="27:33" hidden="1" x14ac:dyDescent="0.3">
      <c r="AA446" s="39">
        <v>45070</v>
      </c>
      <c r="AB446" s="137">
        <v>138.976</v>
      </c>
      <c r="AC446" s="137">
        <v>128.99010172650631</v>
      </c>
      <c r="AD446" s="137">
        <v>131.54507097289749</v>
      </c>
      <c r="AF446" s="137">
        <v>101.744</v>
      </c>
      <c r="AG446" s="139">
        <v>2682655.2890666667</v>
      </c>
    </row>
    <row r="447" spans="27:33" hidden="1" x14ac:dyDescent="0.3">
      <c r="AA447" s="39">
        <v>45069</v>
      </c>
      <c r="AB447" s="137">
        <v>140.995</v>
      </c>
      <c r="AC447" s="137">
        <v>128.93444098620145</v>
      </c>
      <c r="AD447" s="137">
        <v>131.95646351690155</v>
      </c>
      <c r="AF447" s="137">
        <v>103.22199999999999</v>
      </c>
      <c r="AG447" s="139">
        <v>2261226.3741333331</v>
      </c>
    </row>
    <row r="448" spans="27:33" hidden="1" x14ac:dyDescent="0.3">
      <c r="AA448" s="39">
        <v>45068</v>
      </c>
      <c r="AB448" s="137">
        <v>141.5</v>
      </c>
      <c r="AC448" s="137">
        <v>128.87880426415822</v>
      </c>
      <c r="AD448" s="137">
        <v>131.75054771846195</v>
      </c>
      <c r="AF448" s="137">
        <v>103.59099999999999</v>
      </c>
      <c r="AG448" s="139">
        <v>2597633.2893333333</v>
      </c>
    </row>
    <row r="449" spans="27:33" hidden="1" x14ac:dyDescent="0.3">
      <c r="AA449" s="39">
        <v>45065</v>
      </c>
      <c r="AB449" s="137">
        <v>142.79499999999999</v>
      </c>
      <c r="AC449" s="137">
        <v>128.82319155001244</v>
      </c>
      <c r="AD449" s="137">
        <v>131.6350768123007</v>
      </c>
      <c r="AF449" s="137">
        <v>104.54</v>
      </c>
      <c r="AG449" s="139">
        <v>2499336.1283999998</v>
      </c>
    </row>
    <row r="450" spans="27:33" hidden="1" x14ac:dyDescent="0.3">
      <c r="AA450" s="39">
        <v>45064</v>
      </c>
      <c r="AB450" s="137">
        <v>144.47300000000001</v>
      </c>
      <c r="AC450" s="137">
        <v>128.76760283340445</v>
      </c>
      <c r="AD450" s="137">
        <v>131.39447583672521</v>
      </c>
      <c r="AF450" s="137">
        <v>105.768</v>
      </c>
      <c r="AG450" s="139">
        <v>2453320.9061333328</v>
      </c>
    </row>
    <row r="451" spans="27:33" hidden="1" x14ac:dyDescent="0.3">
      <c r="AA451" s="39">
        <v>45063</v>
      </c>
      <c r="AB451" s="137">
        <v>143.791</v>
      </c>
      <c r="AC451" s="137">
        <v>128.71203810397904</v>
      </c>
      <c r="AD451" s="137">
        <v>131.27768777193859</v>
      </c>
      <c r="AF451" s="137">
        <v>105.26900000000001</v>
      </c>
      <c r="AG451" s="139">
        <v>2423689.993133333</v>
      </c>
    </row>
    <row r="452" spans="27:33" hidden="1" x14ac:dyDescent="0.3">
      <c r="AA452" s="39">
        <v>45062</v>
      </c>
      <c r="AB452" s="137">
        <v>143.34100000000001</v>
      </c>
      <c r="AC452" s="137">
        <v>128.65649735138544</v>
      </c>
      <c r="AD452" s="137">
        <v>130.7697035954042</v>
      </c>
      <c r="AF452" s="137">
        <v>104.93899999999999</v>
      </c>
      <c r="AG452" s="139">
        <v>2407718.6673999997</v>
      </c>
    </row>
    <row r="453" spans="27:33" hidden="1" x14ac:dyDescent="0.3">
      <c r="AA453" s="39">
        <v>45061</v>
      </c>
      <c r="AB453" s="137">
        <v>142.89099999999999</v>
      </c>
      <c r="AC453" s="137">
        <v>128.60098056527735</v>
      </c>
      <c r="AD453" s="137">
        <v>130.28630637987754</v>
      </c>
      <c r="AF453" s="137">
        <v>104.61</v>
      </c>
      <c r="AG453" s="139">
        <v>2413515.2195999995</v>
      </c>
    </row>
    <row r="454" spans="27:33" hidden="1" x14ac:dyDescent="0.3">
      <c r="AA454" s="39">
        <v>45058</v>
      </c>
      <c r="AB454" s="137">
        <v>143.75</v>
      </c>
      <c r="AC454" s="137">
        <v>128.54548773531297</v>
      </c>
      <c r="AD454" s="137">
        <v>129.28219245443751</v>
      </c>
      <c r="AF454" s="137">
        <v>105.239</v>
      </c>
      <c r="AG454" s="139">
        <v>2373504.33</v>
      </c>
    </row>
    <row r="455" spans="27:33" hidden="1" x14ac:dyDescent="0.3">
      <c r="AA455" s="39">
        <v>45057</v>
      </c>
      <c r="AB455" s="137">
        <v>145.27699999999999</v>
      </c>
      <c r="AC455" s="137">
        <v>128.49001885115496</v>
      </c>
      <c r="AD455" s="137">
        <v>128.57575637834086</v>
      </c>
      <c r="AF455" s="137">
        <v>106.357</v>
      </c>
      <c r="AG455" s="139">
        <v>2307926.3191333339</v>
      </c>
    </row>
    <row r="456" spans="27:33" hidden="1" x14ac:dyDescent="0.3">
      <c r="AA456" s="39">
        <v>45056</v>
      </c>
      <c r="AB456" s="137">
        <v>143.613</v>
      </c>
      <c r="AC456" s="137">
        <v>128.43457390247039</v>
      </c>
      <c r="AD456" s="137">
        <v>127.98391310265517</v>
      </c>
      <c r="AF456" s="137">
        <v>105.139</v>
      </c>
      <c r="AG456" s="139">
        <v>2274371.7867999999</v>
      </c>
    </row>
    <row r="457" spans="27:33" hidden="1" x14ac:dyDescent="0.3">
      <c r="AA457" s="39">
        <v>45055</v>
      </c>
      <c r="AB457" s="137">
        <v>143.06800000000001</v>
      </c>
      <c r="AC457" s="137">
        <v>128.37915287893085</v>
      </c>
      <c r="AD457" s="137">
        <v>127.78150972721664</v>
      </c>
      <c r="AF457" s="137">
        <v>104.74</v>
      </c>
      <c r="AG457" s="139">
        <v>2190439.8344000001</v>
      </c>
    </row>
    <row r="458" spans="27:33" hidden="1" x14ac:dyDescent="0.3">
      <c r="AA458" s="39">
        <v>45054</v>
      </c>
      <c r="AB458" s="137">
        <v>141.06299999999999</v>
      </c>
      <c r="AC458" s="137">
        <v>128.32375577021236</v>
      </c>
      <c r="AD458" s="137">
        <v>127.26342733455411</v>
      </c>
      <c r="AF458" s="137">
        <v>103.27200000000001</v>
      </c>
      <c r="AG458" s="139">
        <v>2203349.3056000001</v>
      </c>
    </row>
    <row r="459" spans="27:33" hidden="1" x14ac:dyDescent="0.3">
      <c r="AA459" s="39">
        <v>45051</v>
      </c>
      <c r="AB459" s="137">
        <v>141.404</v>
      </c>
      <c r="AC459" s="137">
        <v>128.26838256599538</v>
      </c>
      <c r="AD459" s="137">
        <v>126.72909998551145</v>
      </c>
      <c r="AF459" s="137">
        <v>103.52200000000001</v>
      </c>
      <c r="AG459" s="139">
        <v>2167334.003</v>
      </c>
    </row>
    <row r="460" spans="27:33" hidden="1" x14ac:dyDescent="0.3">
      <c r="AA460" s="39">
        <v>45050</v>
      </c>
      <c r="AB460" s="137">
        <v>144.964</v>
      </c>
      <c r="AC460" s="137">
        <v>128.21303325596483</v>
      </c>
      <c r="AD460" s="137">
        <v>126.24219034698366</v>
      </c>
      <c r="AF460" s="137">
        <v>106.128</v>
      </c>
      <c r="AG460" s="139">
        <v>2069364.7100666666</v>
      </c>
    </row>
    <row r="461" spans="27:33" hidden="1" x14ac:dyDescent="0.3">
      <c r="AA461" s="39">
        <v>45049</v>
      </c>
      <c r="AB461" s="137">
        <v>139.167</v>
      </c>
      <c r="AC461" s="137">
        <v>128.15770782981011</v>
      </c>
      <c r="AD461" s="137">
        <v>125.74035291070122</v>
      </c>
      <c r="AF461" s="137">
        <v>101.884</v>
      </c>
      <c r="AG461" s="139">
        <v>1875922.5330666667</v>
      </c>
    </row>
    <row r="462" spans="27:33" hidden="1" x14ac:dyDescent="0.3">
      <c r="AA462" s="39">
        <v>45048</v>
      </c>
      <c r="AB462" s="137">
        <v>135.321</v>
      </c>
      <c r="AC462" s="137">
        <v>128.10240627722504</v>
      </c>
      <c r="AD462" s="137">
        <v>125.55287733301739</v>
      </c>
      <c r="AF462" s="137">
        <v>99.067999999999998</v>
      </c>
      <c r="AG462" s="139">
        <v>1841085.6084</v>
      </c>
    </row>
    <row r="463" spans="27:33" hidden="1" x14ac:dyDescent="0.3">
      <c r="AA463" s="39">
        <v>45044</v>
      </c>
      <c r="AB463" s="137">
        <v>138.55600000000001</v>
      </c>
      <c r="AC463" s="137">
        <v>128.04712858790788</v>
      </c>
      <c r="AD463" s="137">
        <v>125.49140993049812</v>
      </c>
      <c r="AF463" s="137">
        <v>102.214</v>
      </c>
      <c r="AG463" s="139">
        <v>1322472.8180666666</v>
      </c>
    </row>
    <row r="464" spans="27:33" hidden="1" x14ac:dyDescent="0.3">
      <c r="AA464" s="39">
        <v>45043</v>
      </c>
      <c r="AB464" s="137">
        <v>136.83699999999999</v>
      </c>
      <c r="AC464" s="137">
        <v>127.99187475156135</v>
      </c>
      <c r="AD464" s="137">
        <v>124.13078507044621</v>
      </c>
      <c r="AF464" s="137">
        <v>100.946</v>
      </c>
      <c r="AG464" s="139">
        <v>1324569.7754000002</v>
      </c>
    </row>
    <row r="465" spans="27:33" hidden="1" x14ac:dyDescent="0.3">
      <c r="AA465" s="39">
        <v>45042</v>
      </c>
      <c r="AB465" s="137">
        <v>137.18899999999999</v>
      </c>
      <c r="AC465" s="137">
        <v>127.93664475789265</v>
      </c>
      <c r="AD465" s="137">
        <v>123.69041503668305</v>
      </c>
      <c r="AF465" s="137">
        <v>101.205</v>
      </c>
      <c r="AG465" s="139">
        <v>1302325.9531333332</v>
      </c>
    </row>
    <row r="466" spans="27:33" hidden="1" x14ac:dyDescent="0.3">
      <c r="AA466" s="39">
        <v>45041</v>
      </c>
      <c r="AB466" s="137">
        <v>136.02500000000001</v>
      </c>
      <c r="AC466" s="137">
        <v>127.88143859661336</v>
      </c>
      <c r="AD466" s="137">
        <v>123.59250624552732</v>
      </c>
      <c r="AF466" s="137">
        <v>100.346</v>
      </c>
      <c r="AG466" s="139">
        <v>1339239.5139333338</v>
      </c>
    </row>
    <row r="467" spans="27:33" hidden="1" x14ac:dyDescent="0.3">
      <c r="AA467" s="39">
        <v>45040</v>
      </c>
      <c r="AB467" s="137">
        <v>137.947</v>
      </c>
      <c r="AC467" s="137">
        <v>127.82625625743952</v>
      </c>
      <c r="AD467" s="137">
        <v>123.64738785491954</v>
      </c>
      <c r="AF467" s="137">
        <v>101.764</v>
      </c>
      <c r="AG467" s="139">
        <v>1362496.3919333336</v>
      </c>
    </row>
    <row r="468" spans="27:33" hidden="1" x14ac:dyDescent="0.3">
      <c r="AA468" s="39">
        <v>45036</v>
      </c>
      <c r="AB468" s="137">
        <v>134.46899999999999</v>
      </c>
      <c r="AC468" s="137">
        <v>127.77109773009163</v>
      </c>
      <c r="AD468" s="137">
        <v>123.54684474651299</v>
      </c>
      <c r="AF468" s="137">
        <v>99.197999999999993</v>
      </c>
      <c r="AG468" s="139">
        <v>1320214.8929333335</v>
      </c>
    </row>
    <row r="469" spans="27:33" hidden="1" x14ac:dyDescent="0.3">
      <c r="AA469" s="39">
        <v>45035</v>
      </c>
      <c r="AB469" s="137">
        <v>134.90199999999999</v>
      </c>
      <c r="AC469" s="137">
        <v>127.71596300429458</v>
      </c>
      <c r="AD469" s="137">
        <v>123.33039167907009</v>
      </c>
      <c r="AF469" s="137">
        <v>99.518000000000001</v>
      </c>
      <c r="AG469" s="139">
        <v>1266378.8865333332</v>
      </c>
    </row>
    <row r="470" spans="27:33" hidden="1" x14ac:dyDescent="0.3">
      <c r="AA470" s="39">
        <v>45034</v>
      </c>
      <c r="AB470" s="137">
        <v>135.227</v>
      </c>
      <c r="AC470" s="137">
        <v>127.66085206977775</v>
      </c>
      <c r="AD470" s="137">
        <v>123.34488042394963</v>
      </c>
      <c r="AF470" s="137">
        <v>99.757000000000005</v>
      </c>
      <c r="AG470" s="139">
        <v>1260675.0533333335</v>
      </c>
    </row>
    <row r="471" spans="27:33" hidden="1" x14ac:dyDescent="0.3">
      <c r="AA471" s="39">
        <v>45033</v>
      </c>
      <c r="AB471" s="137">
        <v>132.03200000000001</v>
      </c>
      <c r="AC471" s="137">
        <v>127.60576491627491</v>
      </c>
      <c r="AD471" s="137">
        <v>122.8109921277821</v>
      </c>
      <c r="AF471" s="137">
        <v>97.400999999999996</v>
      </c>
      <c r="AG471" s="139">
        <v>1398972.5086666665</v>
      </c>
    </row>
    <row r="472" spans="27:33" hidden="1" x14ac:dyDescent="0.3">
      <c r="AA472" s="39">
        <v>45030</v>
      </c>
      <c r="AB472" s="137">
        <v>130.84100000000001</v>
      </c>
      <c r="AC472" s="137">
        <v>127.55070153352428</v>
      </c>
      <c r="AD472" s="137">
        <v>122.12124006094068</v>
      </c>
      <c r="AF472" s="137">
        <v>96.522000000000006</v>
      </c>
      <c r="AG472" s="139">
        <v>1405681.9077999999</v>
      </c>
    </row>
    <row r="473" spans="27:33" hidden="1" x14ac:dyDescent="0.3">
      <c r="AA473" s="39">
        <v>45029</v>
      </c>
      <c r="AB473" s="137">
        <v>129.934</v>
      </c>
      <c r="AC473" s="137">
        <v>127.4956619112685</v>
      </c>
      <c r="AD473" s="137">
        <v>121.60447482690356</v>
      </c>
      <c r="AF473" s="137">
        <v>95.852999999999994</v>
      </c>
      <c r="AG473" s="139">
        <v>1410902.3254</v>
      </c>
    </row>
    <row r="474" spans="27:33" hidden="1" x14ac:dyDescent="0.3">
      <c r="AA474" s="39">
        <v>45028</v>
      </c>
      <c r="AB474" s="137">
        <v>128.97300000000001</v>
      </c>
      <c r="AC474" s="137">
        <v>127.44064603925463</v>
      </c>
      <c r="AD474" s="137">
        <v>121.61720736028255</v>
      </c>
      <c r="AF474" s="137">
        <v>95.144000000000005</v>
      </c>
      <c r="AG474" s="139">
        <v>1471948.0952000001</v>
      </c>
    </row>
    <row r="475" spans="27:33" hidden="1" x14ac:dyDescent="0.3">
      <c r="AA475" s="39">
        <v>45027</v>
      </c>
      <c r="AB475" s="137">
        <v>129.90700000000001</v>
      </c>
      <c r="AC475" s="137">
        <v>127.38565390723417</v>
      </c>
      <c r="AD475" s="137">
        <v>121.41085250896782</v>
      </c>
      <c r="AF475" s="137">
        <v>95.832999999999998</v>
      </c>
      <c r="AG475" s="139">
        <v>1468995.267</v>
      </c>
    </row>
    <row r="476" spans="27:33" hidden="1" x14ac:dyDescent="0.3">
      <c r="AA476" s="39">
        <v>45026</v>
      </c>
      <c r="AB476" s="137">
        <v>129.12200000000001</v>
      </c>
      <c r="AC476" s="137">
        <v>127.33068550496304</v>
      </c>
      <c r="AD476" s="137">
        <v>121.20976629215474</v>
      </c>
      <c r="AF476" s="137">
        <v>95.254000000000005</v>
      </c>
      <c r="AG476" s="139">
        <v>1604526.0662666666</v>
      </c>
    </row>
    <row r="477" spans="27:33" hidden="1" x14ac:dyDescent="0.3">
      <c r="AA477" s="39">
        <v>45022</v>
      </c>
      <c r="AB477" s="137">
        <v>128.852</v>
      </c>
      <c r="AC477" s="137">
        <v>127.27574082220157</v>
      </c>
      <c r="AD477" s="137">
        <v>121.19527754727521</v>
      </c>
      <c r="AF477" s="137">
        <v>95.055000000000007</v>
      </c>
      <c r="AG477" s="139">
        <v>1612437.7378666664</v>
      </c>
    </row>
    <row r="478" spans="27:33" hidden="1" x14ac:dyDescent="0.3">
      <c r="AA478" s="39">
        <v>45021</v>
      </c>
      <c r="AB478" s="137">
        <v>128.91900000000001</v>
      </c>
      <c r="AC478" s="137">
        <v>127.22081984871451</v>
      </c>
      <c r="AD478" s="137">
        <v>121.19000891277356</v>
      </c>
      <c r="AF478" s="137">
        <v>95.103999999999999</v>
      </c>
      <c r="AG478" s="139">
        <v>1649331.348</v>
      </c>
    </row>
    <row r="479" spans="27:33" hidden="1" x14ac:dyDescent="0.3">
      <c r="AA479" s="39">
        <v>45020</v>
      </c>
      <c r="AB479" s="137">
        <v>127.539</v>
      </c>
      <c r="AC479" s="137">
        <v>127.16592257427104</v>
      </c>
      <c r="AD479" s="137">
        <v>121.22249882553375</v>
      </c>
      <c r="AF479" s="137">
        <v>94.085999999999999</v>
      </c>
      <c r="AG479" s="139">
        <v>1646930.9034666668</v>
      </c>
    </row>
    <row r="480" spans="27:33" hidden="1" x14ac:dyDescent="0.3">
      <c r="AA480" s="39">
        <v>45019</v>
      </c>
      <c r="AB480" s="137">
        <v>126.239</v>
      </c>
      <c r="AC480" s="137">
        <v>127.11104898864473</v>
      </c>
      <c r="AD480" s="137">
        <v>120.87608610705006</v>
      </c>
      <c r="AF480" s="137">
        <v>93.126999999999995</v>
      </c>
      <c r="AG480" s="139">
        <v>1675215.2154666667</v>
      </c>
    </row>
    <row r="481" spans="27:33" hidden="1" x14ac:dyDescent="0.3">
      <c r="AA481" s="39">
        <v>45016</v>
      </c>
      <c r="AB481" s="137">
        <v>127.233</v>
      </c>
      <c r="AC481" s="137">
        <v>127.05619908161358</v>
      </c>
      <c r="AD481" s="137">
        <v>121.2207426140332</v>
      </c>
      <c r="AF481" s="137">
        <v>94.614999999999995</v>
      </c>
      <c r="AG481" s="139">
        <v>1645618.6222666667</v>
      </c>
    </row>
    <row r="482" spans="27:33" hidden="1" x14ac:dyDescent="0.3">
      <c r="AA482" s="39">
        <v>45015</v>
      </c>
      <c r="AB482" s="137">
        <v>125.32599999999999</v>
      </c>
      <c r="AC482" s="137">
        <v>127.00137284296001</v>
      </c>
      <c r="AD482" s="137">
        <v>120.130135272191</v>
      </c>
      <c r="AF482" s="137">
        <v>93.197000000000003</v>
      </c>
      <c r="AG482" s="139">
        <v>1616994.6534666668</v>
      </c>
    </row>
    <row r="483" spans="27:33" hidden="1" x14ac:dyDescent="0.3">
      <c r="AA483" s="39">
        <v>45014</v>
      </c>
      <c r="AB483" s="137">
        <v>125.11199999999999</v>
      </c>
      <c r="AC483" s="137">
        <v>126.94657026247083</v>
      </c>
      <c r="AD483" s="137">
        <v>120.49323199992993</v>
      </c>
      <c r="AF483" s="137">
        <v>93.037999999999997</v>
      </c>
      <c r="AG483" s="139">
        <v>1611393.4458000001</v>
      </c>
    </row>
    <row r="484" spans="27:33" hidden="1" x14ac:dyDescent="0.3">
      <c r="AA484" s="39">
        <v>45013</v>
      </c>
      <c r="AB484" s="137">
        <v>124.87</v>
      </c>
      <c r="AC484" s="137">
        <v>126.89179132993726</v>
      </c>
      <c r="AD484" s="137">
        <v>121.3441164719469</v>
      </c>
      <c r="AF484" s="137">
        <v>92.858000000000004</v>
      </c>
      <c r="AG484" s="139">
        <v>1625627.4318000001</v>
      </c>
    </row>
    <row r="485" spans="27:33" hidden="1" x14ac:dyDescent="0.3">
      <c r="AA485" s="39">
        <v>45012</v>
      </c>
      <c r="AB485" s="137">
        <v>124.386</v>
      </c>
      <c r="AC485" s="137">
        <v>126.83703603515495</v>
      </c>
      <c r="AD485" s="137">
        <v>121.49778497824512</v>
      </c>
      <c r="AF485" s="137">
        <v>92.498000000000005</v>
      </c>
      <c r="AG485" s="139">
        <v>1743408.5190000003</v>
      </c>
    </row>
    <row r="486" spans="27:33" hidden="1" x14ac:dyDescent="0.3">
      <c r="AA486" s="39">
        <v>45009</v>
      </c>
      <c r="AB486" s="137">
        <v>124.574</v>
      </c>
      <c r="AC486" s="137">
        <v>126.78230436792391</v>
      </c>
      <c r="AD486" s="137">
        <v>121.62906178791131</v>
      </c>
      <c r="AF486" s="137">
        <v>92.638000000000005</v>
      </c>
      <c r="AG486" s="139">
        <v>1741019.1174000003</v>
      </c>
    </row>
    <row r="487" spans="27:33" hidden="1" x14ac:dyDescent="0.3">
      <c r="AA487" s="39">
        <v>45008</v>
      </c>
      <c r="AB487" s="137">
        <v>124.4</v>
      </c>
      <c r="AC487" s="137">
        <v>126.7275963180486</v>
      </c>
      <c r="AD487" s="137">
        <v>121.2080100806542</v>
      </c>
      <c r="AF487" s="137">
        <v>92.507999999999996</v>
      </c>
      <c r="AG487" s="139">
        <v>1723677.0812666665</v>
      </c>
    </row>
    <row r="488" spans="27:33" hidden="1" x14ac:dyDescent="0.3">
      <c r="AA488" s="39">
        <v>45007</v>
      </c>
      <c r="AB488" s="137">
        <v>124.883</v>
      </c>
      <c r="AC488" s="137">
        <v>126.67291187533783</v>
      </c>
      <c r="AD488" s="137">
        <v>121.54871511176108</v>
      </c>
      <c r="AF488" s="137">
        <v>92.867999999999995</v>
      </c>
      <c r="AG488" s="139">
        <v>1704410.6044666665</v>
      </c>
    </row>
    <row r="489" spans="27:33" hidden="1" x14ac:dyDescent="0.3">
      <c r="AA489" s="39">
        <v>45006</v>
      </c>
      <c r="AB489" s="137">
        <v>124.306</v>
      </c>
      <c r="AC489" s="137">
        <v>126.61825102960483</v>
      </c>
      <c r="AD489" s="137">
        <v>121.59481566365056</v>
      </c>
      <c r="AF489" s="137">
        <v>92.438999999999993</v>
      </c>
      <c r="AG489" s="139">
        <v>1805856.6243999999</v>
      </c>
    </row>
    <row r="490" spans="27:33" hidden="1" x14ac:dyDescent="0.3">
      <c r="AA490" s="39">
        <v>45005</v>
      </c>
      <c r="AB490" s="137">
        <v>124.467</v>
      </c>
      <c r="AC490" s="137">
        <v>126.56361377066726</v>
      </c>
      <c r="AD490" s="137">
        <v>121.5394950013832</v>
      </c>
      <c r="AF490" s="137">
        <v>92.558000000000007</v>
      </c>
      <c r="AG490" s="139">
        <v>1778917.0285999998</v>
      </c>
    </row>
    <row r="491" spans="27:33" hidden="1" x14ac:dyDescent="0.3">
      <c r="AA491" s="39">
        <v>45002</v>
      </c>
      <c r="AB491" s="137">
        <v>126.803</v>
      </c>
      <c r="AC491" s="137">
        <v>126.50900008834711</v>
      </c>
      <c r="AD491" s="137">
        <v>121.88239529686581</v>
      </c>
      <c r="AF491" s="137">
        <v>94.296000000000006</v>
      </c>
      <c r="AG491" s="139">
        <v>1623469.7496666664</v>
      </c>
    </row>
    <row r="492" spans="27:33" hidden="1" x14ac:dyDescent="0.3">
      <c r="AA492" s="39">
        <v>45001</v>
      </c>
      <c r="AB492" s="137">
        <v>128.88399999999999</v>
      </c>
      <c r="AC492" s="137">
        <v>126.4544099724708</v>
      </c>
      <c r="AD492" s="137">
        <v>121.93156921888124</v>
      </c>
      <c r="AF492" s="137">
        <v>95.843000000000004</v>
      </c>
      <c r="AG492" s="139">
        <v>1677752.4356666666</v>
      </c>
    </row>
    <row r="493" spans="27:33" hidden="1" x14ac:dyDescent="0.3">
      <c r="AA493" s="39">
        <v>45000</v>
      </c>
      <c r="AB493" s="137">
        <v>126.61499999999999</v>
      </c>
      <c r="AC493" s="137">
        <v>126.39984341286915</v>
      </c>
      <c r="AD493" s="137">
        <v>121.97152303051877</v>
      </c>
      <c r="AF493" s="137">
        <v>94.156000000000006</v>
      </c>
      <c r="AG493" s="139">
        <v>1770714.5085333332</v>
      </c>
    </row>
    <row r="494" spans="27:33" hidden="1" x14ac:dyDescent="0.3">
      <c r="AA494" s="39">
        <v>44999</v>
      </c>
      <c r="AB494" s="137">
        <v>126.884</v>
      </c>
      <c r="AC494" s="137">
        <v>126.34530039937732</v>
      </c>
      <c r="AD494" s="137">
        <v>121.83058705759954</v>
      </c>
      <c r="AF494" s="137">
        <v>94.355999999999995</v>
      </c>
      <c r="AG494" s="139">
        <v>1751907.2265333333</v>
      </c>
    </row>
    <row r="495" spans="27:33" hidden="1" x14ac:dyDescent="0.3">
      <c r="AA495" s="39">
        <v>44998</v>
      </c>
      <c r="AB495" s="137">
        <v>125.541</v>
      </c>
      <c r="AC495" s="137">
        <v>126.29078092183492</v>
      </c>
      <c r="AD495" s="137">
        <v>121.73838595382063</v>
      </c>
      <c r="AF495" s="137">
        <v>93.356999999999999</v>
      </c>
      <c r="AG495" s="139">
        <v>1785363.2060000002</v>
      </c>
    </row>
    <row r="496" spans="27:33" hidden="1" x14ac:dyDescent="0.3">
      <c r="AA496" s="39">
        <v>44995</v>
      </c>
      <c r="AB496" s="137">
        <v>125.541</v>
      </c>
      <c r="AC496" s="137">
        <v>126.23628497008589</v>
      </c>
      <c r="AD496" s="137">
        <v>122.43033328503773</v>
      </c>
      <c r="AF496" s="137">
        <v>93.356999999999999</v>
      </c>
      <c r="AG496" s="139">
        <v>1800265.9023333336</v>
      </c>
    </row>
    <row r="497" spans="27:33" hidden="1" x14ac:dyDescent="0.3">
      <c r="AA497" s="39">
        <v>44994</v>
      </c>
      <c r="AB497" s="137">
        <v>125.74299999999999</v>
      </c>
      <c r="AC497" s="137">
        <v>126.18181253397859</v>
      </c>
      <c r="AD497" s="137">
        <v>122.57522073383318</v>
      </c>
      <c r="AF497" s="137">
        <v>93.507000000000005</v>
      </c>
      <c r="AG497" s="139">
        <v>1862096.3778000001</v>
      </c>
    </row>
    <row r="498" spans="27:33" hidden="1" x14ac:dyDescent="0.3">
      <c r="AA498" s="39">
        <v>44993</v>
      </c>
      <c r="AB498" s="137">
        <v>125.004</v>
      </c>
      <c r="AC498" s="137">
        <v>126.12736360336572</v>
      </c>
      <c r="AD498" s="137">
        <v>122.86455657854896</v>
      </c>
      <c r="AF498" s="137">
        <v>92.957999999999998</v>
      </c>
      <c r="AG498" s="139">
        <v>1885246.6809333335</v>
      </c>
    </row>
    <row r="499" spans="27:33" hidden="1" x14ac:dyDescent="0.3">
      <c r="AA499" s="39">
        <v>44992</v>
      </c>
      <c r="AB499" s="137">
        <v>124.87</v>
      </c>
      <c r="AC499" s="137">
        <v>126.07293816810441</v>
      </c>
      <c r="AD499" s="137">
        <v>123.33434315494635</v>
      </c>
      <c r="AF499" s="137">
        <v>92.858000000000004</v>
      </c>
      <c r="AG499" s="139">
        <v>1926897.9684666665</v>
      </c>
    </row>
    <row r="500" spans="27:33" hidden="1" x14ac:dyDescent="0.3">
      <c r="AA500" s="39">
        <v>44991</v>
      </c>
      <c r="AB500" s="137">
        <v>124.58799999999999</v>
      </c>
      <c r="AC500" s="137">
        <v>126.01853621805614</v>
      </c>
      <c r="AD500" s="137">
        <v>123.44981406110759</v>
      </c>
      <c r="AF500" s="137">
        <v>92.647999999999996</v>
      </c>
      <c r="AG500" s="139">
        <v>1875578.2634000001</v>
      </c>
    </row>
    <row r="501" spans="27:33" hidden="1" x14ac:dyDescent="0.3">
      <c r="AA501" s="39">
        <v>44988</v>
      </c>
      <c r="AB501" s="137">
        <v>126.629</v>
      </c>
      <c r="AC501" s="137">
        <v>125.96415774308676</v>
      </c>
      <c r="AD501" s="137">
        <v>123.87218292699009</v>
      </c>
      <c r="AF501" s="137">
        <v>94.165999999999997</v>
      </c>
      <c r="AG501" s="139">
        <v>1809821.1349333331</v>
      </c>
    </row>
    <row r="502" spans="27:33" hidden="1" x14ac:dyDescent="0.3">
      <c r="AA502" s="39">
        <v>44987</v>
      </c>
      <c r="AB502" s="137">
        <v>127.273</v>
      </c>
      <c r="AC502" s="137">
        <v>125.90980273306648</v>
      </c>
      <c r="AD502" s="137">
        <v>123.41688509547225</v>
      </c>
      <c r="AF502" s="137">
        <v>94.644999999999996</v>
      </c>
      <c r="AG502" s="139">
        <v>1807398.2437333332</v>
      </c>
    </row>
    <row r="503" spans="27:33" hidden="1" x14ac:dyDescent="0.3">
      <c r="AA503" s="39">
        <v>44986</v>
      </c>
      <c r="AB503" s="137">
        <v>128.88399999999999</v>
      </c>
      <c r="AC503" s="137">
        <v>125.85547117786993</v>
      </c>
      <c r="AD503" s="137">
        <v>123.31678103994085</v>
      </c>
      <c r="AF503" s="137">
        <v>95.843000000000004</v>
      </c>
      <c r="AG503" s="139">
        <v>1796646.2211333332</v>
      </c>
    </row>
    <row r="504" spans="27:33" hidden="1" x14ac:dyDescent="0.3">
      <c r="AA504" s="39">
        <v>44985</v>
      </c>
      <c r="AB504" s="137">
        <v>125.726</v>
      </c>
      <c r="AC504" s="137">
        <v>125.80116306737605</v>
      </c>
      <c r="AD504" s="137">
        <v>123.3031704008116</v>
      </c>
      <c r="AF504" s="137">
        <v>94.195999999999998</v>
      </c>
      <c r="AG504" s="139">
        <v>1693773.6176</v>
      </c>
    </row>
    <row r="505" spans="27:33" hidden="1" x14ac:dyDescent="0.3">
      <c r="AA505" s="39">
        <v>44984</v>
      </c>
      <c r="AB505" s="137">
        <v>124.51300000000001</v>
      </c>
      <c r="AC505" s="137">
        <v>125.7468783914682</v>
      </c>
      <c r="AD505" s="137">
        <v>123.2891207088072</v>
      </c>
      <c r="AF505" s="137">
        <v>93.287000000000006</v>
      </c>
      <c r="AG505" s="139">
        <v>1724406.629</v>
      </c>
    </row>
    <row r="506" spans="27:33" hidden="1" x14ac:dyDescent="0.3">
      <c r="AA506" s="39">
        <v>44981</v>
      </c>
      <c r="AB506" s="137">
        <v>124.54</v>
      </c>
      <c r="AC506" s="137">
        <v>125.69261714003407</v>
      </c>
      <c r="AD506" s="137">
        <v>123.07135048273889</v>
      </c>
      <c r="AF506" s="137">
        <v>93.307000000000002</v>
      </c>
      <c r="AG506" s="139">
        <v>1736128.5895999998</v>
      </c>
    </row>
    <row r="507" spans="27:33" hidden="1" x14ac:dyDescent="0.3">
      <c r="AA507" s="39">
        <v>44980</v>
      </c>
      <c r="AB507" s="137">
        <v>125.286</v>
      </c>
      <c r="AC507" s="137">
        <v>125.63837930296573</v>
      </c>
      <c r="AD507" s="137">
        <v>122.64898161685636</v>
      </c>
      <c r="AF507" s="137">
        <v>93.866</v>
      </c>
      <c r="AG507" s="139">
        <v>1741718.551</v>
      </c>
    </row>
    <row r="508" spans="27:33" hidden="1" x14ac:dyDescent="0.3">
      <c r="AA508" s="39">
        <v>44979</v>
      </c>
      <c r="AB508" s="137">
        <v>123.261</v>
      </c>
      <c r="AC508" s="137">
        <v>125.5841648701596</v>
      </c>
      <c r="AD508" s="137">
        <v>122.84040867041644</v>
      </c>
      <c r="AF508" s="137">
        <v>92.349000000000004</v>
      </c>
      <c r="AG508" s="139">
        <v>1710660.5103333332</v>
      </c>
    </row>
    <row r="509" spans="27:33" hidden="1" x14ac:dyDescent="0.3">
      <c r="AA509" s="39">
        <v>44974</v>
      </c>
      <c r="AB509" s="137">
        <v>123.03400000000001</v>
      </c>
      <c r="AC509" s="137">
        <v>125.52997383151647</v>
      </c>
      <c r="AD509" s="137">
        <v>122.82065129103525</v>
      </c>
      <c r="AF509" s="137">
        <v>92.179000000000002</v>
      </c>
      <c r="AG509" s="139">
        <v>1769161.9128666667</v>
      </c>
    </row>
    <row r="510" spans="27:33" hidden="1" x14ac:dyDescent="0.3">
      <c r="AA510" s="39">
        <v>44973</v>
      </c>
      <c r="AB510" s="137">
        <v>123.42</v>
      </c>
      <c r="AC510" s="137">
        <v>125.47580617694149</v>
      </c>
      <c r="AD510" s="137">
        <v>122.08787204243033</v>
      </c>
      <c r="AF510" s="137">
        <v>92.468000000000004</v>
      </c>
      <c r="AG510" s="139">
        <v>1783446.8599999999</v>
      </c>
    </row>
    <row r="511" spans="27:33" hidden="1" x14ac:dyDescent="0.3">
      <c r="AA511" s="39">
        <v>44972</v>
      </c>
      <c r="AB511" s="137">
        <v>124.22</v>
      </c>
      <c r="AC511" s="137">
        <v>125.42166189634415</v>
      </c>
      <c r="AD511" s="137">
        <v>122.18446367496063</v>
      </c>
      <c r="AF511" s="137">
        <v>93.067999999999998</v>
      </c>
      <c r="AG511" s="139">
        <v>1842356.4690666667</v>
      </c>
    </row>
    <row r="512" spans="27:33" hidden="1" x14ac:dyDescent="0.3">
      <c r="AA512" s="39">
        <v>44971</v>
      </c>
      <c r="AB512" s="137">
        <v>124.38</v>
      </c>
      <c r="AC512" s="137">
        <v>125.36754097963831</v>
      </c>
      <c r="AD512" s="137">
        <v>121.99962241452762</v>
      </c>
      <c r="AF512" s="137">
        <v>93.186999999999998</v>
      </c>
      <c r="AG512" s="139">
        <v>1895176.2921999998</v>
      </c>
    </row>
    <row r="513" spans="27:33" hidden="1" x14ac:dyDescent="0.3">
      <c r="AA513" s="39">
        <v>44970</v>
      </c>
      <c r="AB513" s="137">
        <v>124.66</v>
      </c>
      <c r="AC513" s="137">
        <v>125.31344341674217</v>
      </c>
      <c r="AD513" s="137">
        <v>121.8108296782184</v>
      </c>
      <c r="AF513" s="137">
        <v>93.397000000000006</v>
      </c>
      <c r="AG513" s="139">
        <v>1954168.1637333333</v>
      </c>
    </row>
    <row r="514" spans="27:33" hidden="1" x14ac:dyDescent="0.3">
      <c r="AA514" s="39">
        <v>44967</v>
      </c>
      <c r="AB514" s="137">
        <v>125.206</v>
      </c>
      <c r="AC514" s="137">
        <v>125.25936919757831</v>
      </c>
      <c r="AD514" s="137">
        <v>122.29905647537157</v>
      </c>
      <c r="AF514" s="137">
        <v>93.805999999999997</v>
      </c>
      <c r="AG514" s="139">
        <v>1981485.9235333332</v>
      </c>
    </row>
    <row r="515" spans="27:33" hidden="1" x14ac:dyDescent="0.3">
      <c r="AA515" s="39">
        <v>44966</v>
      </c>
      <c r="AB515" s="137">
        <v>126.11199999999999</v>
      </c>
      <c r="AC515" s="137">
        <v>125.20531831207362</v>
      </c>
      <c r="AD515" s="137">
        <v>122.55897577745313</v>
      </c>
      <c r="AF515" s="137">
        <v>94.484999999999999</v>
      </c>
      <c r="AG515" s="139">
        <v>2034813.9783333333</v>
      </c>
    </row>
    <row r="516" spans="27:33" hidden="1" x14ac:dyDescent="0.3">
      <c r="AA516" s="39">
        <v>44965</v>
      </c>
      <c r="AB516" s="137">
        <v>126.965</v>
      </c>
      <c r="AC516" s="137">
        <v>125.15129075015935</v>
      </c>
      <c r="AD516" s="137">
        <v>122.86060510267276</v>
      </c>
      <c r="AF516" s="137">
        <v>95.123999999999995</v>
      </c>
      <c r="AG516" s="139">
        <v>2129219.3982666666</v>
      </c>
    </row>
    <row r="517" spans="27:33" hidden="1" x14ac:dyDescent="0.3">
      <c r="AA517" s="39">
        <v>44964</v>
      </c>
      <c r="AB517" s="137">
        <v>128.15199999999999</v>
      </c>
      <c r="AC517" s="137">
        <v>125.09728650177109</v>
      </c>
      <c r="AD517" s="137">
        <v>123.14598947151231</v>
      </c>
      <c r="AF517" s="137">
        <v>96.013000000000005</v>
      </c>
      <c r="AG517" s="139">
        <v>2309646.9138666671</v>
      </c>
    </row>
    <row r="518" spans="27:33" hidden="1" x14ac:dyDescent="0.3">
      <c r="AA518" s="39">
        <v>44963</v>
      </c>
      <c r="AB518" s="137">
        <v>129.20400000000001</v>
      </c>
      <c r="AC518" s="137">
        <v>125.04330555684881</v>
      </c>
      <c r="AD518" s="137">
        <v>123.42303183572423</v>
      </c>
      <c r="AF518" s="137">
        <v>96.802000000000007</v>
      </c>
      <c r="AG518" s="139">
        <v>2376947.890066667</v>
      </c>
    </row>
    <row r="519" spans="27:33" hidden="1" x14ac:dyDescent="0.3">
      <c r="AA519" s="39">
        <v>44960</v>
      </c>
      <c r="AB519" s="137">
        <v>129.56399999999999</v>
      </c>
      <c r="AC519" s="137">
        <v>124.98934790533676</v>
      </c>
      <c r="AD519" s="137">
        <v>123.62367899966219</v>
      </c>
      <c r="AF519" s="137">
        <v>97.070999999999998</v>
      </c>
      <c r="AG519" s="139">
        <v>2419265.7592666671</v>
      </c>
    </row>
    <row r="520" spans="27:33" hidden="1" x14ac:dyDescent="0.3">
      <c r="AA520" s="39">
        <v>44959</v>
      </c>
      <c r="AB520" s="137">
        <v>129.89699999999999</v>
      </c>
      <c r="AC520" s="137">
        <v>124.93541353718356</v>
      </c>
      <c r="AD520" s="137">
        <v>123.55606485689098</v>
      </c>
      <c r="AF520" s="137">
        <v>97.320999999999998</v>
      </c>
      <c r="AG520" s="139">
        <v>2524227.1878666664</v>
      </c>
    </row>
    <row r="521" spans="27:33" hidden="1" x14ac:dyDescent="0.3">
      <c r="AA521" s="39">
        <v>44958</v>
      </c>
      <c r="AB521" s="137">
        <v>128.44499999999999</v>
      </c>
      <c r="AC521" s="137">
        <v>124.8815024423422</v>
      </c>
      <c r="AD521" s="137">
        <v>123.24302015691777</v>
      </c>
      <c r="AF521" s="137">
        <v>96.233000000000004</v>
      </c>
      <c r="AG521" s="139">
        <v>2540011.3840000001</v>
      </c>
    </row>
    <row r="522" spans="27:33" hidden="1" x14ac:dyDescent="0.3">
      <c r="AA522" s="39">
        <v>44957</v>
      </c>
      <c r="AB522" s="137">
        <v>128.14099999999999</v>
      </c>
      <c r="AC522" s="137">
        <v>124.82761461076994</v>
      </c>
      <c r="AD522" s="137">
        <v>123.86296281661228</v>
      </c>
      <c r="AF522" s="137">
        <v>96.751999999999995</v>
      </c>
      <c r="AG522" s="139">
        <v>2478923.0692666667</v>
      </c>
    </row>
    <row r="523" spans="27:33" hidden="1" x14ac:dyDescent="0.3">
      <c r="AA523" s="39">
        <v>44956</v>
      </c>
      <c r="AB523" s="137">
        <v>125.125</v>
      </c>
      <c r="AC523" s="137">
        <v>124.77375003242842</v>
      </c>
      <c r="AD523" s="137">
        <v>123.28077870417964</v>
      </c>
      <c r="AF523" s="137">
        <v>94.474999999999994</v>
      </c>
      <c r="AG523" s="139">
        <v>2432675.3714666669</v>
      </c>
    </row>
    <row r="524" spans="27:33" hidden="1" x14ac:dyDescent="0.3">
      <c r="AA524" s="39">
        <v>44953</v>
      </c>
      <c r="AB524" s="137">
        <v>123.64400000000001</v>
      </c>
      <c r="AC524" s="137">
        <v>124.71990869728361</v>
      </c>
      <c r="AD524" s="137">
        <v>123.35014905845141</v>
      </c>
      <c r="AF524" s="137">
        <v>93.356999999999999</v>
      </c>
      <c r="AG524" s="139">
        <v>2468502.2157333335</v>
      </c>
    </row>
    <row r="525" spans="27:33" hidden="1" x14ac:dyDescent="0.3">
      <c r="AA525" s="39">
        <v>44952</v>
      </c>
      <c r="AB525" s="137">
        <v>122.6</v>
      </c>
      <c r="AC525" s="137">
        <v>124.66609059530579</v>
      </c>
      <c r="AD525" s="137">
        <v>123.34927095270115</v>
      </c>
      <c r="AF525" s="137">
        <v>92.567999999999998</v>
      </c>
      <c r="AG525" s="139">
        <v>2579970.4491999997</v>
      </c>
    </row>
    <row r="526" spans="27:33" hidden="1" x14ac:dyDescent="0.3">
      <c r="AA526" s="39">
        <v>44951</v>
      </c>
      <c r="AB526" s="137">
        <v>124.054</v>
      </c>
      <c r="AC526" s="137">
        <v>124.61229571646957</v>
      </c>
      <c r="AD526" s="137">
        <v>123.66099849404894</v>
      </c>
      <c r="AF526" s="137">
        <v>93.667000000000002</v>
      </c>
      <c r="AG526" s="139">
        <v>2603460.3664000006</v>
      </c>
    </row>
    <row r="527" spans="27:33" hidden="1" x14ac:dyDescent="0.3">
      <c r="AA527" s="39">
        <v>44950</v>
      </c>
      <c r="AB527" s="137">
        <v>124.319</v>
      </c>
      <c r="AC527" s="137">
        <v>124.5585240507539</v>
      </c>
      <c r="AD527" s="137">
        <v>123.45727795998502</v>
      </c>
      <c r="AF527" s="137">
        <v>93.866</v>
      </c>
      <c r="AG527" s="139">
        <v>2500136.5186000005</v>
      </c>
    </row>
    <row r="528" spans="27:33" hidden="1" x14ac:dyDescent="0.3">
      <c r="AA528" s="39">
        <v>44949</v>
      </c>
      <c r="AB528" s="137">
        <v>125.02</v>
      </c>
      <c r="AC528" s="137">
        <v>124.50477558814204</v>
      </c>
      <c r="AD528" s="137">
        <v>123.63114289853957</v>
      </c>
      <c r="AF528" s="137">
        <v>94.396000000000001</v>
      </c>
      <c r="AG528" s="139">
        <v>2488915.6373999999</v>
      </c>
    </row>
    <row r="529" spans="27:33" hidden="1" x14ac:dyDescent="0.3">
      <c r="AA529" s="39">
        <v>44946</v>
      </c>
      <c r="AB529" s="137">
        <v>124.306</v>
      </c>
      <c r="AC529" s="137">
        <v>124.45105031862158</v>
      </c>
      <c r="AD529" s="137">
        <v>124.10575905656347</v>
      </c>
      <c r="AF529" s="137">
        <v>93.855999999999995</v>
      </c>
      <c r="AG529" s="139">
        <v>2563782.6036666664</v>
      </c>
    </row>
    <row r="530" spans="27:33" hidden="1" x14ac:dyDescent="0.3">
      <c r="AA530" s="39">
        <v>44945</v>
      </c>
      <c r="AB530" s="137">
        <v>124.702</v>
      </c>
      <c r="AC530" s="137">
        <v>124.39734823218443</v>
      </c>
      <c r="AD530" s="137">
        <v>124.02892480341436</v>
      </c>
      <c r="AF530" s="137">
        <v>94.156000000000006</v>
      </c>
      <c r="AG530" s="139">
        <v>2449124.7877333332</v>
      </c>
    </row>
    <row r="531" spans="27:33" hidden="1" x14ac:dyDescent="0.3">
      <c r="AA531" s="39">
        <v>44944</v>
      </c>
      <c r="AB531" s="137">
        <v>126.42100000000001</v>
      </c>
      <c r="AC531" s="137">
        <v>124.34366931882681</v>
      </c>
      <c r="AD531" s="137">
        <v>124.63525682397959</v>
      </c>
      <c r="AF531" s="137">
        <v>95.453999999999994</v>
      </c>
      <c r="AG531" s="139">
        <v>2360199.9004666666</v>
      </c>
    </row>
    <row r="532" spans="27:33" hidden="1" x14ac:dyDescent="0.3">
      <c r="AA532" s="39">
        <v>44943</v>
      </c>
      <c r="AB532" s="137">
        <v>127.876</v>
      </c>
      <c r="AC532" s="137">
        <v>124.29001356854928</v>
      </c>
      <c r="AD532" s="137">
        <v>124.60452312271994</v>
      </c>
      <c r="AF532" s="137">
        <v>96.552000000000007</v>
      </c>
      <c r="AG532" s="139">
        <v>2337387.301266667</v>
      </c>
    </row>
    <row r="533" spans="27:33" hidden="1" x14ac:dyDescent="0.3">
      <c r="AA533" s="39">
        <v>44942</v>
      </c>
      <c r="AB533" s="137">
        <v>128.273</v>
      </c>
      <c r="AC533" s="137">
        <v>124.2363809713567</v>
      </c>
      <c r="AD533" s="137">
        <v>124.72570171625796</v>
      </c>
      <c r="AF533" s="137">
        <v>96.852000000000004</v>
      </c>
      <c r="AG533" s="139">
        <v>2361932.3356666667</v>
      </c>
    </row>
    <row r="534" spans="27:33" hidden="1" x14ac:dyDescent="0.3">
      <c r="AA534" s="39">
        <v>44939</v>
      </c>
      <c r="AB534" s="137">
        <v>128.273</v>
      </c>
      <c r="AC534" s="137">
        <v>124.18277151725823</v>
      </c>
      <c r="AD534" s="137">
        <v>124.63569587685471</v>
      </c>
      <c r="AF534" s="137">
        <v>96.852000000000004</v>
      </c>
      <c r="AG534" s="139">
        <v>2355429.0295333331</v>
      </c>
    </row>
    <row r="535" spans="27:33" hidden="1" x14ac:dyDescent="0.3">
      <c r="AA535" s="39">
        <v>44938</v>
      </c>
      <c r="AB535" s="137">
        <v>130.38900000000001</v>
      </c>
      <c r="AC535" s="137">
        <v>124.12918519626736</v>
      </c>
      <c r="AD535" s="137">
        <v>124.39816827140518</v>
      </c>
      <c r="AF535" s="137">
        <v>98.448999999999998</v>
      </c>
      <c r="AG535" s="139">
        <v>2296602.3838</v>
      </c>
    </row>
    <row r="536" spans="27:33" hidden="1" x14ac:dyDescent="0.3">
      <c r="AA536" s="39">
        <v>44937</v>
      </c>
      <c r="AB536" s="137">
        <v>132.637</v>
      </c>
      <c r="AC536" s="137">
        <v>124.07562199840189</v>
      </c>
      <c r="AD536" s="137">
        <v>124.65018462173427</v>
      </c>
      <c r="AF536" s="137">
        <v>100.14700000000001</v>
      </c>
      <c r="AG536" s="139">
        <v>2340682.2664666669</v>
      </c>
    </row>
    <row r="537" spans="27:33" hidden="1" x14ac:dyDescent="0.3">
      <c r="AA537" s="39">
        <v>44936</v>
      </c>
      <c r="AB537" s="137">
        <v>132.49100000000001</v>
      </c>
      <c r="AC537" s="137">
        <v>124.02208191368391</v>
      </c>
      <c r="AD537" s="137">
        <v>124.92766603882131</v>
      </c>
      <c r="AF537" s="137">
        <v>100.03700000000001</v>
      </c>
      <c r="AG537" s="139">
        <v>2390769.6910000001</v>
      </c>
    </row>
    <row r="538" spans="27:33" hidden="1" x14ac:dyDescent="0.3">
      <c r="AA538" s="39">
        <v>44935</v>
      </c>
      <c r="AB538" s="137">
        <v>128.934</v>
      </c>
      <c r="AC538" s="137">
        <v>123.96856493213981</v>
      </c>
      <c r="AD538" s="137">
        <v>124.92590982732077</v>
      </c>
      <c r="AF538" s="137">
        <v>97.350999999999999</v>
      </c>
      <c r="AG538" s="139">
        <v>2432911.5482666665</v>
      </c>
    </row>
    <row r="539" spans="27:33" hidden="1" x14ac:dyDescent="0.3">
      <c r="AA539" s="39">
        <v>44932</v>
      </c>
      <c r="AB539" s="137">
        <v>127.36</v>
      </c>
      <c r="AC539" s="137">
        <v>123.91507104380034</v>
      </c>
      <c r="AD539" s="137">
        <v>125.17309659602331</v>
      </c>
      <c r="AF539" s="137">
        <v>96.162999999999997</v>
      </c>
      <c r="AG539" s="139">
        <v>2349669.8173333337</v>
      </c>
    </row>
    <row r="540" spans="27:33" hidden="1" x14ac:dyDescent="0.3">
      <c r="AA540" s="39">
        <v>44931</v>
      </c>
      <c r="AB540" s="137">
        <v>129.238</v>
      </c>
      <c r="AC540" s="137">
        <v>123.86160023870048</v>
      </c>
      <c r="AD540" s="137">
        <v>125.38735439909055</v>
      </c>
      <c r="AF540" s="137">
        <v>97.581000000000003</v>
      </c>
      <c r="AG540" s="139">
        <v>2182407.9538666666</v>
      </c>
    </row>
    <row r="541" spans="27:33" hidden="1" x14ac:dyDescent="0.3">
      <c r="AA541" s="39">
        <v>44930</v>
      </c>
      <c r="AB541" s="137">
        <v>129.727</v>
      </c>
      <c r="AC541" s="137">
        <v>123.80815250687955</v>
      </c>
      <c r="AD541" s="137">
        <v>124.99396302296714</v>
      </c>
      <c r="AF541" s="137">
        <v>97.95</v>
      </c>
      <c r="AG541" s="139">
        <v>2124261.4286666671</v>
      </c>
    </row>
    <row r="542" spans="27:33" hidden="1" x14ac:dyDescent="0.3">
      <c r="AA542" s="39">
        <v>44929</v>
      </c>
      <c r="AB542" s="137">
        <v>129.185</v>
      </c>
      <c r="AC542" s="137">
        <v>123.75472783838117</v>
      </c>
      <c r="AD542" s="137">
        <v>125.35881596220662</v>
      </c>
      <c r="AF542" s="137">
        <v>97.540999999999997</v>
      </c>
      <c r="AG542" s="139">
        <v>2141728.9152000002</v>
      </c>
    </row>
    <row r="543" spans="27:33" hidden="1" x14ac:dyDescent="0.3">
      <c r="AA543" s="39">
        <v>44928</v>
      </c>
      <c r="AB543" s="137">
        <v>131.01</v>
      </c>
      <c r="AC543" s="137">
        <v>123.70132622325323</v>
      </c>
      <c r="AD543" s="137">
        <v>125.61741810566275</v>
      </c>
      <c r="AF543" s="137">
        <v>98.918999999999997</v>
      </c>
      <c r="AG543" s="139">
        <v>2126048.4870666666</v>
      </c>
    </row>
    <row r="544" spans="27:33" hidden="1" x14ac:dyDescent="0.3">
      <c r="AA544" s="39">
        <v>44924</v>
      </c>
      <c r="AB544" s="137">
        <v>135.22300000000001</v>
      </c>
      <c r="AC544" s="137">
        <v>123.64794765154794</v>
      </c>
      <c r="AD544" s="137">
        <v>125.88216698937082</v>
      </c>
      <c r="AF544" s="137">
        <v>102.873</v>
      </c>
      <c r="AG544" s="139">
        <v>1966681.3074666667</v>
      </c>
    </row>
    <row r="545" spans="27:33" hidden="1" x14ac:dyDescent="0.3">
      <c r="AA545" s="39">
        <v>44923</v>
      </c>
      <c r="AB545" s="137">
        <v>133.215</v>
      </c>
      <c r="AC545" s="137">
        <v>123.5945921133218</v>
      </c>
      <c r="AD545" s="137">
        <v>125.152900163767</v>
      </c>
      <c r="AF545" s="137">
        <v>101.345</v>
      </c>
      <c r="AG545" s="139">
        <v>2023267.2190666667</v>
      </c>
    </row>
    <row r="546" spans="27:33" hidden="1" x14ac:dyDescent="0.3">
      <c r="AA546" s="39">
        <v>44922</v>
      </c>
      <c r="AB546" s="137">
        <v>130.065</v>
      </c>
      <c r="AC546" s="137">
        <v>123.54125959863558</v>
      </c>
      <c r="AD546" s="137">
        <v>124.44778124629576</v>
      </c>
      <c r="AF546" s="137">
        <v>98.948999999999998</v>
      </c>
      <c r="AG546" s="139">
        <v>2017944.225733333</v>
      </c>
    </row>
    <row r="547" spans="27:33" hidden="1" x14ac:dyDescent="0.3">
      <c r="AA547" s="39">
        <v>44921</v>
      </c>
      <c r="AB547" s="137">
        <v>129.01499999999999</v>
      </c>
      <c r="AC547" s="137">
        <v>123.48795009755435</v>
      </c>
      <c r="AD547" s="137">
        <v>124.11980874856786</v>
      </c>
      <c r="AF547" s="137">
        <v>98.15</v>
      </c>
      <c r="AG547" s="139">
        <v>2049968.6398666664</v>
      </c>
    </row>
    <row r="548" spans="27:33" hidden="1" x14ac:dyDescent="0.3">
      <c r="AA548" s="39">
        <v>44918</v>
      </c>
      <c r="AB548" s="137">
        <v>130.328</v>
      </c>
      <c r="AC548" s="137">
        <v>123.43466360014747</v>
      </c>
      <c r="AD548" s="137">
        <v>123.81422794747201</v>
      </c>
      <c r="AF548" s="137">
        <v>99.147999999999996</v>
      </c>
      <c r="AG548" s="139">
        <v>1986895.1904666664</v>
      </c>
    </row>
    <row r="549" spans="27:33" hidden="1" x14ac:dyDescent="0.3">
      <c r="AA549" s="39">
        <v>44917</v>
      </c>
      <c r="AB549" s="137">
        <v>130.91800000000001</v>
      </c>
      <c r="AC549" s="137">
        <v>123.3814000964886</v>
      </c>
      <c r="AD549" s="137">
        <v>122.98485706633679</v>
      </c>
      <c r="AF549" s="137">
        <v>99.597999999999999</v>
      </c>
      <c r="AG549" s="139">
        <v>1898027.3229999996</v>
      </c>
    </row>
    <row r="550" spans="27:33" hidden="1" x14ac:dyDescent="0.3">
      <c r="AA550" s="39">
        <v>44916</v>
      </c>
      <c r="AB550" s="137">
        <v>135.03899999999999</v>
      </c>
      <c r="AC550" s="137">
        <v>123.32815957665566</v>
      </c>
      <c r="AD550" s="137">
        <v>122.92251155806721</v>
      </c>
      <c r="AF550" s="137">
        <v>102.733</v>
      </c>
      <c r="AG550" s="139">
        <v>1929226.5301999999</v>
      </c>
    </row>
    <row r="551" spans="27:33" hidden="1" x14ac:dyDescent="0.3">
      <c r="AA551" s="39">
        <v>44915</v>
      </c>
      <c r="AB551" s="137">
        <v>128.30600000000001</v>
      </c>
      <c r="AC551" s="137">
        <v>123.27494203073087</v>
      </c>
      <c r="AD551" s="137">
        <v>122.03650285603923</v>
      </c>
      <c r="AF551" s="137">
        <v>97.611000000000004</v>
      </c>
      <c r="AG551" s="139">
        <v>1930205.5467999997</v>
      </c>
    </row>
    <row r="552" spans="27:33" hidden="1" x14ac:dyDescent="0.3">
      <c r="AA552" s="39">
        <v>44914</v>
      </c>
      <c r="AB552" s="137">
        <v>127.637</v>
      </c>
      <c r="AC552" s="137">
        <v>123.22174744880071</v>
      </c>
      <c r="AD552" s="137">
        <v>121.28264906942771</v>
      </c>
      <c r="AF552" s="137">
        <v>97.100999999999999</v>
      </c>
      <c r="AG552" s="139">
        <v>1904600.4523999998</v>
      </c>
    </row>
    <row r="553" spans="27:33" hidden="1" x14ac:dyDescent="0.3">
      <c r="AA553" s="39">
        <v>44911</v>
      </c>
      <c r="AB553" s="137">
        <v>128.62100000000001</v>
      </c>
      <c r="AC553" s="137">
        <v>123.16857582095595</v>
      </c>
      <c r="AD553" s="137">
        <v>122.07777382630218</v>
      </c>
      <c r="AF553" s="137">
        <v>97.85</v>
      </c>
      <c r="AG553" s="139">
        <v>1825673.59</v>
      </c>
    </row>
    <row r="554" spans="27:33" hidden="1" x14ac:dyDescent="0.3">
      <c r="AA554" s="39">
        <v>44910</v>
      </c>
      <c r="AB554" s="137">
        <v>127.965</v>
      </c>
      <c r="AC554" s="137">
        <v>123.11542713729162</v>
      </c>
      <c r="AD554" s="137">
        <v>122.32364343637931</v>
      </c>
      <c r="AF554" s="137">
        <v>97.350999999999999</v>
      </c>
      <c r="AG554" s="139">
        <v>1823476.2846666665</v>
      </c>
    </row>
    <row r="555" spans="27:33" hidden="1" x14ac:dyDescent="0.3">
      <c r="AA555" s="39">
        <v>44909</v>
      </c>
      <c r="AB555" s="137">
        <v>128.62100000000001</v>
      </c>
      <c r="AC555" s="137">
        <v>123.06230138790706</v>
      </c>
      <c r="AD555" s="137">
        <v>123.01690792622183</v>
      </c>
      <c r="AF555" s="137">
        <v>97.85</v>
      </c>
      <c r="AG555" s="139">
        <v>1833794.1962666668</v>
      </c>
    </row>
    <row r="556" spans="27:33" hidden="1" x14ac:dyDescent="0.3">
      <c r="AA556" s="39">
        <v>44908</v>
      </c>
      <c r="AB556" s="137">
        <v>130.328</v>
      </c>
      <c r="AC556" s="137">
        <v>123.00919856290584</v>
      </c>
      <c r="AD556" s="137">
        <v>124.12771170032036</v>
      </c>
      <c r="AF556" s="137">
        <v>99.147999999999996</v>
      </c>
      <c r="AG556" s="139">
        <v>1793429.6490666668</v>
      </c>
    </row>
    <row r="557" spans="27:33" hidden="1" x14ac:dyDescent="0.3">
      <c r="AA557" s="39">
        <v>44907</v>
      </c>
      <c r="AB557" s="137">
        <v>131.83699999999999</v>
      </c>
      <c r="AC557" s="137">
        <v>122.95611865239583</v>
      </c>
      <c r="AD557" s="137">
        <v>124.98825533559035</v>
      </c>
      <c r="AF557" s="137">
        <v>100.297</v>
      </c>
      <c r="AG557" s="139">
        <v>1764794.6085333338</v>
      </c>
    </row>
    <row r="558" spans="27:33" hidden="1" x14ac:dyDescent="0.3">
      <c r="AA558" s="39">
        <v>44904</v>
      </c>
      <c r="AB558" s="137">
        <v>132.887</v>
      </c>
      <c r="AC558" s="137">
        <v>122.90306164648915</v>
      </c>
      <c r="AD558" s="137">
        <v>125.84484749498411</v>
      </c>
      <c r="AF558" s="137">
        <v>101.095</v>
      </c>
      <c r="AG558" s="139">
        <v>1745008.6516000002</v>
      </c>
    </row>
    <row r="559" spans="27:33" hidden="1" x14ac:dyDescent="0.3">
      <c r="AA559" s="39">
        <v>44903</v>
      </c>
      <c r="AB559" s="137">
        <v>131.50899999999999</v>
      </c>
      <c r="AC559" s="137">
        <v>122.8500275353022</v>
      </c>
      <c r="AD559" s="137">
        <v>125.69996004618864</v>
      </c>
      <c r="AF559" s="137">
        <v>100.047</v>
      </c>
      <c r="AG559" s="139">
        <v>1774704.6484000003</v>
      </c>
    </row>
    <row r="560" spans="27:33" hidden="1" x14ac:dyDescent="0.3">
      <c r="AA560" s="39">
        <v>44902</v>
      </c>
      <c r="AB560" s="137">
        <v>133.202</v>
      </c>
      <c r="AC560" s="137">
        <v>122.79701630895565</v>
      </c>
      <c r="AD560" s="137">
        <v>126.2808269999959</v>
      </c>
      <c r="AF560" s="137">
        <v>101.33499999999999</v>
      </c>
      <c r="AG560" s="139">
        <v>1795056.2514000004</v>
      </c>
    </row>
    <row r="561" spans="27:33" hidden="1" x14ac:dyDescent="0.3">
      <c r="AA561" s="39">
        <v>44901</v>
      </c>
      <c r="AB561" s="137">
        <v>131.90299999999999</v>
      </c>
      <c r="AC561" s="137">
        <v>122.7440279575744</v>
      </c>
      <c r="AD561" s="137">
        <v>126.51659839394486</v>
      </c>
      <c r="AF561" s="137">
        <v>100.346</v>
      </c>
      <c r="AG561" s="139">
        <v>1778950.9622666666</v>
      </c>
    </row>
    <row r="562" spans="27:33" hidden="1" x14ac:dyDescent="0.3">
      <c r="AA562" s="39">
        <v>44900</v>
      </c>
      <c r="AB562" s="137">
        <v>135.184</v>
      </c>
      <c r="AC562" s="137">
        <v>122.69106247128767</v>
      </c>
      <c r="AD562" s="137">
        <v>126.84544899742305</v>
      </c>
      <c r="AF562" s="137">
        <v>102.843</v>
      </c>
      <c r="AG562" s="139">
        <v>1628539.9493333334</v>
      </c>
    </row>
    <row r="563" spans="27:33" hidden="1" x14ac:dyDescent="0.3">
      <c r="AA563" s="39">
        <v>44897</v>
      </c>
      <c r="AB563" s="137">
        <v>138.22900000000001</v>
      </c>
      <c r="AC563" s="137">
        <v>122.63811984022887</v>
      </c>
      <c r="AD563" s="137">
        <v>127.04829142573668</v>
      </c>
      <c r="AF563" s="137">
        <v>105.15900000000001</v>
      </c>
      <c r="AG563" s="139">
        <v>1688855.596466667</v>
      </c>
    </row>
    <row r="564" spans="27:33" hidden="1" x14ac:dyDescent="0.3">
      <c r="AA564" s="39">
        <v>44896</v>
      </c>
      <c r="AB564" s="137">
        <v>137.559</v>
      </c>
      <c r="AC564" s="137">
        <v>122.58520005453572</v>
      </c>
      <c r="AD564" s="137">
        <v>126.3541488301439</v>
      </c>
      <c r="AF564" s="137">
        <v>104.65</v>
      </c>
      <c r="AG564" s="139">
        <v>1747589.7600666666</v>
      </c>
    </row>
    <row r="565" spans="27:33" hidden="1" x14ac:dyDescent="0.3">
      <c r="AA565" s="39">
        <v>44895</v>
      </c>
      <c r="AB565" s="137">
        <v>133.898</v>
      </c>
      <c r="AC565" s="137">
        <v>122.53230310435016</v>
      </c>
      <c r="AD565" s="137">
        <v>125.8856794123719</v>
      </c>
      <c r="AF565" s="137">
        <v>102.593</v>
      </c>
      <c r="AG565" s="139">
        <v>1732425.8573999999</v>
      </c>
    </row>
    <row r="566" spans="27:33" hidden="1" x14ac:dyDescent="0.3">
      <c r="AA566" s="39">
        <v>44894</v>
      </c>
      <c r="AB566" s="137">
        <v>132.542</v>
      </c>
      <c r="AC566" s="137">
        <v>122.47942897981842</v>
      </c>
      <c r="AD566" s="137">
        <v>125.18670723515258</v>
      </c>
      <c r="AF566" s="137">
        <v>101.55500000000001</v>
      </c>
      <c r="AG566" s="139">
        <v>1778300.1151333335</v>
      </c>
    </row>
    <row r="567" spans="27:33" hidden="1" x14ac:dyDescent="0.3">
      <c r="AA567" s="39">
        <v>44893</v>
      </c>
      <c r="AB567" s="137">
        <v>131.35599999999999</v>
      </c>
      <c r="AC567" s="137">
        <v>122.42657767109095</v>
      </c>
      <c r="AD567" s="137">
        <v>125.15290016376697</v>
      </c>
      <c r="AF567" s="137">
        <v>100.646</v>
      </c>
      <c r="AG567" s="139">
        <v>1999949.9152666668</v>
      </c>
    </row>
    <row r="568" spans="27:33" hidden="1" x14ac:dyDescent="0.3">
      <c r="AA568" s="39">
        <v>44890</v>
      </c>
      <c r="AB568" s="137">
        <v>131.53899999999999</v>
      </c>
      <c r="AC568" s="137">
        <v>122.37374916832248</v>
      </c>
      <c r="AD568" s="137">
        <v>125.24817463767187</v>
      </c>
      <c r="AF568" s="137">
        <v>100.786</v>
      </c>
      <c r="AG568" s="139">
        <v>2098669.3822666663</v>
      </c>
    </row>
    <row r="569" spans="27:33" hidden="1" x14ac:dyDescent="0.3">
      <c r="AA569" s="39">
        <v>44889</v>
      </c>
      <c r="AB569" s="137">
        <v>132.125</v>
      </c>
      <c r="AC569" s="137">
        <v>122.32094346167194</v>
      </c>
      <c r="AD569" s="137">
        <v>125.5054596225026</v>
      </c>
      <c r="AF569" s="137">
        <v>101.235</v>
      </c>
      <c r="AG569" s="139">
        <v>2133396.0859333333</v>
      </c>
    </row>
    <row r="570" spans="27:33" hidden="1" x14ac:dyDescent="0.3">
      <c r="AA570" s="39">
        <v>44888</v>
      </c>
      <c r="AB570" s="137">
        <v>132.84200000000001</v>
      </c>
      <c r="AC570" s="137">
        <v>122.26816054130258</v>
      </c>
      <c r="AD570" s="137">
        <v>125.51863120875672</v>
      </c>
      <c r="AF570" s="137">
        <v>101.78400000000001</v>
      </c>
      <c r="AG570" s="139">
        <v>2170873.9539333335</v>
      </c>
    </row>
    <row r="571" spans="27:33" hidden="1" x14ac:dyDescent="0.3">
      <c r="AA571" s="39">
        <v>44887</v>
      </c>
      <c r="AB571" s="137">
        <v>135.136</v>
      </c>
      <c r="AC571" s="137">
        <v>122.21540039738181</v>
      </c>
      <c r="AD571" s="137">
        <v>125.8545066582371</v>
      </c>
      <c r="AF571" s="137">
        <v>103.542</v>
      </c>
      <c r="AG571" s="139">
        <v>2243865.4477333333</v>
      </c>
    </row>
    <row r="572" spans="27:33" hidden="1" x14ac:dyDescent="0.3">
      <c r="AA572" s="39">
        <v>44886</v>
      </c>
      <c r="AB572" s="137">
        <v>133.03700000000001</v>
      </c>
      <c r="AC572" s="137">
        <v>122.16266302008135</v>
      </c>
      <c r="AD572" s="137">
        <v>125.91377879638068</v>
      </c>
      <c r="AF572" s="137">
        <v>101.934</v>
      </c>
      <c r="AG572" s="139">
        <v>2310912.7717333334</v>
      </c>
    </row>
    <row r="573" spans="27:33" hidden="1" x14ac:dyDescent="0.3">
      <c r="AA573" s="39">
        <v>44883</v>
      </c>
      <c r="AB573" s="137">
        <v>132.91999999999999</v>
      </c>
      <c r="AC573" s="137">
        <v>122.10994839957714</v>
      </c>
      <c r="AD573" s="137">
        <v>126.37171094514936</v>
      </c>
      <c r="AF573" s="137">
        <v>101.84399999999999</v>
      </c>
      <c r="AG573" s="139">
        <v>2328223.3466000003</v>
      </c>
    </row>
    <row r="574" spans="27:33" hidden="1" x14ac:dyDescent="0.3">
      <c r="AA574" s="39">
        <v>44882</v>
      </c>
      <c r="AB574" s="137">
        <v>132.91999999999999</v>
      </c>
      <c r="AC574" s="137">
        <v>122.05725652604934</v>
      </c>
      <c r="AD574" s="137">
        <v>125.7451824923278</v>
      </c>
      <c r="AF574" s="137">
        <v>101.84399999999999</v>
      </c>
      <c r="AG574" s="139">
        <v>2524712.0846000002</v>
      </c>
    </row>
    <row r="575" spans="27:33" hidden="1" x14ac:dyDescent="0.3">
      <c r="AA575" s="39">
        <v>44881</v>
      </c>
      <c r="AB575" s="137">
        <v>135.05699999999999</v>
      </c>
      <c r="AC575" s="137">
        <v>122.00458738968238</v>
      </c>
      <c r="AD575" s="137">
        <v>127.95756993014695</v>
      </c>
      <c r="AF575" s="137">
        <v>103.482</v>
      </c>
      <c r="AG575" s="139">
        <v>2571159.9918</v>
      </c>
    </row>
    <row r="576" spans="27:33" hidden="1" x14ac:dyDescent="0.3">
      <c r="AA576" s="39">
        <v>44879</v>
      </c>
      <c r="AB576" s="137">
        <v>135.096</v>
      </c>
      <c r="AC576" s="137">
        <v>121.9519409806649</v>
      </c>
      <c r="AD576" s="137">
        <v>128.69473970750323</v>
      </c>
      <c r="AF576" s="137">
        <v>103.512</v>
      </c>
      <c r="AG576" s="139">
        <v>2622558.5059999996</v>
      </c>
    </row>
    <row r="577" spans="27:33" hidden="1" x14ac:dyDescent="0.3">
      <c r="AA577" s="39">
        <v>44876</v>
      </c>
      <c r="AB577" s="137">
        <v>135.44800000000001</v>
      </c>
      <c r="AC577" s="137">
        <v>121.89931728918978</v>
      </c>
      <c r="AD577" s="137">
        <v>128.84928631955171</v>
      </c>
      <c r="AF577" s="137">
        <v>103.78100000000001</v>
      </c>
      <c r="AG577" s="139">
        <v>2719947.5886666668</v>
      </c>
    </row>
    <row r="578" spans="27:33" hidden="1" x14ac:dyDescent="0.3">
      <c r="AA578" s="39">
        <v>44875</v>
      </c>
      <c r="AB578" s="137">
        <v>136.608</v>
      </c>
      <c r="AC578" s="137">
        <v>121.84671630545414</v>
      </c>
      <c r="AD578" s="137">
        <v>129.1491594332708</v>
      </c>
      <c r="AF578" s="137">
        <v>104.67</v>
      </c>
      <c r="AG578" s="139">
        <v>2719576.8256000001</v>
      </c>
    </row>
    <row r="579" spans="27:33" hidden="1" x14ac:dyDescent="0.3">
      <c r="AA579" s="39">
        <v>44874</v>
      </c>
      <c r="AB579" s="137">
        <v>138.15899999999999</v>
      </c>
      <c r="AC579" s="137">
        <v>121.79413801965931</v>
      </c>
      <c r="AD579" s="137">
        <v>130.36094536865099</v>
      </c>
      <c r="AF579" s="137">
        <v>105.858</v>
      </c>
      <c r="AG579" s="139">
        <v>2710171.2607999993</v>
      </c>
    </row>
    <row r="580" spans="27:33" hidden="1" x14ac:dyDescent="0.3">
      <c r="AA580" s="39">
        <v>44873</v>
      </c>
      <c r="AB580" s="137">
        <v>137.755</v>
      </c>
      <c r="AC580" s="137">
        <v>121.74158242201089</v>
      </c>
      <c r="AD580" s="137">
        <v>130.985717609972</v>
      </c>
      <c r="AF580" s="137">
        <v>105.548</v>
      </c>
      <c r="AG580" s="139">
        <v>2697450.7311333329</v>
      </c>
    </row>
    <row r="581" spans="27:33" hidden="1" x14ac:dyDescent="0.3">
      <c r="AA581" s="39">
        <v>44872</v>
      </c>
      <c r="AB581" s="137">
        <v>138.524</v>
      </c>
      <c r="AC581" s="137">
        <v>121.68904950271866</v>
      </c>
      <c r="AD581" s="137">
        <v>131.15343580827462</v>
      </c>
      <c r="AF581" s="137">
        <v>106.13800000000001</v>
      </c>
      <c r="AG581" s="139">
        <v>2741594.1140666665</v>
      </c>
    </row>
    <row r="582" spans="27:33" hidden="1" x14ac:dyDescent="0.3">
      <c r="AA582" s="39">
        <v>44869</v>
      </c>
      <c r="AB582" s="137">
        <v>139.423</v>
      </c>
      <c r="AC582" s="137">
        <v>121.63653925199664</v>
      </c>
      <c r="AD582" s="137">
        <v>131.41115984598048</v>
      </c>
      <c r="AF582" s="137">
        <v>106.827</v>
      </c>
      <c r="AG582" s="139">
        <v>2545486.7156666666</v>
      </c>
    </row>
    <row r="583" spans="27:33" hidden="1" x14ac:dyDescent="0.3">
      <c r="AA583" s="39">
        <v>44868</v>
      </c>
      <c r="AB583" s="137">
        <v>140.739</v>
      </c>
      <c r="AC583" s="137">
        <v>121.58405166006308</v>
      </c>
      <c r="AD583" s="137">
        <v>131.22192805679612</v>
      </c>
      <c r="AF583" s="137">
        <v>107.83499999999999</v>
      </c>
      <c r="AG583" s="139">
        <v>2527602.4283333332</v>
      </c>
    </row>
    <row r="584" spans="27:33" hidden="1" x14ac:dyDescent="0.3">
      <c r="AA584" s="39">
        <v>44866</v>
      </c>
      <c r="AB584" s="137">
        <v>140.98699999999999</v>
      </c>
      <c r="AC584" s="137">
        <v>121.53158671714046</v>
      </c>
      <c r="AD584" s="137">
        <v>131.23949017180163</v>
      </c>
      <c r="AF584" s="137">
        <v>108.02500000000001</v>
      </c>
      <c r="AG584" s="139">
        <v>2648940.4813333326</v>
      </c>
    </row>
    <row r="585" spans="27:33" hidden="1" x14ac:dyDescent="0.3">
      <c r="AA585" s="39">
        <v>44865</v>
      </c>
      <c r="AB585" s="137">
        <v>143.39400000000001</v>
      </c>
      <c r="AC585" s="137">
        <v>121.47914441345544</v>
      </c>
      <c r="AD585" s="137">
        <v>131.34047233308331</v>
      </c>
      <c r="AF585" s="137">
        <v>110.631</v>
      </c>
      <c r="AG585" s="139">
        <v>2608351.8790000002</v>
      </c>
    </row>
    <row r="586" spans="27:33" hidden="1" x14ac:dyDescent="0.3">
      <c r="AA586" s="39">
        <v>44862</v>
      </c>
      <c r="AB586" s="137">
        <v>143.989</v>
      </c>
      <c r="AC586" s="137">
        <v>121.42672473923895</v>
      </c>
      <c r="AD586" s="137">
        <v>131.4388201771142</v>
      </c>
      <c r="AF586" s="137">
        <v>111.09</v>
      </c>
      <c r="AG586" s="139">
        <v>2553745.5574666667</v>
      </c>
    </row>
    <row r="587" spans="27:33" hidden="1" x14ac:dyDescent="0.3">
      <c r="AA587" s="39">
        <v>44861</v>
      </c>
      <c r="AB587" s="137">
        <v>142.83699999999999</v>
      </c>
      <c r="AC587" s="137">
        <v>121.3743276847261</v>
      </c>
      <c r="AD587" s="137">
        <v>131.37998709184572</v>
      </c>
      <c r="AF587" s="137">
        <v>110.20099999999999</v>
      </c>
      <c r="AG587" s="139">
        <v>2653411.8926666668</v>
      </c>
    </row>
    <row r="588" spans="27:33" hidden="1" x14ac:dyDescent="0.3">
      <c r="AA588" s="39">
        <v>44860</v>
      </c>
      <c r="AB588" s="137">
        <v>142.553</v>
      </c>
      <c r="AC588" s="137">
        <v>121.32195324015622</v>
      </c>
      <c r="AD588" s="137">
        <v>131.32071495370215</v>
      </c>
      <c r="AF588" s="137">
        <v>109.982</v>
      </c>
      <c r="AG588" s="139">
        <v>2717941.5381999998</v>
      </c>
    </row>
    <row r="589" spans="27:33" hidden="1" x14ac:dyDescent="0.3">
      <c r="AA589" s="39">
        <v>44859</v>
      </c>
      <c r="AB589" s="137">
        <v>144.649</v>
      </c>
      <c r="AC589" s="137">
        <v>121.26960139577285</v>
      </c>
      <c r="AD589" s="137">
        <v>131.4247704851098</v>
      </c>
      <c r="AF589" s="137">
        <v>111.599</v>
      </c>
      <c r="AG589" s="139">
        <v>2558009.2951333332</v>
      </c>
    </row>
    <row r="590" spans="27:33" hidden="1" x14ac:dyDescent="0.3">
      <c r="AA590" s="39">
        <v>44858</v>
      </c>
      <c r="AB590" s="137">
        <v>146.24100000000001</v>
      </c>
      <c r="AC590" s="137">
        <v>121.21727214182376</v>
      </c>
      <c r="AD590" s="137">
        <v>131.41555037473191</v>
      </c>
      <c r="AF590" s="137">
        <v>112.827</v>
      </c>
      <c r="AG590" s="139">
        <v>2559267.3233333332</v>
      </c>
    </row>
    <row r="591" spans="27:33" hidden="1" x14ac:dyDescent="0.3">
      <c r="AA591" s="39">
        <v>44855</v>
      </c>
      <c r="AB591" s="137">
        <v>146.88800000000001</v>
      </c>
      <c r="AC591" s="137">
        <v>121.16496546856089</v>
      </c>
      <c r="AD591" s="137">
        <v>131.67415251818807</v>
      </c>
      <c r="AF591" s="137">
        <v>113.327</v>
      </c>
      <c r="AG591" s="139">
        <v>3449147.1123333331</v>
      </c>
    </row>
    <row r="592" spans="27:33" hidden="1" x14ac:dyDescent="0.3">
      <c r="AA592" s="39">
        <v>44854</v>
      </c>
      <c r="AB592" s="137">
        <v>146.92699999999999</v>
      </c>
      <c r="AC592" s="137">
        <v>121.11268136624044</v>
      </c>
      <c r="AD592" s="137">
        <v>131.37998709184575</v>
      </c>
      <c r="AF592" s="137">
        <v>113.357</v>
      </c>
      <c r="AG592" s="139">
        <v>3403157.776333333</v>
      </c>
    </row>
    <row r="593" spans="27:33" hidden="1" x14ac:dyDescent="0.3">
      <c r="AA593" s="39">
        <v>44853</v>
      </c>
      <c r="AB593" s="137">
        <v>147.535</v>
      </c>
      <c r="AC593" s="137">
        <v>121.06041982512276</v>
      </c>
      <c r="AD593" s="137">
        <v>131.12006778976419</v>
      </c>
      <c r="AF593" s="137">
        <v>113.82599999999999</v>
      </c>
      <c r="AG593" s="139">
        <v>3329758.1464666664</v>
      </c>
    </row>
    <row r="594" spans="27:33" hidden="1" x14ac:dyDescent="0.3">
      <c r="AA594" s="39">
        <v>44852</v>
      </c>
      <c r="AB594" s="137">
        <v>148.02699999999999</v>
      </c>
      <c r="AC594" s="137">
        <v>121.00818083547244</v>
      </c>
      <c r="AD594" s="137">
        <v>131.14948433239843</v>
      </c>
      <c r="AF594" s="137">
        <v>114.205</v>
      </c>
      <c r="AG594" s="139">
        <v>3261967.9311999995</v>
      </c>
    </row>
    <row r="595" spans="27:33" hidden="1" x14ac:dyDescent="0.3">
      <c r="AA595" s="39">
        <v>44851</v>
      </c>
      <c r="AB595" s="137">
        <v>147.34100000000001</v>
      </c>
      <c r="AC595" s="137">
        <v>120.95596438755825</v>
      </c>
      <c r="AD595" s="137">
        <v>130.94049516383285</v>
      </c>
      <c r="AF595" s="137">
        <v>113.676</v>
      </c>
      <c r="AG595" s="139">
        <v>3282944.1788666667</v>
      </c>
    </row>
    <row r="596" spans="27:33" hidden="1" x14ac:dyDescent="0.3">
      <c r="AA596" s="39">
        <v>44848</v>
      </c>
      <c r="AB596" s="137">
        <v>148.90700000000001</v>
      </c>
      <c r="AC596" s="137">
        <v>120.90377047165317</v>
      </c>
      <c r="AD596" s="137">
        <v>131.34969244346121</v>
      </c>
      <c r="AF596" s="137">
        <v>114.884</v>
      </c>
      <c r="AG596" s="139">
        <v>3116828.8464666666</v>
      </c>
    </row>
    <row r="597" spans="27:33" hidden="1" x14ac:dyDescent="0.3">
      <c r="AA597" s="39">
        <v>44847</v>
      </c>
      <c r="AB597" s="137">
        <v>149.73500000000001</v>
      </c>
      <c r="AC597" s="137">
        <v>120.85159907803437</v>
      </c>
      <c r="AD597" s="137">
        <v>131.39008530797389</v>
      </c>
      <c r="AF597" s="137">
        <v>115.523</v>
      </c>
      <c r="AG597" s="139">
        <v>3099160.5487333331</v>
      </c>
    </row>
    <row r="598" spans="27:33" hidden="1" x14ac:dyDescent="0.3">
      <c r="AA598" s="39">
        <v>44845</v>
      </c>
      <c r="AB598" s="137">
        <v>152.54400000000001</v>
      </c>
      <c r="AC598" s="137">
        <v>120.79945019698322</v>
      </c>
      <c r="AD598" s="137">
        <v>131.71410632982557</v>
      </c>
      <c r="AF598" s="137">
        <v>117.69</v>
      </c>
      <c r="AG598" s="139">
        <v>3038700.475333333</v>
      </c>
    </row>
    <row r="599" spans="27:33" hidden="1" x14ac:dyDescent="0.3">
      <c r="AA599" s="39">
        <v>44844</v>
      </c>
      <c r="AB599" s="137">
        <v>149.399</v>
      </c>
      <c r="AC599" s="137">
        <v>120.74732381878528</v>
      </c>
      <c r="AD599" s="137">
        <v>131.6482483985549</v>
      </c>
      <c r="AF599" s="137">
        <v>115.264</v>
      </c>
      <c r="AG599" s="139">
        <v>2969010.6006666669</v>
      </c>
    </row>
    <row r="600" spans="27:33" hidden="1" x14ac:dyDescent="0.3">
      <c r="AA600" s="39">
        <v>44841</v>
      </c>
      <c r="AB600" s="137">
        <v>149.41200000000001</v>
      </c>
      <c r="AC600" s="137">
        <v>120.69521993373031</v>
      </c>
      <c r="AD600" s="137">
        <v>131.84011450499008</v>
      </c>
      <c r="AF600" s="137">
        <v>115.274</v>
      </c>
      <c r="AG600" s="139">
        <v>2950064.878</v>
      </c>
    </row>
    <row r="601" spans="27:33" hidden="1" x14ac:dyDescent="0.3">
      <c r="AA601" s="39">
        <v>44840</v>
      </c>
      <c r="AB601" s="137">
        <v>147.57400000000001</v>
      </c>
      <c r="AC601" s="137">
        <v>120.64313853211226</v>
      </c>
      <c r="AD601" s="137">
        <v>131.52267927626548</v>
      </c>
      <c r="AF601" s="137">
        <v>113.85599999999999</v>
      </c>
      <c r="AG601" s="139">
        <v>2956575.4979333337</v>
      </c>
    </row>
    <row r="602" spans="27:33" hidden="1" x14ac:dyDescent="0.3">
      <c r="AA602" s="39">
        <v>44839</v>
      </c>
      <c r="AB602" s="137">
        <v>146.94</v>
      </c>
      <c r="AC602" s="137">
        <v>120.59107960422926</v>
      </c>
      <c r="AD602" s="137">
        <v>131.12314115989014</v>
      </c>
      <c r="AF602" s="137">
        <v>113.367</v>
      </c>
      <c r="AG602" s="139">
        <v>2798556.7103333334</v>
      </c>
    </row>
    <row r="603" spans="27:33" hidden="1" x14ac:dyDescent="0.3">
      <c r="AA603" s="39">
        <v>44838</v>
      </c>
      <c r="AB603" s="137">
        <v>147.017</v>
      </c>
      <c r="AC603" s="137">
        <v>120.53904314038364</v>
      </c>
      <c r="AD603" s="137">
        <v>131.06079565162057</v>
      </c>
      <c r="AF603" s="137">
        <v>113.426</v>
      </c>
      <c r="AG603" s="139">
        <v>2757522.9054</v>
      </c>
    </row>
    <row r="604" spans="27:33" hidden="1" x14ac:dyDescent="0.3">
      <c r="AA604" s="39">
        <v>44837</v>
      </c>
      <c r="AB604" s="137">
        <v>146.51300000000001</v>
      </c>
      <c r="AC604" s="137">
        <v>120.48702913088188</v>
      </c>
      <c r="AD604" s="137">
        <v>130.96508212484054</v>
      </c>
      <c r="AF604" s="137">
        <v>113.03700000000001</v>
      </c>
      <c r="AG604" s="139">
        <v>2710320.2590000001</v>
      </c>
    </row>
    <row r="605" spans="27:33" hidden="1" x14ac:dyDescent="0.3">
      <c r="AA605" s="39">
        <v>44834</v>
      </c>
      <c r="AB605" s="137">
        <v>149.13499999999999</v>
      </c>
      <c r="AC605" s="137">
        <v>120.43503756603468</v>
      </c>
      <c r="AD605" s="137">
        <v>131.31193389619938</v>
      </c>
      <c r="AF605" s="137">
        <v>115.82299999999999</v>
      </c>
      <c r="AG605" s="139">
        <v>2628676.2553999997</v>
      </c>
    </row>
    <row r="606" spans="27:33" hidden="1" x14ac:dyDescent="0.3">
      <c r="AA606" s="39">
        <v>44833</v>
      </c>
      <c r="AB606" s="137">
        <v>143.286</v>
      </c>
      <c r="AC606" s="137">
        <v>120.38306843615692</v>
      </c>
      <c r="AD606" s="137">
        <v>130.50802808182215</v>
      </c>
      <c r="AF606" s="137">
        <v>111.28</v>
      </c>
      <c r="AG606" s="139">
        <v>1677110.1845999996</v>
      </c>
    </row>
    <row r="607" spans="27:33" hidden="1" x14ac:dyDescent="0.3">
      <c r="AA607" s="39">
        <v>44832</v>
      </c>
      <c r="AB607" s="137">
        <v>144.91800000000001</v>
      </c>
      <c r="AC607" s="137">
        <v>120.33112173156763</v>
      </c>
      <c r="AD607" s="137">
        <v>130.62481614660879</v>
      </c>
      <c r="AF607" s="137">
        <v>112.548</v>
      </c>
      <c r="AG607" s="139">
        <v>1615391.7827999997</v>
      </c>
    </row>
    <row r="608" spans="27:33" hidden="1" x14ac:dyDescent="0.3">
      <c r="AA608" s="39">
        <v>44831</v>
      </c>
      <c r="AB608" s="137">
        <v>144.083</v>
      </c>
      <c r="AC608" s="137">
        <v>120.27919744259005</v>
      </c>
      <c r="AD608" s="137">
        <v>130.81536509441855</v>
      </c>
      <c r="AF608" s="137">
        <v>111.899</v>
      </c>
      <c r="AG608" s="139">
        <v>1667680.6776666665</v>
      </c>
    </row>
    <row r="609" spans="27:33" hidden="1" x14ac:dyDescent="0.3">
      <c r="AA609" s="39">
        <v>44830</v>
      </c>
      <c r="AB609" s="137">
        <v>143.35</v>
      </c>
      <c r="AC609" s="137">
        <v>120.22729555955156</v>
      </c>
      <c r="AD609" s="137">
        <v>131.02698858023496</v>
      </c>
      <c r="AF609" s="137">
        <v>111.33</v>
      </c>
      <c r="AG609" s="139">
        <v>1736601.7553333333</v>
      </c>
    </row>
    <row r="610" spans="27:33" hidden="1" x14ac:dyDescent="0.3">
      <c r="AA610" s="39">
        <v>44827</v>
      </c>
      <c r="AB610" s="137">
        <v>144.54599999999999</v>
      </c>
      <c r="AC610" s="137">
        <v>120.17541607278376</v>
      </c>
      <c r="AD610" s="137">
        <v>131.28998125244249</v>
      </c>
      <c r="AF610" s="137">
        <v>112.258</v>
      </c>
      <c r="AG610" s="139">
        <v>1695110.3309333331</v>
      </c>
    </row>
    <row r="611" spans="27:33" hidden="1" x14ac:dyDescent="0.3">
      <c r="AA611" s="39">
        <v>44826</v>
      </c>
      <c r="AB611" s="137">
        <v>143.273</v>
      </c>
      <c r="AC611" s="137">
        <v>120.12355897262239</v>
      </c>
      <c r="AD611" s="137">
        <v>131.4809692531274</v>
      </c>
      <c r="AF611" s="137">
        <v>111.27</v>
      </c>
      <c r="AG611" s="139">
        <v>1788440.2358666665</v>
      </c>
    </row>
    <row r="612" spans="27:33" hidden="1" x14ac:dyDescent="0.3">
      <c r="AA612" s="39">
        <v>44825</v>
      </c>
      <c r="AB612" s="137">
        <v>142.70699999999999</v>
      </c>
      <c r="AC612" s="137">
        <v>120.07172424940735</v>
      </c>
      <c r="AD612" s="137">
        <v>131.23817301317621</v>
      </c>
      <c r="AF612" s="137">
        <v>110.83</v>
      </c>
      <c r="AG612" s="139">
        <v>2021090.2697999999</v>
      </c>
    </row>
    <row r="613" spans="27:33" hidden="1" x14ac:dyDescent="0.3">
      <c r="AA613" s="39">
        <v>44824</v>
      </c>
      <c r="AB613" s="137">
        <v>143.376</v>
      </c>
      <c r="AC613" s="137">
        <v>120.01991189348274</v>
      </c>
      <c r="AD613" s="137">
        <v>131.18416950953426</v>
      </c>
      <c r="AF613" s="137">
        <v>111.35</v>
      </c>
      <c r="AG613" s="139">
        <v>2030234.9064666666</v>
      </c>
    </row>
    <row r="614" spans="27:33" hidden="1" x14ac:dyDescent="0.3">
      <c r="AA614" s="39">
        <v>44823</v>
      </c>
      <c r="AB614" s="137">
        <v>143.08000000000001</v>
      </c>
      <c r="AC614" s="137">
        <v>119.96812189519682</v>
      </c>
      <c r="AD614" s="137">
        <v>131.00371877785267</v>
      </c>
      <c r="AF614" s="137">
        <v>111.12</v>
      </c>
      <c r="AG614" s="139">
        <v>1958865.644733333</v>
      </c>
    </row>
    <row r="615" spans="27:33" hidden="1" x14ac:dyDescent="0.3">
      <c r="AA615" s="39">
        <v>44820</v>
      </c>
      <c r="AB615" s="137">
        <v>143.65899999999999</v>
      </c>
      <c r="AC615" s="137">
        <v>119.916354244902</v>
      </c>
      <c r="AD615" s="137">
        <v>131.03269626761175</v>
      </c>
      <c r="AF615" s="137">
        <v>111.569</v>
      </c>
      <c r="AG615" s="139">
        <v>2003515.8052666665</v>
      </c>
    </row>
    <row r="616" spans="27:33" hidden="1" x14ac:dyDescent="0.3">
      <c r="AA616" s="39">
        <v>44819</v>
      </c>
      <c r="AB616" s="137">
        <v>145.536</v>
      </c>
      <c r="AC616" s="137">
        <v>119.86460893295485</v>
      </c>
      <c r="AD616" s="137">
        <v>130.46412279430834</v>
      </c>
      <c r="AF616" s="137">
        <v>113.027</v>
      </c>
      <c r="AG616" s="139">
        <v>2005276.7923333335</v>
      </c>
    </row>
    <row r="617" spans="27:33" hidden="1" x14ac:dyDescent="0.3">
      <c r="AA617" s="39">
        <v>44818</v>
      </c>
      <c r="AB617" s="137">
        <v>144.16</v>
      </c>
      <c r="AC617" s="137">
        <v>119.81288594971612</v>
      </c>
      <c r="AD617" s="137">
        <v>130.35128620539797</v>
      </c>
      <c r="AF617" s="137">
        <v>111.959</v>
      </c>
      <c r="AG617" s="139">
        <v>2016552.1479333334</v>
      </c>
    </row>
    <row r="618" spans="27:33" hidden="1" x14ac:dyDescent="0.3">
      <c r="AA618" s="39">
        <v>44817</v>
      </c>
      <c r="AB618" s="137">
        <v>143.29900000000001</v>
      </c>
      <c r="AC618" s="137">
        <v>119.76118528555071</v>
      </c>
      <c r="AD618" s="137">
        <v>130.5528114750862</v>
      </c>
      <c r="AF618" s="137">
        <v>111.29</v>
      </c>
      <c r="AG618" s="139">
        <v>2014117.5635333334</v>
      </c>
    </row>
    <row r="619" spans="27:33" hidden="1" x14ac:dyDescent="0.3">
      <c r="AA619" s="39">
        <v>44816</v>
      </c>
      <c r="AB619" s="137">
        <v>142.28299999999999</v>
      </c>
      <c r="AC619" s="137">
        <v>119.70950693082767</v>
      </c>
      <c r="AD619" s="137">
        <v>130.56027537396352</v>
      </c>
      <c r="AF619" s="137">
        <v>110.501</v>
      </c>
      <c r="AG619" s="139">
        <v>2043500.5861999998</v>
      </c>
    </row>
    <row r="620" spans="27:33" hidden="1" x14ac:dyDescent="0.3">
      <c r="AA620" s="39">
        <v>44813</v>
      </c>
      <c r="AB620" s="137">
        <v>145.27799999999999</v>
      </c>
      <c r="AC620" s="137">
        <v>119.65785087592023</v>
      </c>
      <c r="AD620" s="137">
        <v>130.84039110830142</v>
      </c>
      <c r="AF620" s="137">
        <v>112.827</v>
      </c>
      <c r="AG620" s="139">
        <v>2034820.4869333331</v>
      </c>
    </row>
    <row r="621" spans="27:33" hidden="1" x14ac:dyDescent="0.3">
      <c r="AA621" s="39">
        <v>44812</v>
      </c>
      <c r="AB621" s="137">
        <v>143.64599999999999</v>
      </c>
      <c r="AC621" s="137">
        <v>119.60621711120575</v>
      </c>
      <c r="AD621" s="137">
        <v>130.59320433959886</v>
      </c>
      <c r="AF621" s="137">
        <v>111.559</v>
      </c>
      <c r="AG621" s="139">
        <v>2083846.2325333331</v>
      </c>
    </row>
    <row r="622" spans="27:33" hidden="1" x14ac:dyDescent="0.3">
      <c r="AA622" s="39">
        <v>44810</v>
      </c>
      <c r="AB622" s="137">
        <v>143.49100000000001</v>
      </c>
      <c r="AC622" s="137">
        <v>119.55460562706574</v>
      </c>
      <c r="AD622" s="137">
        <v>130.70911429863523</v>
      </c>
      <c r="AF622" s="137">
        <v>111.43899999999999</v>
      </c>
      <c r="AG622" s="139">
        <v>2113983.5024666665</v>
      </c>
    </row>
    <row r="623" spans="27:33" hidden="1" x14ac:dyDescent="0.3">
      <c r="AA623" s="39">
        <v>44809</v>
      </c>
      <c r="AB623" s="137">
        <v>142.14099999999999</v>
      </c>
      <c r="AC623" s="137">
        <v>119.50301641388589</v>
      </c>
      <c r="AD623" s="137">
        <v>130.87332007393675</v>
      </c>
      <c r="AF623" s="137">
        <v>110.39100000000001</v>
      </c>
      <c r="AG623" s="139">
        <v>2121176.3353333334</v>
      </c>
    </row>
    <row r="624" spans="27:33" hidden="1" x14ac:dyDescent="0.3">
      <c r="AA624" s="39">
        <v>44806</v>
      </c>
      <c r="AB624" s="137">
        <v>146.178</v>
      </c>
      <c r="AC624" s="137">
        <v>119.451449462056</v>
      </c>
      <c r="AD624" s="137">
        <v>130.64062205011376</v>
      </c>
      <c r="AF624" s="137">
        <v>113.526</v>
      </c>
      <c r="AG624" s="139">
        <v>2177640.3384000002</v>
      </c>
    </row>
    <row r="625" spans="27:33" hidden="1" x14ac:dyDescent="0.3">
      <c r="AA625" s="39">
        <v>44805</v>
      </c>
      <c r="AB625" s="137">
        <v>144.983</v>
      </c>
      <c r="AC625" s="137">
        <v>119.39990476197006</v>
      </c>
      <c r="AD625" s="137">
        <v>130.35348146977367</v>
      </c>
      <c r="AF625" s="137">
        <v>112.598</v>
      </c>
      <c r="AG625" s="139">
        <v>2191443.6457333332</v>
      </c>
    </row>
    <row r="626" spans="27:33" hidden="1" x14ac:dyDescent="0.3">
      <c r="AA626" s="39">
        <v>44804</v>
      </c>
      <c r="AB626" s="137">
        <v>144.881</v>
      </c>
      <c r="AC626" s="137">
        <v>119.34838230402617</v>
      </c>
      <c r="AD626" s="137">
        <v>130.6722338571237</v>
      </c>
      <c r="AF626" s="137">
        <v>113.267</v>
      </c>
      <c r="AG626" s="139">
        <v>2131372.4852</v>
      </c>
    </row>
    <row r="627" spans="27:33" hidden="1" x14ac:dyDescent="0.3">
      <c r="AA627" s="39">
        <v>44803</v>
      </c>
      <c r="AB627" s="137">
        <v>140.35900000000001</v>
      </c>
      <c r="AC627" s="137">
        <v>119.29688207862658</v>
      </c>
      <c r="AD627" s="137">
        <v>129.83847244723708</v>
      </c>
      <c r="AF627" s="137">
        <v>109.732</v>
      </c>
      <c r="AG627" s="139">
        <v>1911007.2647333334</v>
      </c>
    </row>
    <row r="628" spans="27:33" hidden="1" x14ac:dyDescent="0.3">
      <c r="AA628" s="39">
        <v>44802</v>
      </c>
      <c r="AB628" s="137">
        <v>138.559</v>
      </c>
      <c r="AC628" s="137">
        <v>119.24540407617769</v>
      </c>
      <c r="AD628" s="137">
        <v>129.6281661200461</v>
      </c>
      <c r="AF628" s="137">
        <v>108.324</v>
      </c>
      <c r="AG628" s="139">
        <v>1916749.7316000003</v>
      </c>
    </row>
    <row r="629" spans="27:33" hidden="1" x14ac:dyDescent="0.3">
      <c r="AA629" s="39">
        <v>44799</v>
      </c>
      <c r="AB629" s="137">
        <v>137.29400000000001</v>
      </c>
      <c r="AC629" s="137">
        <v>119.19394828709004</v>
      </c>
      <c r="AD629" s="137">
        <v>129.11271804463439</v>
      </c>
      <c r="AF629" s="137">
        <v>107.336</v>
      </c>
      <c r="AG629" s="139">
        <v>1930953.5613333334</v>
      </c>
    </row>
    <row r="630" spans="27:33" hidden="1" x14ac:dyDescent="0.3">
      <c r="AA630" s="39">
        <v>44798</v>
      </c>
      <c r="AB630" s="137">
        <v>136.43899999999999</v>
      </c>
      <c r="AC630" s="137">
        <v>119.1425147017783</v>
      </c>
      <c r="AD630" s="137">
        <v>128.78562365265677</v>
      </c>
      <c r="AF630" s="137">
        <v>106.667</v>
      </c>
      <c r="AG630" s="139">
        <v>1928777.4378000002</v>
      </c>
    </row>
    <row r="631" spans="27:33" hidden="1" x14ac:dyDescent="0.3">
      <c r="AA631" s="39">
        <v>44797</v>
      </c>
      <c r="AB631" s="137">
        <v>137.29400000000001</v>
      </c>
      <c r="AC631" s="137">
        <v>119.09110331066128</v>
      </c>
      <c r="AD631" s="137">
        <v>128.6034167094746</v>
      </c>
      <c r="AF631" s="137">
        <v>107.336</v>
      </c>
      <c r="AG631" s="139">
        <v>1905659.7457333331</v>
      </c>
    </row>
    <row r="632" spans="27:33" hidden="1" x14ac:dyDescent="0.3">
      <c r="AA632" s="39">
        <v>44796</v>
      </c>
      <c r="AB632" s="137">
        <v>137.29400000000001</v>
      </c>
      <c r="AC632" s="137">
        <v>119.03971410416193</v>
      </c>
      <c r="AD632" s="137">
        <v>128.70659413513195</v>
      </c>
      <c r="AF632" s="137">
        <v>107.336</v>
      </c>
      <c r="AG632" s="139">
        <v>1874522.5458666668</v>
      </c>
    </row>
    <row r="633" spans="27:33" hidden="1" x14ac:dyDescent="0.3">
      <c r="AA633" s="39">
        <v>44795</v>
      </c>
      <c r="AB633" s="137">
        <v>135.774</v>
      </c>
      <c r="AC633" s="137">
        <v>118.98834707270733</v>
      </c>
      <c r="AD633" s="137">
        <v>128.63283325210881</v>
      </c>
      <c r="AF633" s="137">
        <v>106.148</v>
      </c>
      <c r="AG633" s="139">
        <v>1892483.4680000001</v>
      </c>
    </row>
    <row r="634" spans="27:33" hidden="1" x14ac:dyDescent="0.3">
      <c r="AA634" s="39">
        <v>44792</v>
      </c>
      <c r="AB634" s="137">
        <v>136.78299999999999</v>
      </c>
      <c r="AC634" s="137">
        <v>118.93700220672868</v>
      </c>
      <c r="AD634" s="137">
        <v>128.34218024876759</v>
      </c>
      <c r="AF634" s="137">
        <v>106.93600000000001</v>
      </c>
      <c r="AG634" s="139">
        <v>2073982.9726666666</v>
      </c>
    </row>
    <row r="635" spans="27:33" hidden="1" x14ac:dyDescent="0.3">
      <c r="AA635" s="39">
        <v>44791</v>
      </c>
      <c r="AB635" s="137">
        <v>135.161</v>
      </c>
      <c r="AC635" s="137">
        <v>118.88567949666131</v>
      </c>
      <c r="AD635" s="137">
        <v>128.24383240473674</v>
      </c>
      <c r="AF635" s="137">
        <v>105.66800000000001</v>
      </c>
      <c r="AG635" s="139">
        <v>2052202.3647333335</v>
      </c>
    </row>
    <row r="636" spans="27:33" hidden="1" x14ac:dyDescent="0.3">
      <c r="AA636" s="39">
        <v>44790</v>
      </c>
      <c r="AB636" s="137">
        <v>135.404</v>
      </c>
      <c r="AC636" s="137">
        <v>118.8343789329447</v>
      </c>
      <c r="AD636" s="137">
        <v>128.07128462480759</v>
      </c>
      <c r="AF636" s="137">
        <v>105.858</v>
      </c>
      <c r="AG636" s="139">
        <v>2056368.7855333334</v>
      </c>
    </row>
    <row r="637" spans="27:33" hidden="1" x14ac:dyDescent="0.3">
      <c r="AA637" s="39">
        <v>44789</v>
      </c>
      <c r="AB637" s="137">
        <v>135.39099999999999</v>
      </c>
      <c r="AC637" s="137">
        <v>118.78310050602244</v>
      </c>
      <c r="AD637" s="137">
        <v>127.68930862343777</v>
      </c>
      <c r="AF637" s="137">
        <v>105.848</v>
      </c>
      <c r="AG637" s="139">
        <v>2046816.7390000001</v>
      </c>
    </row>
    <row r="638" spans="27:33" hidden="1" x14ac:dyDescent="0.3">
      <c r="AA638" s="39">
        <v>44788</v>
      </c>
      <c r="AB638" s="137">
        <v>134.804</v>
      </c>
      <c r="AC638" s="137">
        <v>118.73184420634223</v>
      </c>
      <c r="AD638" s="137">
        <v>127.41577868222693</v>
      </c>
      <c r="AF638" s="137">
        <v>105.389</v>
      </c>
      <c r="AG638" s="139">
        <v>1992831.9699333333</v>
      </c>
    </row>
    <row r="639" spans="27:33" hidden="1" x14ac:dyDescent="0.3">
      <c r="AA639" s="39">
        <v>44785</v>
      </c>
      <c r="AB639" s="137">
        <v>135.30199999999999</v>
      </c>
      <c r="AC639" s="137">
        <v>118.68061002435593</v>
      </c>
      <c r="AD639" s="137">
        <v>126.04988518767337</v>
      </c>
      <c r="AF639" s="137">
        <v>105.77800000000001</v>
      </c>
      <c r="AG639" s="139">
        <v>1943885.4012</v>
      </c>
    </row>
    <row r="640" spans="27:33" hidden="1" x14ac:dyDescent="0.3">
      <c r="AA640" s="39">
        <v>44784</v>
      </c>
      <c r="AB640" s="137">
        <v>135.62100000000001</v>
      </c>
      <c r="AC640" s="137">
        <v>118.62939795051948</v>
      </c>
      <c r="AD640" s="137">
        <v>125.19943976853155</v>
      </c>
      <c r="AF640" s="137">
        <v>106.02800000000001</v>
      </c>
      <c r="AG640" s="139">
        <v>1896499.7162666663</v>
      </c>
    </row>
    <row r="641" spans="27:33" hidden="1" x14ac:dyDescent="0.3">
      <c r="AA641" s="39">
        <v>44783</v>
      </c>
      <c r="AB641" s="137">
        <v>131.84100000000001</v>
      </c>
      <c r="AC641" s="137">
        <v>118.57820797529294</v>
      </c>
      <c r="AD641" s="137">
        <v>124.38104520927477</v>
      </c>
      <c r="AF641" s="137">
        <v>103.072</v>
      </c>
      <c r="AG641" s="139">
        <v>1876825.5464666665</v>
      </c>
    </row>
    <row r="642" spans="27:33" hidden="1" x14ac:dyDescent="0.3">
      <c r="AA642" s="39">
        <v>44782</v>
      </c>
      <c r="AB642" s="137">
        <v>134.22900000000001</v>
      </c>
      <c r="AC642" s="137">
        <v>118.52704008914053</v>
      </c>
      <c r="AD642" s="137">
        <v>124.06492713917559</v>
      </c>
      <c r="AF642" s="137">
        <v>104.93899999999999</v>
      </c>
      <c r="AG642" s="139">
        <v>1849960.0317999995</v>
      </c>
    </row>
    <row r="643" spans="27:33" hidden="1" x14ac:dyDescent="0.3">
      <c r="AA643" s="39">
        <v>44781</v>
      </c>
      <c r="AB643" s="137">
        <v>132.505</v>
      </c>
      <c r="AC643" s="137">
        <v>118.47589428253053</v>
      </c>
      <c r="AD643" s="137">
        <v>123.86384092236251</v>
      </c>
      <c r="AF643" s="137">
        <v>103.59099999999999</v>
      </c>
      <c r="AG643" s="139">
        <v>1819668.6683999998</v>
      </c>
    </row>
    <row r="644" spans="27:33" hidden="1" x14ac:dyDescent="0.3">
      <c r="AA644" s="39">
        <v>44778</v>
      </c>
      <c r="AB644" s="137">
        <v>129.631</v>
      </c>
      <c r="AC644" s="137">
        <v>118.42477054593539</v>
      </c>
      <c r="AD644" s="137">
        <v>123.69963514706102</v>
      </c>
      <c r="AF644" s="137">
        <v>101.345</v>
      </c>
      <c r="AG644" s="139">
        <v>1797720.0400666667</v>
      </c>
    </row>
    <row r="645" spans="27:33" hidden="1" x14ac:dyDescent="0.3">
      <c r="AA645" s="39">
        <v>44777</v>
      </c>
      <c r="AB645" s="137">
        <v>129.22300000000001</v>
      </c>
      <c r="AC645" s="137">
        <v>118.3736688698316</v>
      </c>
      <c r="AD645" s="137">
        <v>123.42654425872533</v>
      </c>
      <c r="AF645" s="137">
        <v>101.02500000000001</v>
      </c>
      <c r="AG645" s="139">
        <v>1773736.8777333333</v>
      </c>
    </row>
    <row r="646" spans="27:33" hidden="1" x14ac:dyDescent="0.3">
      <c r="AA646" s="39">
        <v>44776</v>
      </c>
      <c r="AB646" s="137">
        <v>128.99299999999999</v>
      </c>
      <c r="AC646" s="137">
        <v>118.32258924469984</v>
      </c>
      <c r="AD646" s="137">
        <v>123.20921308553214</v>
      </c>
      <c r="AF646" s="137">
        <v>100.846</v>
      </c>
      <c r="AG646" s="139">
        <v>1777694.1281333333</v>
      </c>
    </row>
    <row r="647" spans="27:33" hidden="1" x14ac:dyDescent="0.3">
      <c r="AA647" s="39">
        <v>44775</v>
      </c>
      <c r="AB647" s="137">
        <v>129.376</v>
      </c>
      <c r="AC647" s="137">
        <v>118.2732912219558</v>
      </c>
      <c r="AD647" s="137">
        <v>123.31458577556521</v>
      </c>
      <c r="AF647" s="137">
        <v>101.145</v>
      </c>
      <c r="AG647" s="139">
        <v>1868898.8847999999</v>
      </c>
    </row>
    <row r="648" spans="27:33" hidden="1" x14ac:dyDescent="0.3">
      <c r="AA648" s="39">
        <v>44774</v>
      </c>
      <c r="AB648" s="137">
        <v>127.69</v>
      </c>
      <c r="AC648" s="137">
        <v>118.22401373878127</v>
      </c>
      <c r="AD648" s="137">
        <v>123.08057059311679</v>
      </c>
      <c r="AF648" s="137">
        <v>99.826999999999998</v>
      </c>
      <c r="AG648" s="139">
        <v>1823226.8048</v>
      </c>
    </row>
    <row r="649" spans="27:33" hidden="1" x14ac:dyDescent="0.3">
      <c r="AA649" s="39">
        <v>44771</v>
      </c>
      <c r="AB649" s="137">
        <v>126.752</v>
      </c>
      <c r="AC649" s="137">
        <v>118.17475678661862</v>
      </c>
      <c r="AD649" s="137">
        <v>123.55386959251527</v>
      </c>
      <c r="AF649" s="137">
        <v>99.826999999999998</v>
      </c>
      <c r="AG649" s="139">
        <v>1617065.1339333334</v>
      </c>
    </row>
    <row r="650" spans="27:33" hidden="1" x14ac:dyDescent="0.3">
      <c r="AA650" s="39">
        <v>44770</v>
      </c>
      <c r="AB650" s="137">
        <v>124.812</v>
      </c>
      <c r="AC650" s="137">
        <v>118.1255203569138</v>
      </c>
      <c r="AD650" s="137">
        <v>123.00856592159418</v>
      </c>
      <c r="AF650" s="137">
        <v>98.3</v>
      </c>
      <c r="AG650" s="139">
        <v>1661538.0161333333</v>
      </c>
    </row>
    <row r="651" spans="27:33" hidden="1" x14ac:dyDescent="0.3">
      <c r="AA651" s="39">
        <v>44769</v>
      </c>
      <c r="AB651" s="137">
        <v>126.131</v>
      </c>
      <c r="AC651" s="137">
        <v>118.07630444111632</v>
      </c>
      <c r="AD651" s="137">
        <v>122.69859459174693</v>
      </c>
      <c r="AF651" s="137">
        <v>99.337999999999994</v>
      </c>
      <c r="AG651" s="139">
        <v>1597072.3521333335</v>
      </c>
    </row>
    <row r="652" spans="27:33" hidden="1" x14ac:dyDescent="0.3">
      <c r="AA652" s="39">
        <v>44768</v>
      </c>
      <c r="AB652" s="137">
        <v>126.232</v>
      </c>
      <c r="AC652" s="137">
        <v>118.02710903067924</v>
      </c>
      <c r="AD652" s="137">
        <v>122.67137331348837</v>
      </c>
      <c r="AF652" s="137">
        <v>99.418000000000006</v>
      </c>
      <c r="AG652" s="139">
        <v>1573622.3842666666</v>
      </c>
    </row>
    <row r="653" spans="27:33" hidden="1" x14ac:dyDescent="0.3">
      <c r="AA653" s="39">
        <v>44767</v>
      </c>
      <c r="AB653" s="137">
        <v>125.167</v>
      </c>
      <c r="AC653" s="137">
        <v>117.97793411705919</v>
      </c>
      <c r="AD653" s="137">
        <v>122.62571181447406</v>
      </c>
      <c r="AF653" s="137">
        <v>98.578999999999994</v>
      </c>
      <c r="AG653" s="139">
        <v>1730153.3440666667</v>
      </c>
    </row>
    <row r="654" spans="27:33" hidden="1" x14ac:dyDescent="0.3">
      <c r="AA654" s="39">
        <v>44764</v>
      </c>
      <c r="AB654" s="137">
        <v>124.242</v>
      </c>
      <c r="AC654" s="137">
        <v>117.92877969171637</v>
      </c>
      <c r="AD654" s="137">
        <v>122.6423958237293</v>
      </c>
      <c r="AF654" s="137">
        <v>97.85</v>
      </c>
      <c r="AG654" s="139">
        <v>1745041.4101333332</v>
      </c>
    </row>
    <row r="655" spans="27:33" hidden="1" x14ac:dyDescent="0.3">
      <c r="AA655" s="39">
        <v>44763</v>
      </c>
      <c r="AB655" s="137">
        <v>123.557</v>
      </c>
      <c r="AC655" s="137">
        <v>117.87964574611452</v>
      </c>
      <c r="AD655" s="137">
        <v>122.54097460957247</v>
      </c>
      <c r="AF655" s="137">
        <v>97.311000000000007</v>
      </c>
      <c r="AG655" s="139">
        <v>1990238.3524666661</v>
      </c>
    </row>
    <row r="656" spans="27:33" hidden="1" x14ac:dyDescent="0.3">
      <c r="AA656" s="39">
        <v>44762</v>
      </c>
      <c r="AB656" s="137">
        <v>122.746</v>
      </c>
      <c r="AC656" s="137">
        <v>117.83053227172094</v>
      </c>
      <c r="AD656" s="137">
        <v>122.47467762542665</v>
      </c>
      <c r="AF656" s="137">
        <v>96.671999999999997</v>
      </c>
      <c r="AG656" s="139">
        <v>2018775.5534666665</v>
      </c>
    </row>
    <row r="657" spans="27:33" hidden="1" x14ac:dyDescent="0.3">
      <c r="AA657" s="39">
        <v>44761</v>
      </c>
      <c r="AB657" s="137">
        <v>123.03700000000001</v>
      </c>
      <c r="AC657" s="137">
        <v>117.78143926000649</v>
      </c>
      <c r="AD657" s="137">
        <v>122.23802812572741</v>
      </c>
      <c r="AF657" s="137">
        <v>96.902000000000001</v>
      </c>
      <c r="AG657" s="139">
        <v>2032377.3346666666</v>
      </c>
    </row>
    <row r="658" spans="27:33" hidden="1" x14ac:dyDescent="0.3">
      <c r="AA658" s="39">
        <v>44760</v>
      </c>
      <c r="AB658" s="137">
        <v>123.367</v>
      </c>
      <c r="AC658" s="137">
        <v>117.73236670244559</v>
      </c>
      <c r="AD658" s="137">
        <v>122.04660107216733</v>
      </c>
      <c r="AF658" s="137">
        <v>97.161000000000001</v>
      </c>
      <c r="AG658" s="139">
        <v>2086645.7831999999</v>
      </c>
    </row>
    <row r="659" spans="27:33" hidden="1" x14ac:dyDescent="0.3">
      <c r="AA659" s="39">
        <v>44757</v>
      </c>
      <c r="AB659" s="137">
        <v>124.039</v>
      </c>
      <c r="AC659" s="137">
        <v>117.68331459051619</v>
      </c>
      <c r="AD659" s="137">
        <v>121.97503545351987</v>
      </c>
      <c r="AF659" s="137">
        <v>97.691000000000003</v>
      </c>
      <c r="AG659" s="139">
        <v>2147817.6180000002</v>
      </c>
    </row>
    <row r="660" spans="27:33" hidden="1" x14ac:dyDescent="0.3">
      <c r="AA660" s="39">
        <v>44756</v>
      </c>
      <c r="AB660" s="137">
        <v>122.84699999999999</v>
      </c>
      <c r="AC660" s="137">
        <v>117.63428291569981</v>
      </c>
      <c r="AD660" s="137">
        <v>121.87580950373874</v>
      </c>
      <c r="AF660" s="137">
        <v>96.751999999999995</v>
      </c>
      <c r="AG660" s="139">
        <v>2239668.0933333337</v>
      </c>
    </row>
    <row r="661" spans="27:33" hidden="1" x14ac:dyDescent="0.3">
      <c r="AA661" s="39">
        <v>44755</v>
      </c>
      <c r="AB661" s="137">
        <v>124.077</v>
      </c>
      <c r="AC661" s="137">
        <v>117.58527166948153</v>
      </c>
      <c r="AD661" s="137">
        <v>121.75550901595098</v>
      </c>
      <c r="AF661" s="137">
        <v>97.72</v>
      </c>
      <c r="AG661" s="139">
        <v>2238076.2101333337</v>
      </c>
    </row>
    <row r="662" spans="27:33" hidden="1" x14ac:dyDescent="0.3">
      <c r="AA662" s="39">
        <v>44754</v>
      </c>
      <c r="AB662" s="137">
        <v>124.178</v>
      </c>
      <c r="AC662" s="137">
        <v>117.53628084334994</v>
      </c>
      <c r="AD662" s="137">
        <v>122.06987087454962</v>
      </c>
      <c r="AF662" s="137">
        <v>97.8</v>
      </c>
      <c r="AG662" s="139">
        <v>2180589.9279999998</v>
      </c>
    </row>
    <row r="663" spans="27:33" hidden="1" x14ac:dyDescent="0.3">
      <c r="AA663" s="39">
        <v>44753</v>
      </c>
      <c r="AB663" s="137">
        <v>125.205</v>
      </c>
      <c r="AC663" s="137">
        <v>117.48731042879722</v>
      </c>
      <c r="AD663" s="137">
        <v>122.35569429626429</v>
      </c>
      <c r="AF663" s="137">
        <v>98.608999999999995</v>
      </c>
      <c r="AG663" s="139">
        <v>2168461.799333333</v>
      </c>
    </row>
    <row r="664" spans="27:33" hidden="1" x14ac:dyDescent="0.3">
      <c r="AA664" s="39">
        <v>44750</v>
      </c>
      <c r="AB664" s="137">
        <v>124.21599999999999</v>
      </c>
      <c r="AC664" s="137">
        <v>117.43836041731905</v>
      </c>
      <c r="AD664" s="137">
        <v>122.58400179133594</v>
      </c>
      <c r="AF664" s="137">
        <v>97.83</v>
      </c>
      <c r="AG664" s="139">
        <v>2225626.5074</v>
      </c>
    </row>
    <row r="665" spans="27:33" hidden="1" x14ac:dyDescent="0.3">
      <c r="AA665" s="39">
        <v>44749</v>
      </c>
      <c r="AB665" s="137">
        <v>124.483</v>
      </c>
      <c r="AC665" s="137">
        <v>117.38943080041467</v>
      </c>
      <c r="AD665" s="137">
        <v>122.60946685809392</v>
      </c>
      <c r="AF665" s="137">
        <v>98.04</v>
      </c>
      <c r="AG665" s="139">
        <v>2181552.703133333</v>
      </c>
    </row>
    <row r="666" spans="27:33" hidden="1" x14ac:dyDescent="0.3">
      <c r="AA666" s="39">
        <v>44748</v>
      </c>
      <c r="AB666" s="137">
        <v>124.926</v>
      </c>
      <c r="AC666" s="137">
        <v>117.3405215695869</v>
      </c>
      <c r="AD666" s="137">
        <v>122.43560191953938</v>
      </c>
      <c r="AF666" s="137">
        <v>98.388999999999996</v>
      </c>
      <c r="AG666" s="139">
        <v>2210219.8094000001</v>
      </c>
    </row>
    <row r="667" spans="27:33" hidden="1" x14ac:dyDescent="0.3">
      <c r="AA667" s="39">
        <v>44747</v>
      </c>
      <c r="AB667" s="137">
        <v>123.887</v>
      </c>
      <c r="AC667" s="137">
        <v>117.29163271634204</v>
      </c>
      <c r="AD667" s="137">
        <v>122.22353938084785</v>
      </c>
      <c r="AF667" s="137">
        <v>97.570999999999998</v>
      </c>
      <c r="AG667" s="139">
        <v>2297777.7614000002</v>
      </c>
    </row>
    <row r="668" spans="27:33" hidden="1" x14ac:dyDescent="0.3">
      <c r="AA668" s="39">
        <v>44746</v>
      </c>
      <c r="AB668" s="137">
        <v>126.524</v>
      </c>
      <c r="AC668" s="137">
        <v>117.24276423218997</v>
      </c>
      <c r="AD668" s="137">
        <v>122.6450301409801</v>
      </c>
      <c r="AF668" s="137">
        <v>99.647999999999996</v>
      </c>
      <c r="AG668" s="139">
        <v>2162770.6902666665</v>
      </c>
    </row>
    <row r="669" spans="27:33" hidden="1" x14ac:dyDescent="0.3">
      <c r="AA669" s="39">
        <v>44743</v>
      </c>
      <c r="AB669" s="137">
        <v>128.983</v>
      </c>
      <c r="AC669" s="137">
        <v>117.19391610864409</v>
      </c>
      <c r="AD669" s="137">
        <v>122.58883137296245</v>
      </c>
      <c r="AF669" s="137">
        <v>101.58499999999999</v>
      </c>
      <c r="AG669" s="139">
        <v>2129543.2270666668</v>
      </c>
    </row>
    <row r="670" spans="27:33" hidden="1" x14ac:dyDescent="0.3">
      <c r="AA670" s="39">
        <v>44742</v>
      </c>
      <c r="AB670" s="137">
        <v>123.93600000000001</v>
      </c>
      <c r="AC670" s="137">
        <v>117.14508833722134</v>
      </c>
      <c r="AD670" s="137">
        <v>122.74249987926066</v>
      </c>
      <c r="AF670" s="137">
        <v>98.32</v>
      </c>
      <c r="AG670" s="139">
        <v>1910571.3139333336</v>
      </c>
    </row>
    <row r="671" spans="27:33" hidden="1" x14ac:dyDescent="0.3">
      <c r="AA671" s="39">
        <v>44741</v>
      </c>
      <c r="AB671" s="137">
        <v>123.697</v>
      </c>
      <c r="AC671" s="137">
        <v>117.0962809094422</v>
      </c>
      <c r="AD671" s="137">
        <v>122.60068580059117</v>
      </c>
      <c r="AF671" s="137">
        <v>98.13</v>
      </c>
      <c r="AG671" s="139">
        <v>1910451.9452666666</v>
      </c>
    </row>
    <row r="672" spans="27:33" hidden="1" x14ac:dyDescent="0.3">
      <c r="AA672" s="39">
        <v>44740</v>
      </c>
      <c r="AB672" s="137">
        <v>123.634</v>
      </c>
      <c r="AC672" s="137">
        <v>117.04749381683068</v>
      </c>
      <c r="AD672" s="137">
        <v>122.65864078010937</v>
      </c>
      <c r="AF672" s="137">
        <v>98.08</v>
      </c>
      <c r="AG672" s="139">
        <v>1890330.6056666668</v>
      </c>
    </row>
    <row r="673" spans="27:33" hidden="1" x14ac:dyDescent="0.3">
      <c r="AA673" s="39">
        <v>44739</v>
      </c>
      <c r="AB673" s="137">
        <v>122.803</v>
      </c>
      <c r="AC673" s="137">
        <v>116.99872705091431</v>
      </c>
      <c r="AD673" s="137">
        <v>122.95895294670359</v>
      </c>
      <c r="AF673" s="137">
        <v>97.421000000000006</v>
      </c>
      <c r="AG673" s="139">
        <v>1927276.5383333336</v>
      </c>
    </row>
    <row r="674" spans="27:33" hidden="1" x14ac:dyDescent="0.3">
      <c r="AA674" s="39">
        <v>44736</v>
      </c>
      <c r="AB674" s="137">
        <v>123.47</v>
      </c>
      <c r="AC674" s="137">
        <v>116.94998060322416</v>
      </c>
      <c r="AD674" s="137">
        <v>123.03886056997865</v>
      </c>
      <c r="AF674" s="137">
        <v>97.95</v>
      </c>
      <c r="AG674" s="139">
        <v>1921219.3434666668</v>
      </c>
    </row>
    <row r="675" spans="27:33" hidden="1" x14ac:dyDescent="0.3">
      <c r="AA675" s="39">
        <v>44735</v>
      </c>
      <c r="AB675" s="137">
        <v>125.358</v>
      </c>
      <c r="AC675" s="137">
        <v>116.90125446529483</v>
      </c>
      <c r="AD675" s="137">
        <v>123.05159310335765</v>
      </c>
      <c r="AF675" s="137">
        <v>99.447999999999993</v>
      </c>
      <c r="AG675" s="139">
        <v>1852960.8310666671</v>
      </c>
    </row>
    <row r="676" spans="27:33" hidden="1" x14ac:dyDescent="0.3">
      <c r="AA676" s="39">
        <v>44734</v>
      </c>
      <c r="AB676" s="137">
        <v>125.295</v>
      </c>
      <c r="AC676" s="137">
        <v>116.85254862866444</v>
      </c>
      <c r="AD676" s="137">
        <v>123.30448755943699</v>
      </c>
      <c r="AF676" s="137">
        <v>99.397999999999996</v>
      </c>
      <c r="AG676" s="139">
        <v>2065227.743666667</v>
      </c>
    </row>
    <row r="677" spans="27:33" hidden="1" x14ac:dyDescent="0.3">
      <c r="AA677" s="39">
        <v>44733</v>
      </c>
      <c r="AB677" s="137">
        <v>125.17</v>
      </c>
      <c r="AC677" s="137">
        <v>116.80386308487464</v>
      </c>
      <c r="AD677" s="137">
        <v>123.50908619925117</v>
      </c>
      <c r="AF677" s="137">
        <v>99.298000000000002</v>
      </c>
      <c r="AG677" s="139">
        <v>2079136.4479333337</v>
      </c>
    </row>
    <row r="678" spans="27:33" hidden="1" x14ac:dyDescent="0.3">
      <c r="AA678" s="39">
        <v>44732</v>
      </c>
      <c r="AB678" s="137">
        <v>125.358</v>
      </c>
      <c r="AC678" s="137">
        <v>116.7551978254706</v>
      </c>
      <c r="AD678" s="137">
        <v>123.42873952310096</v>
      </c>
      <c r="AF678" s="137">
        <v>99.447999999999993</v>
      </c>
      <c r="AG678" s="139">
        <v>2063188.5254000004</v>
      </c>
    </row>
    <row r="679" spans="27:33" hidden="1" x14ac:dyDescent="0.3">
      <c r="AA679" s="39">
        <v>44729</v>
      </c>
      <c r="AB679" s="137">
        <v>125.245</v>
      </c>
      <c r="AC679" s="137">
        <v>116.70655284200103</v>
      </c>
      <c r="AD679" s="137">
        <v>123.02349371934882</v>
      </c>
      <c r="AF679" s="137">
        <v>99.358000000000004</v>
      </c>
      <c r="AG679" s="139">
        <v>2007438.6772666669</v>
      </c>
    </row>
    <row r="680" spans="27:33" hidden="1" x14ac:dyDescent="0.3">
      <c r="AA680" s="39">
        <v>44727</v>
      </c>
      <c r="AB680" s="137">
        <v>125.069</v>
      </c>
      <c r="AC680" s="137">
        <v>116.65792812601813</v>
      </c>
      <c r="AD680" s="137">
        <v>123.12711019788134</v>
      </c>
      <c r="AF680" s="137">
        <v>99.218000000000004</v>
      </c>
      <c r="AG680" s="139">
        <v>2044163.3654000005</v>
      </c>
    </row>
    <row r="681" spans="27:33" hidden="1" x14ac:dyDescent="0.3">
      <c r="AA681" s="39">
        <v>44726</v>
      </c>
      <c r="AB681" s="137">
        <v>123.974</v>
      </c>
      <c r="AC681" s="137">
        <v>116.61106546222423</v>
      </c>
      <c r="AD681" s="137">
        <v>122.99056475371349</v>
      </c>
      <c r="AF681" s="137">
        <v>98.349000000000004</v>
      </c>
      <c r="AG681" s="139">
        <v>2038660.7930000003</v>
      </c>
    </row>
    <row r="682" spans="27:33" hidden="1" x14ac:dyDescent="0.3">
      <c r="AA682" s="39">
        <v>44725</v>
      </c>
      <c r="AB682" s="137">
        <v>125.069</v>
      </c>
      <c r="AC682" s="137">
        <v>116.56422162363401</v>
      </c>
      <c r="AD682" s="137">
        <v>123.04632446885599</v>
      </c>
      <c r="AF682" s="137">
        <v>99.218000000000004</v>
      </c>
      <c r="AG682" s="139">
        <v>2005911.2968666668</v>
      </c>
    </row>
    <row r="683" spans="27:33" hidden="1" x14ac:dyDescent="0.3">
      <c r="AA683" s="39">
        <v>44722</v>
      </c>
      <c r="AB683" s="137">
        <v>125.233</v>
      </c>
      <c r="AC683" s="137">
        <v>116.5173966026852</v>
      </c>
      <c r="AD683" s="137">
        <v>123.53367316025889</v>
      </c>
      <c r="AF683" s="137">
        <v>99.347999999999999</v>
      </c>
      <c r="AG683" s="139">
        <v>1991607.3658666669</v>
      </c>
    </row>
    <row r="684" spans="27:33" hidden="1" x14ac:dyDescent="0.3">
      <c r="AA684" s="39">
        <v>44721</v>
      </c>
      <c r="AB684" s="137">
        <v>125.233</v>
      </c>
      <c r="AC684" s="137">
        <v>116.47059039181855</v>
      </c>
      <c r="AD684" s="137">
        <v>123.71588010344107</v>
      </c>
      <c r="AF684" s="137">
        <v>99.347999999999999</v>
      </c>
      <c r="AG684" s="139">
        <v>1998830.9990666667</v>
      </c>
    </row>
    <row r="685" spans="27:33" hidden="1" x14ac:dyDescent="0.3">
      <c r="AA685" s="39">
        <v>44720</v>
      </c>
      <c r="AB685" s="137">
        <v>127.045</v>
      </c>
      <c r="AC685" s="137">
        <v>116.42380298347787</v>
      </c>
      <c r="AD685" s="137">
        <v>123.93584559388509</v>
      </c>
      <c r="AF685" s="137">
        <v>100.786</v>
      </c>
      <c r="AG685" s="139">
        <v>1960196.6434666668</v>
      </c>
    </row>
    <row r="686" spans="27:33" hidden="1" x14ac:dyDescent="0.3">
      <c r="AA686" s="39">
        <v>44719</v>
      </c>
      <c r="AB686" s="137">
        <v>126.176</v>
      </c>
      <c r="AC686" s="137">
        <v>116.37703437011</v>
      </c>
      <c r="AD686" s="137">
        <v>124.0267295390386</v>
      </c>
      <c r="AF686" s="137">
        <v>100.09699999999999</v>
      </c>
      <c r="AG686" s="139">
        <v>2007051.3595333335</v>
      </c>
    </row>
    <row r="687" spans="27:33" hidden="1" x14ac:dyDescent="0.3">
      <c r="AA687" s="39">
        <v>44718</v>
      </c>
      <c r="AB687" s="137">
        <v>124.389</v>
      </c>
      <c r="AC687" s="137">
        <v>116.3302845441648</v>
      </c>
      <c r="AD687" s="137">
        <v>124.22079090984948</v>
      </c>
      <c r="AF687" s="137">
        <v>98.679000000000002</v>
      </c>
      <c r="AG687" s="139">
        <v>2017415.3851333335</v>
      </c>
    </row>
    <row r="688" spans="27:33" hidden="1" x14ac:dyDescent="0.3">
      <c r="AA688" s="39">
        <v>44715</v>
      </c>
      <c r="AB688" s="137">
        <v>125.09399999999999</v>
      </c>
      <c r="AC688" s="137">
        <v>116.28355349809519</v>
      </c>
      <c r="AD688" s="137">
        <v>124.26337903873785</v>
      </c>
      <c r="AF688" s="137">
        <v>99.238</v>
      </c>
      <c r="AG688" s="139">
        <v>1976142.6931333332</v>
      </c>
    </row>
    <row r="689" spans="27:33" hidden="1" x14ac:dyDescent="0.3">
      <c r="AA689" s="39">
        <v>44714</v>
      </c>
      <c r="AB689" s="137">
        <v>125.96299999999999</v>
      </c>
      <c r="AC689" s="137">
        <v>116.23684122435709</v>
      </c>
      <c r="AD689" s="137">
        <v>124.08731883580761</v>
      </c>
      <c r="AF689" s="137">
        <v>99.927000000000007</v>
      </c>
      <c r="AG689" s="139">
        <v>1915161.4915333332</v>
      </c>
    </row>
    <row r="690" spans="27:33" hidden="1" x14ac:dyDescent="0.3">
      <c r="AA690" s="39">
        <v>44713</v>
      </c>
      <c r="AB690" s="137">
        <v>125.86199999999999</v>
      </c>
      <c r="AC690" s="137">
        <v>116.19014771540948</v>
      </c>
      <c r="AD690" s="137">
        <v>123.94813907438893</v>
      </c>
      <c r="AF690" s="137">
        <v>99.846999999999994</v>
      </c>
      <c r="AG690" s="139">
        <v>1918692.1241333336</v>
      </c>
    </row>
    <row r="691" spans="27:33" hidden="1" x14ac:dyDescent="0.3">
      <c r="AA691" s="39">
        <v>44712</v>
      </c>
      <c r="AB691" s="137">
        <v>127.68600000000001</v>
      </c>
      <c r="AC691" s="137">
        <v>116.14347296371434</v>
      </c>
      <c r="AD691" s="137">
        <v>123.83266816822768</v>
      </c>
      <c r="AF691" s="137">
        <v>102.044</v>
      </c>
      <c r="AG691" s="139">
        <v>1709122.7597333333</v>
      </c>
    </row>
    <row r="692" spans="27:33" hidden="1" x14ac:dyDescent="0.3">
      <c r="AA692" s="39">
        <v>44711</v>
      </c>
      <c r="AB692" s="137">
        <v>125.837</v>
      </c>
      <c r="AC692" s="137">
        <v>116.09681696173671</v>
      </c>
      <c r="AD692" s="137">
        <v>123.48888976699483</v>
      </c>
      <c r="AF692" s="137">
        <v>100.566</v>
      </c>
      <c r="AG692" s="139">
        <v>1698235.4873333334</v>
      </c>
    </row>
    <row r="693" spans="27:33" hidden="1" x14ac:dyDescent="0.3">
      <c r="AA693" s="39">
        <v>44708</v>
      </c>
      <c r="AB693" s="137">
        <v>125.86199999999999</v>
      </c>
      <c r="AC693" s="137">
        <v>116.05017970194461</v>
      </c>
      <c r="AD693" s="137">
        <v>123.22106751316079</v>
      </c>
      <c r="AF693" s="137">
        <v>100.586</v>
      </c>
      <c r="AG693" s="139">
        <v>1734793.3385333333</v>
      </c>
    </row>
    <row r="694" spans="27:33" hidden="1" x14ac:dyDescent="0.3">
      <c r="AA694" s="39">
        <v>44707</v>
      </c>
      <c r="AB694" s="137">
        <v>125.86199999999999</v>
      </c>
      <c r="AC694" s="137">
        <v>116.00356117680914</v>
      </c>
      <c r="AD694" s="137">
        <v>122.74557324938661</v>
      </c>
      <c r="AF694" s="137">
        <v>100.586</v>
      </c>
      <c r="AG694" s="139">
        <v>1817804.2296</v>
      </c>
    </row>
    <row r="695" spans="27:33" hidden="1" x14ac:dyDescent="0.3">
      <c r="AA695" s="39">
        <v>44706</v>
      </c>
      <c r="AB695" s="137">
        <v>125.012</v>
      </c>
      <c r="AC695" s="137">
        <v>115.95696137880439</v>
      </c>
      <c r="AD695" s="137">
        <v>122.63537097772702</v>
      </c>
      <c r="AF695" s="137">
        <v>99.906999999999996</v>
      </c>
      <c r="AG695" s="139">
        <v>1858606.4537333332</v>
      </c>
    </row>
    <row r="696" spans="27:33" hidden="1" x14ac:dyDescent="0.3">
      <c r="AA696" s="39">
        <v>44705</v>
      </c>
      <c r="AB696" s="137">
        <v>124.86199999999999</v>
      </c>
      <c r="AC696" s="137">
        <v>115.9103803004075</v>
      </c>
      <c r="AD696" s="137">
        <v>122.54404797969838</v>
      </c>
      <c r="AF696" s="137">
        <v>99.787000000000006</v>
      </c>
      <c r="AG696" s="139">
        <v>1914920.5500666662</v>
      </c>
    </row>
    <row r="697" spans="27:33" hidden="1" x14ac:dyDescent="0.3">
      <c r="AA697" s="39">
        <v>44704</v>
      </c>
      <c r="AB697" s="137">
        <v>124.95</v>
      </c>
      <c r="AC697" s="137">
        <v>115.86381793409859</v>
      </c>
      <c r="AD697" s="137">
        <v>122.46809183229955</v>
      </c>
      <c r="AF697" s="137">
        <v>99.856999999999999</v>
      </c>
      <c r="AG697" s="139">
        <v>2006192.7103999997</v>
      </c>
    </row>
    <row r="698" spans="27:33" hidden="1" x14ac:dyDescent="0.3">
      <c r="AA698" s="39">
        <v>44701</v>
      </c>
      <c r="AB698" s="137">
        <v>124.937</v>
      </c>
      <c r="AC698" s="137">
        <v>115.81727427236085</v>
      </c>
      <c r="AD698" s="137">
        <v>122.25734645223343</v>
      </c>
      <c r="AF698" s="137">
        <v>99.846999999999994</v>
      </c>
      <c r="AG698" s="139">
        <v>2119022.5857333331</v>
      </c>
    </row>
    <row r="699" spans="27:33" hidden="1" x14ac:dyDescent="0.3">
      <c r="AA699" s="39">
        <v>44700</v>
      </c>
      <c r="AB699" s="137">
        <v>123.55</v>
      </c>
      <c r="AC699" s="137">
        <v>115.77074930768045</v>
      </c>
      <c r="AD699" s="137">
        <v>122.01981884678389</v>
      </c>
      <c r="AF699" s="137">
        <v>98.739000000000004</v>
      </c>
      <c r="AG699" s="139">
        <v>2131375.6393333334</v>
      </c>
    </row>
    <row r="700" spans="27:33" hidden="1" x14ac:dyDescent="0.3">
      <c r="AA700" s="39">
        <v>44699</v>
      </c>
      <c r="AB700" s="137">
        <v>122.039</v>
      </c>
      <c r="AC700" s="137">
        <v>115.72424303254658</v>
      </c>
      <c r="AD700" s="137">
        <v>121.94517985801048</v>
      </c>
      <c r="AF700" s="137">
        <v>97.531000000000006</v>
      </c>
      <c r="AG700" s="139">
        <v>2220889.4142666664</v>
      </c>
    </row>
    <row r="701" spans="27:33" hidden="1" x14ac:dyDescent="0.3">
      <c r="AA701" s="39">
        <v>44698</v>
      </c>
      <c r="AB701" s="137">
        <v>122.82599999999999</v>
      </c>
      <c r="AC701" s="137">
        <v>115.67775543945149</v>
      </c>
      <c r="AD701" s="137">
        <v>121.90829941649891</v>
      </c>
      <c r="AF701" s="137">
        <v>98.16</v>
      </c>
      <c r="AG701" s="139">
        <v>2172317.7180666667</v>
      </c>
    </row>
    <row r="702" spans="27:33" hidden="1" x14ac:dyDescent="0.3">
      <c r="AA702" s="39">
        <v>44697</v>
      </c>
      <c r="AB702" s="137">
        <v>122.813</v>
      </c>
      <c r="AC702" s="137">
        <v>115.6312865208904</v>
      </c>
      <c r="AD702" s="137">
        <v>121.55749616926384</v>
      </c>
      <c r="AF702" s="137">
        <v>98.15</v>
      </c>
      <c r="AG702" s="139">
        <v>2182167.7896666666</v>
      </c>
    </row>
    <row r="703" spans="27:33" hidden="1" x14ac:dyDescent="0.3">
      <c r="AA703" s="39">
        <v>44694</v>
      </c>
      <c r="AB703" s="137">
        <v>122.726</v>
      </c>
      <c r="AC703" s="137">
        <v>115.58483626936157</v>
      </c>
      <c r="AD703" s="137">
        <v>121.69974930080846</v>
      </c>
      <c r="AF703" s="137">
        <v>98.08</v>
      </c>
      <c r="AG703" s="139">
        <v>2177955.7056666669</v>
      </c>
    </row>
    <row r="704" spans="27:33" hidden="1" x14ac:dyDescent="0.3">
      <c r="AA704" s="39">
        <v>44693</v>
      </c>
      <c r="AB704" s="137">
        <v>121.926</v>
      </c>
      <c r="AC704" s="137">
        <v>115.53840467736627</v>
      </c>
      <c r="AD704" s="137">
        <v>120.99375227758696</v>
      </c>
      <c r="AF704" s="137">
        <v>97.441000000000003</v>
      </c>
      <c r="AG704" s="139">
        <v>2246800.7227333332</v>
      </c>
    </row>
    <row r="705" spans="27:33" hidden="1" x14ac:dyDescent="0.3">
      <c r="AA705" s="39">
        <v>44692</v>
      </c>
      <c r="AB705" s="137">
        <v>122.151</v>
      </c>
      <c r="AC705" s="137">
        <v>115.49199173740877</v>
      </c>
      <c r="AD705" s="137">
        <v>121.34806794782314</v>
      </c>
      <c r="AF705" s="137">
        <v>97.620999999999995</v>
      </c>
      <c r="AG705" s="139">
        <v>2270372.7756000003</v>
      </c>
    </row>
    <row r="706" spans="27:33" hidden="1" x14ac:dyDescent="0.3">
      <c r="AA706" s="39">
        <v>44691</v>
      </c>
      <c r="AB706" s="137">
        <v>121.56399999999999</v>
      </c>
      <c r="AC706" s="137">
        <v>115.44559744199636</v>
      </c>
      <c r="AD706" s="137">
        <v>121.53510447263182</v>
      </c>
      <c r="AF706" s="137">
        <v>97.150999999999996</v>
      </c>
      <c r="AG706" s="139">
        <v>2302753.6538000004</v>
      </c>
    </row>
    <row r="707" spans="27:33" hidden="1" x14ac:dyDescent="0.3">
      <c r="AA707" s="39">
        <v>44690</v>
      </c>
      <c r="AB707" s="137">
        <v>120.864</v>
      </c>
      <c r="AC707" s="137">
        <v>115.39922178363933</v>
      </c>
      <c r="AD707" s="137">
        <v>121.60886535565497</v>
      </c>
      <c r="AF707" s="137">
        <v>96.591999999999999</v>
      </c>
      <c r="AG707" s="139">
        <v>2418434.8151333332</v>
      </c>
    </row>
    <row r="708" spans="27:33" hidden="1" x14ac:dyDescent="0.3">
      <c r="AA708" s="39">
        <v>44687</v>
      </c>
      <c r="AB708" s="137">
        <v>121.339</v>
      </c>
      <c r="AC708" s="137">
        <v>115.352864754851</v>
      </c>
      <c r="AD708" s="137">
        <v>122.02859990428665</v>
      </c>
      <c r="AF708" s="137">
        <v>96.971999999999994</v>
      </c>
      <c r="AG708" s="139">
        <v>2510181.3099333337</v>
      </c>
    </row>
    <row r="709" spans="27:33" hidden="1" x14ac:dyDescent="0.3">
      <c r="AA709" s="39">
        <v>44686</v>
      </c>
      <c r="AB709" s="137">
        <v>122.339</v>
      </c>
      <c r="AC709" s="137">
        <v>115.30652634814767</v>
      </c>
      <c r="AD709" s="137">
        <v>122.16470629557935</v>
      </c>
      <c r="AF709" s="137">
        <v>97.77</v>
      </c>
      <c r="AG709" s="139">
        <v>2455150.1054000002</v>
      </c>
    </row>
    <row r="710" spans="27:33" hidden="1" x14ac:dyDescent="0.3">
      <c r="AA710" s="39">
        <v>44685</v>
      </c>
      <c r="AB710" s="137">
        <v>123.126</v>
      </c>
      <c r="AC710" s="137">
        <v>115.26020655604867</v>
      </c>
      <c r="AD710" s="137">
        <v>122.40399011252941</v>
      </c>
      <c r="AF710" s="137">
        <v>98.399000000000001</v>
      </c>
      <c r="AG710" s="139">
        <v>2391552.2264000005</v>
      </c>
    </row>
    <row r="711" spans="27:33" hidden="1" x14ac:dyDescent="0.3">
      <c r="AA711" s="39">
        <v>44684</v>
      </c>
      <c r="AB711" s="137">
        <v>123.46299999999999</v>
      </c>
      <c r="AC711" s="137">
        <v>115.21737086908091</v>
      </c>
      <c r="AD711" s="137">
        <v>122.71044901937557</v>
      </c>
      <c r="AF711" s="137">
        <v>98.668999999999997</v>
      </c>
      <c r="AG711" s="139">
        <v>2361433.9596000002</v>
      </c>
    </row>
    <row r="712" spans="27:33" hidden="1" x14ac:dyDescent="0.3">
      <c r="AA712" s="39">
        <v>44683</v>
      </c>
      <c r="AB712" s="137">
        <v>123.675</v>
      </c>
      <c r="AC712" s="137">
        <v>115.17455110171049</v>
      </c>
      <c r="AD712" s="137">
        <v>122.85401930954562</v>
      </c>
      <c r="AF712" s="137">
        <v>98.838999999999999</v>
      </c>
      <c r="AG712" s="139">
        <v>2236683.9408000004</v>
      </c>
    </row>
    <row r="713" spans="27:33" hidden="1" x14ac:dyDescent="0.3">
      <c r="AA713" s="39">
        <v>44680</v>
      </c>
      <c r="AB713" s="137">
        <v>123.651</v>
      </c>
      <c r="AC713" s="137">
        <v>115.13174724802101</v>
      </c>
      <c r="AD713" s="137">
        <v>123.50820809350087</v>
      </c>
      <c r="AF713" s="137">
        <v>99.558000000000007</v>
      </c>
      <c r="AG713" s="139">
        <v>2165106.6939333333</v>
      </c>
    </row>
    <row r="714" spans="27:33" hidden="1" x14ac:dyDescent="0.3">
      <c r="AA714" s="39">
        <v>44679</v>
      </c>
      <c r="AB714" s="137">
        <v>124.01</v>
      </c>
      <c r="AC714" s="137">
        <v>115.08895930209825</v>
      </c>
      <c r="AD714" s="137">
        <v>123.1468675772625</v>
      </c>
      <c r="AF714" s="137">
        <v>99.846999999999994</v>
      </c>
      <c r="AG714" s="139">
        <v>2206071.3589333328</v>
      </c>
    </row>
    <row r="715" spans="27:33" hidden="1" x14ac:dyDescent="0.3">
      <c r="AA715" s="39">
        <v>44678</v>
      </c>
      <c r="AB715" s="137">
        <v>123.328</v>
      </c>
      <c r="AC715" s="137">
        <v>115.04618725803019</v>
      </c>
      <c r="AD715" s="137">
        <v>122.98749138358748</v>
      </c>
      <c r="AF715" s="137">
        <v>99.298000000000002</v>
      </c>
      <c r="AG715" s="139">
        <v>2220361.9385333331</v>
      </c>
    </row>
    <row r="716" spans="27:33" hidden="1" x14ac:dyDescent="0.3">
      <c r="AA716" s="39">
        <v>44677</v>
      </c>
      <c r="AB716" s="137">
        <v>123.254</v>
      </c>
      <c r="AC716" s="137">
        <v>115.00343110990701</v>
      </c>
      <c r="AD716" s="137">
        <v>123.02217656072337</v>
      </c>
      <c r="AF716" s="137">
        <v>99.238</v>
      </c>
      <c r="AG716" s="139">
        <v>2320698.4578666668</v>
      </c>
    </row>
    <row r="717" spans="27:33" hidden="1" x14ac:dyDescent="0.3">
      <c r="AA717" s="39">
        <v>44676</v>
      </c>
      <c r="AB717" s="137">
        <v>122.83199999999999</v>
      </c>
      <c r="AC717" s="137">
        <v>114.9606908518211</v>
      </c>
      <c r="AD717" s="137">
        <v>123.16794211526911</v>
      </c>
      <c r="AF717" s="137">
        <v>98.899000000000001</v>
      </c>
      <c r="AG717" s="139">
        <v>2689141.6806666669</v>
      </c>
    </row>
    <row r="718" spans="27:33" hidden="1" x14ac:dyDescent="0.3">
      <c r="AA718" s="39">
        <v>44673</v>
      </c>
      <c r="AB718" s="137">
        <v>123.279</v>
      </c>
      <c r="AC718" s="137">
        <v>114.91796647786701</v>
      </c>
      <c r="AD718" s="137">
        <v>123.38659044708771</v>
      </c>
      <c r="AF718" s="137">
        <v>99.257999999999996</v>
      </c>
      <c r="AG718" s="139">
        <v>2805584.0100666666</v>
      </c>
    </row>
    <row r="719" spans="27:33" hidden="1" x14ac:dyDescent="0.3">
      <c r="AA719" s="39">
        <v>44671</v>
      </c>
      <c r="AB719" s="137">
        <v>124.01</v>
      </c>
      <c r="AC719" s="137">
        <v>114.87525798214153</v>
      </c>
      <c r="AD719" s="137">
        <v>123.29526744905907</v>
      </c>
      <c r="AF719" s="137">
        <v>99.846999999999994</v>
      </c>
      <c r="AG719" s="139">
        <v>2755095.2980666668</v>
      </c>
    </row>
    <row r="720" spans="27:33" hidden="1" x14ac:dyDescent="0.3">
      <c r="AA720" s="39">
        <v>44670</v>
      </c>
      <c r="AB720" s="137">
        <v>124.01</v>
      </c>
      <c r="AC720" s="137">
        <v>114.83256535874362</v>
      </c>
      <c r="AD720" s="137">
        <v>123.17101548539507</v>
      </c>
      <c r="AF720" s="137">
        <v>99.846999999999994</v>
      </c>
      <c r="AG720" s="139">
        <v>2802714.3532666666</v>
      </c>
    </row>
    <row r="721" spans="27:33" hidden="1" x14ac:dyDescent="0.3">
      <c r="AA721" s="39">
        <v>44669</v>
      </c>
      <c r="AB721" s="137">
        <v>124.01</v>
      </c>
      <c r="AC721" s="137">
        <v>114.78988860177442</v>
      </c>
      <c r="AD721" s="137">
        <v>123.01866413772225</v>
      </c>
      <c r="AF721" s="137">
        <v>99.846999999999994</v>
      </c>
      <c r="AG721" s="139">
        <v>2946965.5729333335</v>
      </c>
    </row>
    <row r="722" spans="27:33" hidden="1" x14ac:dyDescent="0.3">
      <c r="AA722" s="39">
        <v>44665</v>
      </c>
      <c r="AB722" s="137">
        <v>122.435</v>
      </c>
      <c r="AC722" s="137">
        <v>114.74722770533729</v>
      </c>
      <c r="AD722" s="137">
        <v>123.31239051118941</v>
      </c>
      <c r="AF722" s="137">
        <v>98.578999999999994</v>
      </c>
      <c r="AG722" s="139">
        <v>2890810.7061333335</v>
      </c>
    </row>
    <row r="723" spans="27:33" hidden="1" x14ac:dyDescent="0.3">
      <c r="AA723" s="39">
        <v>44664</v>
      </c>
      <c r="AB723" s="137">
        <v>123.068</v>
      </c>
      <c r="AC723" s="137">
        <v>114.70458266353778</v>
      </c>
      <c r="AD723" s="137">
        <v>123.09242502074541</v>
      </c>
      <c r="AF723" s="137">
        <v>99.087999999999994</v>
      </c>
      <c r="AG723" s="139">
        <v>2949892.0313333338</v>
      </c>
    </row>
    <row r="724" spans="27:33" hidden="1" x14ac:dyDescent="0.3">
      <c r="AA724" s="39">
        <v>44663</v>
      </c>
      <c r="AB724" s="137">
        <v>122.919</v>
      </c>
      <c r="AC724" s="137">
        <v>114.6619534704836</v>
      </c>
      <c r="AD724" s="137">
        <v>123.3286354675695</v>
      </c>
      <c r="AF724" s="137">
        <v>98.968999999999994</v>
      </c>
      <c r="AG724" s="139">
        <v>2973164.8970666667</v>
      </c>
    </row>
    <row r="725" spans="27:33" hidden="1" x14ac:dyDescent="0.3">
      <c r="AA725" s="39">
        <v>44662</v>
      </c>
      <c r="AB725" s="137">
        <v>122.83199999999999</v>
      </c>
      <c r="AC725" s="137">
        <v>114.61934012028468</v>
      </c>
      <c r="AD725" s="137">
        <v>123.26760711792535</v>
      </c>
      <c r="AF725" s="137">
        <v>98.899000000000001</v>
      </c>
      <c r="AG725" s="139">
        <v>3005179.6215333338</v>
      </c>
    </row>
    <row r="726" spans="27:33" hidden="1" x14ac:dyDescent="0.3">
      <c r="AA726" s="39">
        <v>44659</v>
      </c>
      <c r="AB726" s="137">
        <v>122.708</v>
      </c>
      <c r="AC726" s="137">
        <v>114.57674260705312</v>
      </c>
      <c r="AD726" s="137">
        <v>123.32248872731758</v>
      </c>
      <c r="AF726" s="137">
        <v>98.799000000000007</v>
      </c>
      <c r="AG726" s="139">
        <v>2966330.9928666665</v>
      </c>
    </row>
    <row r="727" spans="27:33" hidden="1" x14ac:dyDescent="0.3">
      <c r="AA727" s="39">
        <v>44658</v>
      </c>
      <c r="AB727" s="137">
        <v>123.36499999999999</v>
      </c>
      <c r="AC727" s="137">
        <v>114.53416092490322</v>
      </c>
      <c r="AD727" s="137">
        <v>123.16969832676962</v>
      </c>
      <c r="AF727" s="137">
        <v>99.328000000000003</v>
      </c>
      <c r="AG727" s="139">
        <v>2986613.8270666669</v>
      </c>
    </row>
    <row r="728" spans="27:33" hidden="1" x14ac:dyDescent="0.3">
      <c r="AA728" s="39">
        <v>44657</v>
      </c>
      <c r="AB728" s="137">
        <v>122.77</v>
      </c>
      <c r="AC728" s="137">
        <v>114.49159506795147</v>
      </c>
      <c r="AD728" s="137">
        <v>123.10559660699951</v>
      </c>
      <c r="AF728" s="137">
        <v>98.849000000000004</v>
      </c>
      <c r="AG728" s="139">
        <v>3001480.3630666663</v>
      </c>
    </row>
    <row r="729" spans="27:33" hidden="1" x14ac:dyDescent="0.3">
      <c r="AA729" s="39">
        <v>44656</v>
      </c>
      <c r="AB729" s="137">
        <v>123.19199999999999</v>
      </c>
      <c r="AC729" s="137">
        <v>114.44904503031653</v>
      </c>
      <c r="AD729" s="137">
        <v>123.18067464864806</v>
      </c>
      <c r="AF729" s="137">
        <v>99.188000000000002</v>
      </c>
      <c r="AG729" s="139">
        <v>2921633.521133333</v>
      </c>
    </row>
    <row r="730" spans="27:33" hidden="1" x14ac:dyDescent="0.3">
      <c r="AA730" s="39">
        <v>44655</v>
      </c>
      <c r="AB730" s="137">
        <v>124.01</v>
      </c>
      <c r="AC730" s="137">
        <v>114.40651080611927</v>
      </c>
      <c r="AD730" s="137">
        <v>123.25048405579498</v>
      </c>
      <c r="AF730" s="137">
        <v>99.846999999999994</v>
      </c>
      <c r="AG730" s="139">
        <v>2829257.6045999997</v>
      </c>
    </row>
    <row r="731" spans="27:33" hidden="1" x14ac:dyDescent="0.3">
      <c r="AA731" s="39">
        <v>44652</v>
      </c>
      <c r="AB731" s="137">
        <v>124.68</v>
      </c>
      <c r="AC731" s="137">
        <v>114.36399238948273</v>
      </c>
      <c r="AD731" s="137">
        <v>122.87816721767818</v>
      </c>
      <c r="AF731" s="137">
        <v>100.386</v>
      </c>
      <c r="AG731" s="139">
        <v>2695919.6940666665</v>
      </c>
    </row>
    <row r="732" spans="27:33" hidden="1" x14ac:dyDescent="0.3">
      <c r="AA732" s="39">
        <v>44651</v>
      </c>
      <c r="AB732" s="137">
        <v>123.33799999999999</v>
      </c>
      <c r="AC732" s="137">
        <v>114.32148977453213</v>
      </c>
      <c r="AD732" s="137">
        <v>122.05538212967002</v>
      </c>
      <c r="AF732" s="137">
        <v>100.017</v>
      </c>
      <c r="AG732" s="139">
        <v>2294247.0948666665</v>
      </c>
    </row>
    <row r="733" spans="27:33" hidden="1" x14ac:dyDescent="0.3">
      <c r="AA733" s="39">
        <v>44650</v>
      </c>
      <c r="AB733" s="137">
        <v>124.39700000000001</v>
      </c>
      <c r="AC733" s="137">
        <v>114.27900295539487</v>
      </c>
      <c r="AD733" s="137">
        <v>121.71292088706259</v>
      </c>
      <c r="AF733" s="137">
        <v>100.876</v>
      </c>
      <c r="AG733" s="139">
        <v>2151184.3018666669</v>
      </c>
    </row>
    <row r="734" spans="27:33" hidden="1" x14ac:dyDescent="0.3">
      <c r="AA734" s="39">
        <v>44649</v>
      </c>
      <c r="AB734" s="137">
        <v>123.99</v>
      </c>
      <c r="AC734" s="137">
        <v>114.23653192620056</v>
      </c>
      <c r="AD734" s="137">
        <v>121.26859937742319</v>
      </c>
      <c r="AF734" s="137">
        <v>100.54600000000001</v>
      </c>
      <c r="AG734" s="139">
        <v>2160538.8488666667</v>
      </c>
    </row>
    <row r="735" spans="27:33" hidden="1" x14ac:dyDescent="0.3">
      <c r="AA735" s="39">
        <v>44648</v>
      </c>
      <c r="AB735" s="137">
        <v>121.7</v>
      </c>
      <c r="AC735" s="137">
        <v>114.19407668108096</v>
      </c>
      <c r="AD735" s="137">
        <v>120.66314546260821</v>
      </c>
      <c r="AF735" s="137">
        <v>98.688999999999993</v>
      </c>
      <c r="AG735" s="139">
        <v>2105387.9102000003</v>
      </c>
    </row>
    <row r="736" spans="27:33" hidden="1" x14ac:dyDescent="0.3">
      <c r="AA736" s="39">
        <v>44645</v>
      </c>
      <c r="AB736" s="137">
        <v>122.39</v>
      </c>
      <c r="AC736" s="137">
        <v>114.15163721417002</v>
      </c>
      <c r="AD736" s="137">
        <v>120.66358451548334</v>
      </c>
      <c r="AF736" s="137">
        <v>99.248000000000005</v>
      </c>
      <c r="AG736" s="139">
        <v>2012510.2450000003</v>
      </c>
    </row>
    <row r="737" spans="27:33" hidden="1" x14ac:dyDescent="0.3">
      <c r="AA737" s="39">
        <v>44644</v>
      </c>
      <c r="AB737" s="137">
        <v>120.789</v>
      </c>
      <c r="AC737" s="137">
        <v>114.10921351960388</v>
      </c>
      <c r="AD737" s="137">
        <v>119.97910108314356</v>
      </c>
      <c r="AF737" s="137">
        <v>97.95</v>
      </c>
      <c r="AG737" s="139">
        <v>1974313.4732666663</v>
      </c>
    </row>
    <row r="738" spans="27:33" hidden="1" x14ac:dyDescent="0.3">
      <c r="AA738" s="39">
        <v>44643</v>
      </c>
      <c r="AB738" s="137">
        <v>121.158</v>
      </c>
      <c r="AC738" s="137">
        <v>114.06680559152086</v>
      </c>
      <c r="AD738" s="137">
        <v>120.06296018229489</v>
      </c>
      <c r="AF738" s="137">
        <v>98.25</v>
      </c>
      <c r="AG738" s="139">
        <v>1999778.6725999997</v>
      </c>
    </row>
    <row r="739" spans="27:33" hidden="1" x14ac:dyDescent="0.3">
      <c r="AA739" s="39">
        <v>44642</v>
      </c>
      <c r="AB739" s="137">
        <v>122.39</v>
      </c>
      <c r="AC739" s="137">
        <v>114.02441342406145</v>
      </c>
      <c r="AD739" s="137">
        <v>119.88426566211383</v>
      </c>
      <c r="AF739" s="137">
        <v>99.248000000000005</v>
      </c>
      <c r="AG739" s="139">
        <v>1990994.3959333336</v>
      </c>
    </row>
    <row r="740" spans="27:33" hidden="1" x14ac:dyDescent="0.3">
      <c r="AA740" s="39">
        <v>44641</v>
      </c>
      <c r="AB740" s="137">
        <v>121.7</v>
      </c>
      <c r="AC740" s="137">
        <v>113.98203701136832</v>
      </c>
      <c r="AD740" s="137">
        <v>119.42896783059599</v>
      </c>
      <c r="AF740" s="137">
        <v>98.688999999999993</v>
      </c>
      <c r="AG740" s="139">
        <v>2049616.0752666667</v>
      </c>
    </row>
    <row r="741" spans="27:33" hidden="1" x14ac:dyDescent="0.3">
      <c r="AA741" s="39">
        <v>44638</v>
      </c>
      <c r="AB741" s="137">
        <v>120.678</v>
      </c>
      <c r="AC741" s="137">
        <v>113.9396763475863</v>
      </c>
      <c r="AD741" s="137">
        <v>119.3859406488325</v>
      </c>
      <c r="AF741" s="137">
        <v>97.86</v>
      </c>
      <c r="AG741" s="139">
        <v>2132938.9333333336</v>
      </c>
    </row>
    <row r="742" spans="27:33" hidden="1" x14ac:dyDescent="0.3">
      <c r="AA742" s="39">
        <v>44637</v>
      </c>
      <c r="AB742" s="137">
        <v>121.355</v>
      </c>
      <c r="AC742" s="137">
        <v>113.89733142686244</v>
      </c>
      <c r="AD742" s="137">
        <v>118.91791028393567</v>
      </c>
      <c r="AF742" s="137">
        <v>98.409000000000006</v>
      </c>
      <c r="AG742" s="139">
        <v>2126203.0249333335</v>
      </c>
    </row>
    <row r="743" spans="27:33" hidden="1" x14ac:dyDescent="0.3">
      <c r="AA743" s="39">
        <v>44636</v>
      </c>
      <c r="AB743" s="137">
        <v>120.986</v>
      </c>
      <c r="AC743" s="137">
        <v>113.85500224334591</v>
      </c>
      <c r="AD743" s="137">
        <v>118.99693980146046</v>
      </c>
      <c r="AF743" s="137">
        <v>98.11</v>
      </c>
      <c r="AG743" s="139">
        <v>2087722.6004666672</v>
      </c>
    </row>
    <row r="744" spans="27:33" hidden="1" x14ac:dyDescent="0.3">
      <c r="AA744" s="39">
        <v>44635</v>
      </c>
      <c r="AB744" s="137">
        <v>119.816</v>
      </c>
      <c r="AC744" s="137">
        <v>113.81614222553813</v>
      </c>
      <c r="AD744" s="137">
        <v>118.88498131830033</v>
      </c>
      <c r="AF744" s="137">
        <v>97.161000000000001</v>
      </c>
      <c r="AG744" s="139">
        <v>2120420.8488666671</v>
      </c>
    </row>
    <row r="745" spans="27:33" hidden="1" x14ac:dyDescent="0.3">
      <c r="AA745" s="39">
        <v>44634</v>
      </c>
      <c r="AB745" s="137">
        <v>121.023</v>
      </c>
      <c r="AC745" s="137">
        <v>113.77729547110002</v>
      </c>
      <c r="AD745" s="137">
        <v>118.74492345113138</v>
      </c>
      <c r="AF745" s="137">
        <v>98.14</v>
      </c>
      <c r="AG745" s="139">
        <v>2132183.7139333338</v>
      </c>
    </row>
    <row r="746" spans="27:33" hidden="1" x14ac:dyDescent="0.3">
      <c r="AA746" s="39">
        <v>44631</v>
      </c>
      <c r="AB746" s="137">
        <v>119.964</v>
      </c>
      <c r="AC746" s="137">
        <v>113.73846197550465</v>
      </c>
      <c r="AD746" s="137">
        <v>119.41272287421592</v>
      </c>
      <c r="AF746" s="137">
        <v>97.281000000000006</v>
      </c>
      <c r="AG746" s="139">
        <v>2148539.835266667</v>
      </c>
    </row>
    <row r="747" spans="27:33" hidden="1" x14ac:dyDescent="0.3">
      <c r="AA747" s="39">
        <v>44630</v>
      </c>
      <c r="AB747" s="137">
        <v>120.05</v>
      </c>
      <c r="AC747" s="137">
        <v>113.69964173422662</v>
      </c>
      <c r="AD747" s="137">
        <v>119.61644340827982</v>
      </c>
      <c r="AF747" s="137">
        <v>97.350999999999999</v>
      </c>
      <c r="AG747" s="139">
        <v>2167983.9379333337</v>
      </c>
    </row>
    <row r="748" spans="27:33" hidden="1" x14ac:dyDescent="0.3">
      <c r="AA748" s="39">
        <v>44629</v>
      </c>
      <c r="AB748" s="137">
        <v>120.001</v>
      </c>
      <c r="AC748" s="137">
        <v>113.66083474274207</v>
      </c>
      <c r="AD748" s="137">
        <v>119.63312741753505</v>
      </c>
      <c r="AF748" s="137">
        <v>97.311000000000007</v>
      </c>
      <c r="AG748" s="139">
        <v>2206235.5387333333</v>
      </c>
    </row>
    <row r="749" spans="27:33" hidden="1" x14ac:dyDescent="0.3">
      <c r="AA749" s="39">
        <v>44628</v>
      </c>
      <c r="AB749" s="137">
        <v>120.432</v>
      </c>
      <c r="AC749" s="137">
        <v>113.6220409965287</v>
      </c>
      <c r="AD749" s="137">
        <v>119.67308122917258</v>
      </c>
      <c r="AF749" s="137">
        <v>97.661000000000001</v>
      </c>
      <c r="AG749" s="139">
        <v>2195026.1153333331</v>
      </c>
    </row>
    <row r="750" spans="27:33" hidden="1" x14ac:dyDescent="0.3">
      <c r="AA750" s="39">
        <v>44627</v>
      </c>
      <c r="AB750" s="137">
        <v>121.89700000000001</v>
      </c>
      <c r="AC750" s="137">
        <v>113.58326049106574</v>
      </c>
      <c r="AD750" s="137">
        <v>119.89919345986853</v>
      </c>
      <c r="AF750" s="137">
        <v>98.849000000000004</v>
      </c>
      <c r="AG750" s="139">
        <v>2149601.1729333331</v>
      </c>
    </row>
    <row r="751" spans="27:33" hidden="1" x14ac:dyDescent="0.3">
      <c r="AA751" s="39">
        <v>44624</v>
      </c>
      <c r="AB751" s="137">
        <v>122.858</v>
      </c>
      <c r="AC751" s="137">
        <v>113.54449322183399</v>
      </c>
      <c r="AD751" s="137">
        <v>120.37600488226811</v>
      </c>
      <c r="AF751" s="137">
        <v>99.628</v>
      </c>
      <c r="AG751" s="139">
        <v>2094743.4220666667</v>
      </c>
    </row>
    <row r="752" spans="27:33" hidden="1" x14ac:dyDescent="0.3">
      <c r="AA752" s="39">
        <v>44623</v>
      </c>
      <c r="AB752" s="137">
        <v>121.491</v>
      </c>
      <c r="AC752" s="137">
        <v>113.50573918431576</v>
      </c>
      <c r="AD752" s="137">
        <v>120.38917646852225</v>
      </c>
      <c r="AF752" s="137">
        <v>98.519000000000005</v>
      </c>
      <c r="AG752" s="139">
        <v>2086327.7519333332</v>
      </c>
    </row>
    <row r="753" spans="27:33" hidden="1" x14ac:dyDescent="0.3">
      <c r="AA753" s="39">
        <v>44622</v>
      </c>
      <c r="AB753" s="137">
        <v>120.666</v>
      </c>
      <c r="AC753" s="137">
        <v>113.46699837399491</v>
      </c>
      <c r="AD753" s="137">
        <v>120.1503317044473</v>
      </c>
      <c r="AF753" s="137">
        <v>97.85</v>
      </c>
      <c r="AG753" s="139">
        <v>1890555.0910666666</v>
      </c>
    </row>
    <row r="754" spans="27:33" hidden="1" x14ac:dyDescent="0.3">
      <c r="AA754" s="39">
        <v>44617</v>
      </c>
      <c r="AB754" s="137">
        <v>120.751</v>
      </c>
      <c r="AC754" s="137">
        <v>113.42827078635686</v>
      </c>
      <c r="AD754" s="137">
        <v>120.35097886838525</v>
      </c>
      <c r="AF754" s="137">
        <v>98.629000000000005</v>
      </c>
      <c r="AG754" s="139">
        <v>1886889.2593333335</v>
      </c>
    </row>
    <row r="755" spans="27:33" hidden="1" x14ac:dyDescent="0.3">
      <c r="AA755" s="39">
        <v>44616</v>
      </c>
      <c r="AB755" s="137">
        <v>118.57599999999999</v>
      </c>
      <c r="AC755" s="137">
        <v>113.38955641688855</v>
      </c>
      <c r="AD755" s="137">
        <v>118.9723528404527</v>
      </c>
      <c r="AF755" s="137">
        <v>96.852000000000004</v>
      </c>
      <c r="AG755" s="139">
        <v>1849845.1243333335</v>
      </c>
    </row>
    <row r="756" spans="27:33" hidden="1" x14ac:dyDescent="0.3">
      <c r="AA756" s="39">
        <v>44615</v>
      </c>
      <c r="AB756" s="137">
        <v>121.10599999999999</v>
      </c>
      <c r="AC756" s="137">
        <v>113.35085526107846</v>
      </c>
      <c r="AD756" s="137">
        <v>119.83201836997242</v>
      </c>
      <c r="AF756" s="137">
        <v>98.918999999999997</v>
      </c>
      <c r="AG756" s="139">
        <v>1830608.9872666665</v>
      </c>
    </row>
    <row r="757" spans="27:33" hidden="1" x14ac:dyDescent="0.3">
      <c r="AA757" s="39">
        <v>44614</v>
      </c>
      <c r="AB757" s="137">
        <v>121.09399999999999</v>
      </c>
      <c r="AC757" s="137">
        <v>113.31216731441664</v>
      </c>
      <c r="AD757" s="137">
        <v>120.00851762577778</v>
      </c>
      <c r="AF757" s="137">
        <v>98.909000000000006</v>
      </c>
      <c r="AG757" s="139">
        <v>1905959.6176666666</v>
      </c>
    </row>
    <row r="758" spans="27:33" hidden="1" x14ac:dyDescent="0.3">
      <c r="AA758" s="39">
        <v>44613</v>
      </c>
      <c r="AB758" s="137">
        <v>122.36499999999999</v>
      </c>
      <c r="AC758" s="137">
        <v>113.27349257239463</v>
      </c>
      <c r="AD758" s="137">
        <v>120.37029719489131</v>
      </c>
      <c r="AF758" s="137">
        <v>99.947000000000003</v>
      </c>
      <c r="AG758" s="139">
        <v>2152951.6757333335</v>
      </c>
    </row>
    <row r="759" spans="27:33" hidden="1" x14ac:dyDescent="0.3">
      <c r="AA759" s="39">
        <v>44610</v>
      </c>
      <c r="AB759" s="137">
        <v>124.13800000000001</v>
      </c>
      <c r="AC759" s="137">
        <v>113.23483103050555</v>
      </c>
      <c r="AD759" s="137">
        <v>120.80803291140363</v>
      </c>
      <c r="AF759" s="137">
        <v>101.395</v>
      </c>
      <c r="AG759" s="139">
        <v>2280601.3030666667</v>
      </c>
    </row>
    <row r="760" spans="27:33" hidden="1" x14ac:dyDescent="0.3">
      <c r="AA760" s="39">
        <v>44609</v>
      </c>
      <c r="AB760" s="137">
        <v>124.602</v>
      </c>
      <c r="AC760" s="137">
        <v>113.19618268424402</v>
      </c>
      <c r="AD760" s="137">
        <v>120.58806742095962</v>
      </c>
      <c r="AF760" s="137">
        <v>101.774</v>
      </c>
      <c r="AG760" s="139">
        <v>2406379.4847333333</v>
      </c>
    </row>
    <row r="761" spans="27:33" hidden="1" x14ac:dyDescent="0.3">
      <c r="AA761" s="39">
        <v>44608</v>
      </c>
      <c r="AB761" s="137">
        <v>124.95699999999999</v>
      </c>
      <c r="AC761" s="137">
        <v>113.15754752910625</v>
      </c>
      <c r="AD761" s="137">
        <v>120.63109460272311</v>
      </c>
      <c r="AF761" s="137">
        <v>102.06399999999999</v>
      </c>
      <c r="AG761" s="139">
        <v>2425295.1863999995</v>
      </c>
    </row>
    <row r="762" spans="27:33" hidden="1" x14ac:dyDescent="0.3">
      <c r="AA762" s="39">
        <v>44607</v>
      </c>
      <c r="AB762" s="137">
        <v>124.431</v>
      </c>
      <c r="AC762" s="137">
        <v>113.11892556058994</v>
      </c>
      <c r="AD762" s="137">
        <v>120.78212879177048</v>
      </c>
      <c r="AF762" s="137">
        <v>101.634</v>
      </c>
      <c r="AG762" s="139">
        <v>2470434.8858666662</v>
      </c>
    </row>
    <row r="763" spans="27:33" hidden="1" x14ac:dyDescent="0.3">
      <c r="AA763" s="39">
        <v>44606</v>
      </c>
      <c r="AB763" s="137">
        <v>124.724</v>
      </c>
      <c r="AC763" s="137">
        <v>113.08031677419436</v>
      </c>
      <c r="AD763" s="137">
        <v>120.87828137142566</v>
      </c>
      <c r="AF763" s="137">
        <v>101.874</v>
      </c>
      <c r="AG763" s="139">
        <v>2440333.2717999998</v>
      </c>
    </row>
    <row r="764" spans="27:33" hidden="1" x14ac:dyDescent="0.3">
      <c r="AA764" s="39">
        <v>44603</v>
      </c>
      <c r="AB764" s="137">
        <v>123.465</v>
      </c>
      <c r="AC764" s="137">
        <v>113.04172116542028</v>
      </c>
      <c r="AD764" s="137">
        <v>121.29713781430706</v>
      </c>
      <c r="AF764" s="137">
        <v>100.846</v>
      </c>
      <c r="AG764" s="139">
        <v>2465816.8552000001</v>
      </c>
    </row>
    <row r="765" spans="27:33" hidden="1" x14ac:dyDescent="0.3">
      <c r="AA765" s="39">
        <v>44602</v>
      </c>
      <c r="AB765" s="137">
        <v>121.913</v>
      </c>
      <c r="AC765" s="137">
        <v>113.00313872977006</v>
      </c>
      <c r="AD765" s="137">
        <v>121.22381598415907</v>
      </c>
      <c r="AF765" s="137">
        <v>99.578000000000003</v>
      </c>
      <c r="AG765" s="139">
        <v>2549729.2126666666</v>
      </c>
    </row>
    <row r="766" spans="27:33" hidden="1" x14ac:dyDescent="0.3">
      <c r="AA766" s="39">
        <v>44601</v>
      </c>
      <c r="AB766" s="137">
        <v>122.879</v>
      </c>
      <c r="AC766" s="137">
        <v>112.96456946274753</v>
      </c>
      <c r="AD766" s="137">
        <v>121.34367741907168</v>
      </c>
      <c r="AF766" s="137">
        <v>100.366</v>
      </c>
      <c r="AG766" s="139">
        <v>2589403.5533333332</v>
      </c>
    </row>
    <row r="767" spans="27:33" hidden="1" x14ac:dyDescent="0.3">
      <c r="AA767" s="39">
        <v>44600</v>
      </c>
      <c r="AB767" s="137">
        <v>122.023</v>
      </c>
      <c r="AC767" s="137">
        <v>112.9260133598581</v>
      </c>
      <c r="AD767" s="137">
        <v>121.29143012693028</v>
      </c>
      <c r="AF767" s="137">
        <v>99.667000000000002</v>
      </c>
      <c r="AG767" s="139">
        <v>2610782.650533333</v>
      </c>
    </row>
    <row r="768" spans="27:33" hidden="1" x14ac:dyDescent="0.3">
      <c r="AA768" s="39">
        <v>44599</v>
      </c>
      <c r="AB768" s="137">
        <v>121.998</v>
      </c>
      <c r="AC768" s="137">
        <v>112.88747041660869</v>
      </c>
      <c r="AD768" s="137">
        <v>121.42621935959757</v>
      </c>
      <c r="AF768" s="137">
        <v>99.647999999999996</v>
      </c>
      <c r="AG768" s="139">
        <v>2639171.2134000002</v>
      </c>
    </row>
    <row r="769" spans="27:33" hidden="1" x14ac:dyDescent="0.3">
      <c r="AA769" s="39">
        <v>44596</v>
      </c>
      <c r="AB769" s="137">
        <v>122.084</v>
      </c>
      <c r="AC769" s="137">
        <v>112.84894062850778</v>
      </c>
      <c r="AD769" s="137">
        <v>121.70150551230894</v>
      </c>
      <c r="AF769" s="137">
        <v>99.716999999999999</v>
      </c>
      <c r="AG769" s="139">
        <v>2608881.6305333325</v>
      </c>
    </row>
    <row r="770" spans="27:33" hidden="1" x14ac:dyDescent="0.3">
      <c r="AA770" s="39">
        <v>44595</v>
      </c>
      <c r="AB770" s="137">
        <v>121.253</v>
      </c>
      <c r="AC770" s="137">
        <v>112.81042399106535</v>
      </c>
      <c r="AD770" s="137">
        <v>121.51183467024946</v>
      </c>
      <c r="AF770" s="137">
        <v>99.037999999999997</v>
      </c>
      <c r="AG770" s="139">
        <v>2687970.8440666664</v>
      </c>
    </row>
    <row r="771" spans="27:33" hidden="1" x14ac:dyDescent="0.3">
      <c r="AA771" s="39">
        <v>44594</v>
      </c>
      <c r="AB771" s="137">
        <v>121.44799999999999</v>
      </c>
      <c r="AC771" s="137">
        <v>112.77192049979294</v>
      </c>
      <c r="AD771" s="137">
        <v>121.66199075354658</v>
      </c>
      <c r="AF771" s="137">
        <v>99.197999999999993</v>
      </c>
      <c r="AG771" s="139">
        <v>2632437.4734</v>
      </c>
    </row>
    <row r="772" spans="27:33" hidden="1" x14ac:dyDescent="0.3">
      <c r="AA772" s="39">
        <v>44593</v>
      </c>
      <c r="AB772" s="137">
        <v>121.705</v>
      </c>
      <c r="AC772" s="137">
        <v>112.73862128780833</v>
      </c>
      <c r="AD772" s="137">
        <v>121.90786036362371</v>
      </c>
      <c r="AF772" s="137">
        <v>99.408000000000001</v>
      </c>
      <c r="AG772" s="139">
        <v>2549544.5544000003</v>
      </c>
    </row>
    <row r="773" spans="27:33" hidden="1" x14ac:dyDescent="0.3">
      <c r="AA773" s="39">
        <v>44592</v>
      </c>
      <c r="AB773" s="137">
        <v>121.104</v>
      </c>
      <c r="AC773" s="137">
        <v>112.7053319083912</v>
      </c>
      <c r="AD773" s="137">
        <v>121.92147100275298</v>
      </c>
      <c r="AF773" s="137">
        <v>99.628</v>
      </c>
      <c r="AG773" s="139">
        <v>2384541.5604000003</v>
      </c>
    </row>
    <row r="774" spans="27:33" hidden="1" x14ac:dyDescent="0.3">
      <c r="AA774" s="39">
        <v>44589</v>
      </c>
      <c r="AB774" s="137">
        <v>123.41</v>
      </c>
      <c r="AC774" s="137">
        <v>112.67205235863821</v>
      </c>
      <c r="AD774" s="137">
        <v>121.61325588440627</v>
      </c>
      <c r="AF774" s="137">
        <v>101.52500000000001</v>
      </c>
      <c r="AG774" s="139">
        <v>2342779.7660000003</v>
      </c>
    </row>
    <row r="775" spans="27:33" hidden="1" x14ac:dyDescent="0.3">
      <c r="AA775" s="39">
        <v>44588</v>
      </c>
      <c r="AB775" s="137">
        <v>124.527</v>
      </c>
      <c r="AC775" s="137">
        <v>112.63878263564685</v>
      </c>
      <c r="AD775" s="137">
        <v>121.48680865636659</v>
      </c>
      <c r="AF775" s="137">
        <v>102.443</v>
      </c>
      <c r="AG775" s="139">
        <v>2240092.2520666667</v>
      </c>
    </row>
    <row r="776" spans="27:33" hidden="1" x14ac:dyDescent="0.3">
      <c r="AA776" s="39">
        <v>44587</v>
      </c>
      <c r="AB776" s="137">
        <v>123.702</v>
      </c>
      <c r="AC776" s="137">
        <v>112.60552273651548</v>
      </c>
      <c r="AD776" s="137">
        <v>121.74672795844815</v>
      </c>
      <c r="AF776" s="137">
        <v>101.764</v>
      </c>
      <c r="AG776" s="139">
        <v>2249175.9235333339</v>
      </c>
    </row>
    <row r="777" spans="27:33" hidden="1" x14ac:dyDescent="0.3">
      <c r="AA777" s="39">
        <v>44586</v>
      </c>
      <c r="AB777" s="137">
        <v>124.77</v>
      </c>
      <c r="AC777" s="137">
        <v>112.57227265834334</v>
      </c>
      <c r="AD777" s="137">
        <v>122.61034496384411</v>
      </c>
      <c r="AF777" s="137">
        <v>102.643</v>
      </c>
      <c r="AG777" s="139">
        <v>2266914.3489999999</v>
      </c>
    </row>
    <row r="778" spans="27:33" hidden="1" x14ac:dyDescent="0.3">
      <c r="AA778" s="39">
        <v>44585</v>
      </c>
      <c r="AB778" s="137">
        <v>124.648</v>
      </c>
      <c r="AC778" s="137">
        <v>112.53903239823047</v>
      </c>
      <c r="AD778" s="137">
        <v>122.92514587531788</v>
      </c>
      <c r="AF778" s="137">
        <v>102.54300000000001</v>
      </c>
      <c r="AG778" s="139">
        <v>2349223.2385333334</v>
      </c>
    </row>
    <row r="779" spans="27:33" hidden="1" x14ac:dyDescent="0.3">
      <c r="AA779" s="39">
        <v>44582</v>
      </c>
      <c r="AB779" s="137">
        <v>123.03400000000001</v>
      </c>
      <c r="AC779" s="137">
        <v>112.50580195327784</v>
      </c>
      <c r="AD779" s="137">
        <v>123.38483423558711</v>
      </c>
      <c r="AF779" s="137">
        <v>101.215</v>
      </c>
      <c r="AG779" s="139">
        <v>2433368.1611333336</v>
      </c>
    </row>
    <row r="780" spans="27:33" hidden="1" x14ac:dyDescent="0.3">
      <c r="AA780" s="39">
        <v>44581</v>
      </c>
      <c r="AB780" s="137">
        <v>123.92</v>
      </c>
      <c r="AC780" s="137">
        <v>112.47258132058721</v>
      </c>
      <c r="AD780" s="137">
        <v>123.13501314963371</v>
      </c>
      <c r="AF780" s="137">
        <v>101.944</v>
      </c>
      <c r="AG780" s="139">
        <v>2339637.1944666663</v>
      </c>
    </row>
    <row r="781" spans="27:33" hidden="1" x14ac:dyDescent="0.3">
      <c r="AA781" s="39">
        <v>44580</v>
      </c>
      <c r="AB781" s="137">
        <v>124.976</v>
      </c>
      <c r="AC781" s="137">
        <v>112.43937049726122</v>
      </c>
      <c r="AD781" s="137">
        <v>123.24477636841814</v>
      </c>
      <c r="AF781" s="137">
        <v>102.813</v>
      </c>
      <c r="AG781" s="139">
        <v>2299748.0189999999</v>
      </c>
    </row>
    <row r="782" spans="27:33" hidden="1" x14ac:dyDescent="0.3">
      <c r="AA782" s="39">
        <v>44579</v>
      </c>
      <c r="AB782" s="137">
        <v>125.741</v>
      </c>
      <c r="AC782" s="137">
        <v>112.40616948040338</v>
      </c>
      <c r="AD782" s="137">
        <v>123.02349371934872</v>
      </c>
      <c r="AF782" s="137">
        <v>103.44199999999999</v>
      </c>
      <c r="AG782" s="139">
        <v>2342174.1189333335</v>
      </c>
    </row>
    <row r="783" spans="27:33" hidden="1" x14ac:dyDescent="0.3">
      <c r="AA783" s="39">
        <v>44578</v>
      </c>
      <c r="AB783" s="137">
        <v>124.40600000000001</v>
      </c>
      <c r="AC783" s="137">
        <v>112.37297826711804</v>
      </c>
      <c r="AD783" s="137">
        <v>122.75259809538872</v>
      </c>
      <c r="AF783" s="137">
        <v>102.343</v>
      </c>
      <c r="AG783" s="139">
        <v>2301588.8303999999</v>
      </c>
    </row>
    <row r="784" spans="27:33" hidden="1" x14ac:dyDescent="0.3">
      <c r="AA784" s="39">
        <v>44575</v>
      </c>
      <c r="AB784" s="137">
        <v>123.629</v>
      </c>
      <c r="AC784" s="137">
        <v>112.33979685451041</v>
      </c>
      <c r="AD784" s="137">
        <v>122.18402462208535</v>
      </c>
      <c r="AF784" s="137">
        <v>101.70399999999999</v>
      </c>
      <c r="AG784" s="139">
        <v>2317730.7734666672</v>
      </c>
    </row>
    <row r="785" spans="27:33" hidden="1" x14ac:dyDescent="0.3">
      <c r="AA785" s="39">
        <v>44574</v>
      </c>
      <c r="AB785" s="137">
        <v>122.367</v>
      </c>
      <c r="AC785" s="137">
        <v>112.30662523968654</v>
      </c>
      <c r="AD785" s="137">
        <v>121.38055786058327</v>
      </c>
      <c r="AF785" s="137">
        <v>100.666</v>
      </c>
      <c r="AG785" s="139">
        <v>2204286.2265333333</v>
      </c>
    </row>
    <row r="786" spans="27:33" hidden="1" x14ac:dyDescent="0.3">
      <c r="AA786" s="39">
        <v>44573</v>
      </c>
      <c r="AB786" s="137">
        <v>123.36199999999999</v>
      </c>
      <c r="AC786" s="137">
        <v>112.27346341975336</v>
      </c>
      <c r="AD786" s="137">
        <v>121.36650816857887</v>
      </c>
      <c r="AF786" s="137">
        <v>101.485</v>
      </c>
      <c r="AG786" s="139">
        <v>2225589.9078666666</v>
      </c>
    </row>
    <row r="787" spans="27:33" hidden="1" x14ac:dyDescent="0.3">
      <c r="AA787" s="39">
        <v>44572</v>
      </c>
      <c r="AB787" s="137">
        <v>122.60899999999999</v>
      </c>
      <c r="AC787" s="137">
        <v>112.24031139181864</v>
      </c>
      <c r="AD787" s="137">
        <v>120.9331629808179</v>
      </c>
      <c r="AF787" s="137">
        <v>100.866</v>
      </c>
      <c r="AG787" s="139">
        <v>2262724.8862000001</v>
      </c>
    </row>
    <row r="788" spans="27:33" hidden="1" x14ac:dyDescent="0.3">
      <c r="AA788" s="39">
        <v>44571</v>
      </c>
      <c r="AB788" s="137">
        <v>125.98399999999999</v>
      </c>
      <c r="AC788" s="137">
        <v>112.207169152991</v>
      </c>
      <c r="AD788" s="137">
        <v>120.83349797816162</v>
      </c>
      <c r="AF788" s="137">
        <v>103.64100000000001</v>
      </c>
      <c r="AG788" s="139">
        <v>2177239.7310000001</v>
      </c>
    </row>
    <row r="789" spans="27:33" hidden="1" x14ac:dyDescent="0.3">
      <c r="AA789" s="39">
        <v>44568</v>
      </c>
      <c r="AB789" s="137">
        <v>123.79900000000001</v>
      </c>
      <c r="AC789" s="137">
        <v>112.17403670037993</v>
      </c>
      <c r="AD789" s="137">
        <v>121.15971426438898</v>
      </c>
      <c r="AF789" s="137">
        <v>101.84399999999999</v>
      </c>
      <c r="AG789" s="139">
        <v>2225288.1434000004</v>
      </c>
    </row>
    <row r="790" spans="27:33" hidden="1" x14ac:dyDescent="0.3">
      <c r="AA790" s="39">
        <v>44567</v>
      </c>
      <c r="AB790" s="137">
        <v>121.91800000000001</v>
      </c>
      <c r="AC790" s="137">
        <v>112.14091403109576</v>
      </c>
      <c r="AD790" s="137">
        <v>121.05961020885756</v>
      </c>
      <c r="AF790" s="137">
        <v>100.297</v>
      </c>
      <c r="AG790" s="139">
        <v>2208309.4408000004</v>
      </c>
    </row>
    <row r="791" spans="27:33" hidden="1" x14ac:dyDescent="0.3">
      <c r="AA791" s="39">
        <v>44566</v>
      </c>
      <c r="AB791" s="137">
        <v>123.544</v>
      </c>
      <c r="AC791" s="137">
        <v>112.10780114224967</v>
      </c>
      <c r="AD791" s="137">
        <v>121.18474027827182</v>
      </c>
      <c r="AF791" s="137">
        <v>101.634</v>
      </c>
      <c r="AG791" s="139">
        <v>2226088.8476666668</v>
      </c>
    </row>
    <row r="792" spans="27:33" hidden="1" x14ac:dyDescent="0.3">
      <c r="AA792" s="39">
        <v>44565</v>
      </c>
      <c r="AB792" s="137">
        <v>125.619</v>
      </c>
      <c r="AC792" s="137">
        <v>112.0746980309537</v>
      </c>
      <c r="AD792" s="137">
        <v>122.37545167564542</v>
      </c>
      <c r="AF792" s="137">
        <v>103.342</v>
      </c>
      <c r="AG792" s="139">
        <v>2208605.4320666664</v>
      </c>
    </row>
    <row r="793" spans="27:33" hidden="1" x14ac:dyDescent="0.3">
      <c r="AA793" s="39">
        <v>44564</v>
      </c>
      <c r="AB793" s="137">
        <v>128.36199999999999</v>
      </c>
      <c r="AC793" s="137">
        <v>112.04160469432074</v>
      </c>
      <c r="AD793" s="137">
        <v>122.45799361617131</v>
      </c>
      <c r="AF793" s="137">
        <v>105.598</v>
      </c>
      <c r="AG793" s="139">
        <v>2223950.0600666665</v>
      </c>
    </row>
    <row r="794" spans="27:33" hidden="1" x14ac:dyDescent="0.3">
      <c r="AA794" s="39">
        <v>44560</v>
      </c>
      <c r="AB794" s="137">
        <v>124.28700000000001</v>
      </c>
      <c r="AC794" s="137">
        <v>112.00852112946454</v>
      </c>
      <c r="AD794" s="137">
        <v>123.14511136576189</v>
      </c>
      <c r="AF794" s="137">
        <v>102.932</v>
      </c>
      <c r="AG794" s="139">
        <v>2318013.4130000002</v>
      </c>
    </row>
    <row r="795" spans="27:33" hidden="1" x14ac:dyDescent="0.3">
      <c r="AA795" s="39">
        <v>44559</v>
      </c>
      <c r="AB795" s="137">
        <v>123.11799999999999</v>
      </c>
      <c r="AC795" s="137">
        <v>111.9754473334997</v>
      </c>
      <c r="AD795" s="137">
        <v>122.46589656792381</v>
      </c>
      <c r="AF795" s="137">
        <v>101.964</v>
      </c>
      <c r="AG795" s="139">
        <v>2474552.8883333332</v>
      </c>
    </row>
    <row r="796" spans="27:33" hidden="1" x14ac:dyDescent="0.3">
      <c r="AA796" s="39">
        <v>44558</v>
      </c>
      <c r="AB796" s="137">
        <v>123.57599999999999</v>
      </c>
      <c r="AC796" s="137">
        <v>111.94238330354167</v>
      </c>
      <c r="AD796" s="137">
        <v>121.53071394388039</v>
      </c>
      <c r="AF796" s="137">
        <v>102.343</v>
      </c>
      <c r="AG796" s="139">
        <v>2535987.1529333335</v>
      </c>
    </row>
    <row r="797" spans="27:33" hidden="1" x14ac:dyDescent="0.3">
      <c r="AA797" s="39">
        <v>44557</v>
      </c>
      <c r="AB797" s="137">
        <v>120.526</v>
      </c>
      <c r="AC797" s="137">
        <v>111.90932903670675</v>
      </c>
      <c r="AD797" s="137">
        <v>120.46205924579509</v>
      </c>
      <c r="AF797" s="137">
        <v>99.816999999999993</v>
      </c>
      <c r="AG797" s="139">
        <v>2611853.2451333334</v>
      </c>
    </row>
    <row r="798" spans="27:33" hidden="1" x14ac:dyDescent="0.3">
      <c r="AA798" s="39">
        <v>44553</v>
      </c>
      <c r="AB798" s="137">
        <v>120.526</v>
      </c>
      <c r="AC798" s="137">
        <v>111.87628453011209</v>
      </c>
      <c r="AD798" s="137">
        <v>119.62434636003226</v>
      </c>
      <c r="AF798" s="137">
        <v>99.816999999999993</v>
      </c>
      <c r="AG798" s="139">
        <v>2677045.9443999999</v>
      </c>
    </row>
    <row r="799" spans="27:33" hidden="1" x14ac:dyDescent="0.3">
      <c r="AA799" s="39">
        <v>44552</v>
      </c>
      <c r="AB799" s="137">
        <v>120.441</v>
      </c>
      <c r="AC799" s="137">
        <v>111.84324978087568</v>
      </c>
      <c r="AD799" s="137">
        <v>118.83580739628486</v>
      </c>
      <c r="AF799" s="137">
        <v>99.747</v>
      </c>
      <c r="AG799" s="139">
        <v>2784687.0532</v>
      </c>
    </row>
    <row r="800" spans="27:33" hidden="1" x14ac:dyDescent="0.3">
      <c r="AA800" s="39">
        <v>44551</v>
      </c>
      <c r="AB800" s="137">
        <v>120.381</v>
      </c>
      <c r="AC800" s="137">
        <v>111.81022478611638</v>
      </c>
      <c r="AD800" s="137">
        <v>118.68652941873803</v>
      </c>
      <c r="AF800" s="137">
        <v>99.697000000000003</v>
      </c>
      <c r="AG800" s="139">
        <v>2879354.3166666669</v>
      </c>
    </row>
    <row r="801" spans="27:33" hidden="1" x14ac:dyDescent="0.3">
      <c r="AA801" s="39">
        <v>44550</v>
      </c>
      <c r="AB801" s="137">
        <v>118.428</v>
      </c>
      <c r="AC801" s="137">
        <v>111.7772095429539</v>
      </c>
      <c r="AD801" s="137">
        <v>118.32694511400021</v>
      </c>
      <c r="AF801" s="137">
        <v>98.08</v>
      </c>
      <c r="AG801" s="139">
        <v>2950930.8368000002</v>
      </c>
    </row>
    <row r="802" spans="27:33" hidden="1" x14ac:dyDescent="0.3">
      <c r="AA802" s="39">
        <v>44547</v>
      </c>
      <c r="AB802" s="137">
        <v>118.151</v>
      </c>
      <c r="AC802" s="137">
        <v>111.74420404850879</v>
      </c>
      <c r="AD802" s="137">
        <v>118.31289542199579</v>
      </c>
      <c r="AF802" s="137">
        <v>97.85</v>
      </c>
      <c r="AG802" s="139">
        <v>2978676.0771333333</v>
      </c>
    </row>
    <row r="803" spans="27:33" hidden="1" x14ac:dyDescent="0.3">
      <c r="AA803" s="39">
        <v>44546</v>
      </c>
      <c r="AB803" s="137">
        <v>116.47499999999999</v>
      </c>
      <c r="AC803" s="137">
        <v>111.71120829990247</v>
      </c>
      <c r="AD803" s="137">
        <v>117.72544267506146</v>
      </c>
      <c r="AF803" s="137">
        <v>96.462000000000003</v>
      </c>
      <c r="AG803" s="139">
        <v>2989852.9036666667</v>
      </c>
    </row>
    <row r="804" spans="27:33" hidden="1" x14ac:dyDescent="0.3">
      <c r="AA804" s="39">
        <v>44545</v>
      </c>
      <c r="AB804" s="137">
        <v>120.417</v>
      </c>
      <c r="AC804" s="137">
        <v>111.67822229425718</v>
      </c>
      <c r="AD804" s="137">
        <v>117.49669612711469</v>
      </c>
      <c r="AF804" s="137">
        <v>99.727000000000004</v>
      </c>
      <c r="AG804" s="139">
        <v>2857188.0054000001</v>
      </c>
    </row>
    <row r="805" spans="27:33" hidden="1" x14ac:dyDescent="0.3">
      <c r="AA805" s="39">
        <v>44544</v>
      </c>
      <c r="AB805" s="137">
        <v>118.066</v>
      </c>
      <c r="AC805" s="137">
        <v>111.64524602869604</v>
      </c>
      <c r="AD805" s="137">
        <v>117.17135794663761</v>
      </c>
      <c r="AF805" s="137">
        <v>97.78</v>
      </c>
      <c r="AG805" s="139">
        <v>2932718.0056000003</v>
      </c>
    </row>
    <row r="806" spans="27:33" hidden="1" x14ac:dyDescent="0.3">
      <c r="AA806" s="39">
        <v>44543</v>
      </c>
      <c r="AB806" s="137">
        <v>117.09</v>
      </c>
      <c r="AC806" s="137">
        <v>111.61227950034299</v>
      </c>
      <c r="AD806" s="137">
        <v>117.39922638883411</v>
      </c>
      <c r="AF806" s="137">
        <v>96.971999999999994</v>
      </c>
      <c r="AG806" s="139">
        <v>2960561.638666667</v>
      </c>
    </row>
    <row r="807" spans="27:33" hidden="1" x14ac:dyDescent="0.3">
      <c r="AA807" s="39">
        <v>44540</v>
      </c>
      <c r="AB807" s="137">
        <v>117.97</v>
      </c>
      <c r="AC807" s="137">
        <v>111.57932270632286</v>
      </c>
      <c r="AD807" s="137">
        <v>117.40010449458438</v>
      </c>
      <c r="AF807" s="137">
        <v>97.7</v>
      </c>
      <c r="AG807" s="139">
        <v>3007764.2004666673</v>
      </c>
    </row>
    <row r="808" spans="27:33" hidden="1" x14ac:dyDescent="0.3">
      <c r="AA808" s="39">
        <v>44539</v>
      </c>
      <c r="AB808" s="137">
        <v>115.01600000000001</v>
      </c>
      <c r="AC808" s="137">
        <v>111.54637564376127</v>
      </c>
      <c r="AD808" s="137">
        <v>117.18584669151717</v>
      </c>
      <c r="AF808" s="137">
        <v>95.254000000000005</v>
      </c>
      <c r="AG808" s="139">
        <v>3053838.7412666674</v>
      </c>
    </row>
    <row r="809" spans="27:33" hidden="1" x14ac:dyDescent="0.3">
      <c r="AA809" s="39">
        <v>44538</v>
      </c>
      <c r="AB809" s="137">
        <v>118.151</v>
      </c>
      <c r="AC809" s="137">
        <v>111.51343830978473</v>
      </c>
      <c r="AD809" s="137">
        <v>117.36805363469935</v>
      </c>
      <c r="AF809" s="137">
        <v>97.85</v>
      </c>
      <c r="AG809" s="139">
        <v>2893907.131533334</v>
      </c>
    </row>
    <row r="810" spans="27:33" hidden="1" x14ac:dyDescent="0.3">
      <c r="AA810" s="39">
        <v>44537</v>
      </c>
      <c r="AB810" s="137">
        <v>114.53400000000001</v>
      </c>
      <c r="AC810" s="137">
        <v>111.48571448824865</v>
      </c>
      <c r="AD810" s="137">
        <v>116.82714049252964</v>
      </c>
      <c r="AF810" s="137">
        <v>94.855000000000004</v>
      </c>
      <c r="AG810" s="139">
        <v>2832614.4567333339</v>
      </c>
    </row>
    <row r="811" spans="27:33" hidden="1" x14ac:dyDescent="0.3">
      <c r="AA811" s="39">
        <v>44536</v>
      </c>
      <c r="AB811" s="137">
        <v>112.19499999999999</v>
      </c>
      <c r="AC811" s="137">
        <v>111.4579975592476</v>
      </c>
      <c r="AD811" s="137">
        <v>116.04606542765957</v>
      </c>
      <c r="AF811" s="137">
        <v>92.918000000000006</v>
      </c>
      <c r="AG811" s="139">
        <v>2806532.6723333341</v>
      </c>
    </row>
    <row r="812" spans="27:33" hidden="1" x14ac:dyDescent="0.3">
      <c r="AA812" s="39">
        <v>44533</v>
      </c>
      <c r="AB812" s="137">
        <v>110.953</v>
      </c>
      <c r="AC812" s="137">
        <v>111.43028752106801</v>
      </c>
      <c r="AD812" s="137">
        <v>114.62221695358784</v>
      </c>
      <c r="AF812" s="137">
        <v>91.888999999999996</v>
      </c>
      <c r="AG812" s="139">
        <v>2755333.1736666667</v>
      </c>
    </row>
    <row r="813" spans="27:33" hidden="1" x14ac:dyDescent="0.3">
      <c r="AA813" s="39">
        <v>44532</v>
      </c>
      <c r="AB813" s="137">
        <v>109.687</v>
      </c>
      <c r="AC813" s="137">
        <v>111.40258437199672</v>
      </c>
      <c r="AD813" s="137">
        <v>113.40164996070489</v>
      </c>
      <c r="AF813" s="137">
        <v>90.840999999999994</v>
      </c>
      <c r="AG813" s="139">
        <v>2710906.0116000003</v>
      </c>
    </row>
    <row r="814" spans="27:33" hidden="1" x14ac:dyDescent="0.3">
      <c r="AA814" s="39">
        <v>44531</v>
      </c>
      <c r="AB814" s="137">
        <v>108.40900000000001</v>
      </c>
      <c r="AC814" s="137">
        <v>111.374888110321</v>
      </c>
      <c r="AD814" s="137">
        <v>113.33227960643313</v>
      </c>
      <c r="AF814" s="137">
        <v>89.783000000000001</v>
      </c>
      <c r="AG814" s="139">
        <v>2637754.3459999999</v>
      </c>
    </row>
    <row r="815" spans="27:33" hidden="1" x14ac:dyDescent="0.3">
      <c r="AA815" s="39">
        <v>44530</v>
      </c>
      <c r="AB815" s="137">
        <v>103.995</v>
      </c>
      <c r="AC815" s="137">
        <v>111.34719873432854</v>
      </c>
      <c r="AD815" s="137">
        <v>113.20539332551833</v>
      </c>
      <c r="AF815" s="137">
        <v>86.796999999999997</v>
      </c>
      <c r="AG815" s="139">
        <v>2570387.3918666663</v>
      </c>
    </row>
    <row r="816" spans="27:33" hidden="1" x14ac:dyDescent="0.3">
      <c r="AA816" s="39">
        <v>44529</v>
      </c>
      <c r="AB816" s="137">
        <v>102.90600000000001</v>
      </c>
      <c r="AC816" s="137">
        <v>111.31951624230747</v>
      </c>
      <c r="AD816" s="137">
        <v>112.56261991631668</v>
      </c>
      <c r="AF816" s="137">
        <v>85.888999999999996</v>
      </c>
      <c r="AG816" s="139">
        <v>2491986.7493333328</v>
      </c>
    </row>
    <row r="817" spans="27:33" hidden="1" x14ac:dyDescent="0.3">
      <c r="AA817" s="39">
        <v>44526</v>
      </c>
      <c r="AB817" s="137">
        <v>102.18899999999999</v>
      </c>
      <c r="AC817" s="137">
        <v>111.29184063254634</v>
      </c>
      <c r="AD817" s="137">
        <v>111.5861663220103</v>
      </c>
      <c r="AF817" s="137">
        <v>85.289000000000001</v>
      </c>
      <c r="AG817" s="139">
        <v>2398312.0984666664</v>
      </c>
    </row>
    <row r="818" spans="27:33" hidden="1" x14ac:dyDescent="0.3">
      <c r="AA818" s="39">
        <v>44525</v>
      </c>
      <c r="AB818" s="137">
        <v>102.17700000000001</v>
      </c>
      <c r="AC818" s="137">
        <v>111.2641719033341</v>
      </c>
      <c r="AD818" s="137">
        <v>111.78198390432175</v>
      </c>
      <c r="AF818" s="137">
        <v>85.278999999999996</v>
      </c>
      <c r="AG818" s="139">
        <v>2473968.2645999999</v>
      </c>
    </row>
    <row r="819" spans="27:33" hidden="1" x14ac:dyDescent="0.3">
      <c r="AA819" s="39">
        <v>44524</v>
      </c>
      <c r="AB819" s="137">
        <v>102.691</v>
      </c>
      <c r="AC819" s="137">
        <v>111.23651005296017</v>
      </c>
      <c r="AD819" s="137">
        <v>111.82105961020901</v>
      </c>
      <c r="AF819" s="137">
        <v>85.709000000000003</v>
      </c>
      <c r="AG819" s="139">
        <v>2570527.5736666666</v>
      </c>
    </row>
    <row r="820" spans="27:33" hidden="1" x14ac:dyDescent="0.3">
      <c r="AA820" s="39">
        <v>44523</v>
      </c>
      <c r="AB820" s="137">
        <v>104.85599999999999</v>
      </c>
      <c r="AC820" s="137">
        <v>111.20885507971437</v>
      </c>
      <c r="AD820" s="137">
        <v>112.5560341231896</v>
      </c>
      <c r="AF820" s="137">
        <v>87.516000000000005</v>
      </c>
      <c r="AG820" s="139">
        <v>2594096.5078000003</v>
      </c>
    </row>
    <row r="821" spans="27:33" hidden="1" x14ac:dyDescent="0.3">
      <c r="AA821" s="39">
        <v>44522</v>
      </c>
      <c r="AB821" s="137">
        <v>105.873</v>
      </c>
      <c r="AC821" s="137">
        <v>111.18120698188694</v>
      </c>
      <c r="AD821" s="137">
        <v>113.33842634668507</v>
      </c>
      <c r="AF821" s="137">
        <v>88.364999999999995</v>
      </c>
      <c r="AG821" s="139">
        <v>2927618.2780666668</v>
      </c>
    </row>
    <row r="822" spans="27:33" hidden="1" x14ac:dyDescent="0.3">
      <c r="AA822" s="39">
        <v>44519</v>
      </c>
      <c r="AB822" s="137">
        <v>105.155</v>
      </c>
      <c r="AC822" s="137">
        <v>111.15356575776856</v>
      </c>
      <c r="AD822" s="137">
        <v>113.89602349811003</v>
      </c>
      <c r="AF822" s="137">
        <v>87.766000000000005</v>
      </c>
      <c r="AG822" s="139">
        <v>2852421.6063999999</v>
      </c>
    </row>
    <row r="823" spans="27:33" hidden="1" x14ac:dyDescent="0.3">
      <c r="AA823" s="39">
        <v>44518</v>
      </c>
      <c r="AB823" s="137">
        <v>106.639</v>
      </c>
      <c r="AC823" s="137">
        <v>111.12593140565033</v>
      </c>
      <c r="AD823" s="137">
        <v>113.75947805394217</v>
      </c>
      <c r="AF823" s="137">
        <v>89.004000000000005</v>
      </c>
      <c r="AG823" s="139">
        <v>2669315.4356</v>
      </c>
    </row>
    <row r="824" spans="27:33" hidden="1" x14ac:dyDescent="0.3">
      <c r="AA824" s="39">
        <v>44517</v>
      </c>
      <c r="AB824" s="137">
        <v>108.158</v>
      </c>
      <c r="AC824" s="137">
        <v>111.09830392382378</v>
      </c>
      <c r="AD824" s="137">
        <v>114.31268467661575</v>
      </c>
      <c r="AF824" s="137">
        <v>90.272000000000006</v>
      </c>
      <c r="AG824" s="139">
        <v>2653282.7630666662</v>
      </c>
    </row>
    <row r="825" spans="27:33" hidden="1" x14ac:dyDescent="0.3">
      <c r="AA825" s="39">
        <v>44516</v>
      </c>
      <c r="AB825" s="137">
        <v>108.98399999999999</v>
      </c>
      <c r="AC825" s="137">
        <v>111.07068331058083</v>
      </c>
      <c r="AD825" s="137">
        <v>114.71002752861541</v>
      </c>
      <c r="AF825" s="137">
        <v>90.960999999999999</v>
      </c>
      <c r="AG825" s="139">
        <v>2601962.9145333334</v>
      </c>
    </row>
    <row r="826" spans="27:33" hidden="1" x14ac:dyDescent="0.3">
      <c r="AA826" s="39">
        <v>44512</v>
      </c>
      <c r="AB826" s="137">
        <v>110.419</v>
      </c>
      <c r="AC826" s="137">
        <v>111.04306956421388</v>
      </c>
      <c r="AD826" s="137">
        <v>114.93350544206054</v>
      </c>
      <c r="AF826" s="137">
        <v>92.159000000000006</v>
      </c>
      <c r="AG826" s="139">
        <v>2680876.4151333338</v>
      </c>
    </row>
    <row r="827" spans="27:33" hidden="1" x14ac:dyDescent="0.3">
      <c r="AA827" s="39">
        <v>44511</v>
      </c>
      <c r="AB827" s="137">
        <v>113.13500000000001</v>
      </c>
      <c r="AC827" s="137">
        <v>111.01546268301571</v>
      </c>
      <c r="AD827" s="137">
        <v>115.11439522661729</v>
      </c>
      <c r="AF827" s="137">
        <v>94.424999999999997</v>
      </c>
      <c r="AG827" s="139">
        <v>2571108.5206666668</v>
      </c>
    </row>
    <row r="828" spans="27:33" hidden="1" x14ac:dyDescent="0.3">
      <c r="AA828" s="39">
        <v>44510</v>
      </c>
      <c r="AB828" s="137">
        <v>113.13500000000001</v>
      </c>
      <c r="AC828" s="137">
        <v>110.98786266527956</v>
      </c>
      <c r="AD828" s="137">
        <v>115.34797135619056</v>
      </c>
      <c r="AF828" s="137">
        <v>94.424999999999997</v>
      </c>
      <c r="AG828" s="139">
        <v>2567276.6981333336</v>
      </c>
    </row>
    <row r="829" spans="27:33" hidden="1" x14ac:dyDescent="0.3">
      <c r="AA829" s="39">
        <v>44509</v>
      </c>
      <c r="AB829" s="137">
        <v>114.355</v>
      </c>
      <c r="AC829" s="137">
        <v>110.96026950929907</v>
      </c>
      <c r="AD829" s="137">
        <v>115.34753230331543</v>
      </c>
      <c r="AF829" s="137">
        <v>95.444000000000003</v>
      </c>
      <c r="AG829" s="139">
        <v>2532335.8974000001</v>
      </c>
    </row>
    <row r="830" spans="27:33" hidden="1" x14ac:dyDescent="0.3">
      <c r="AA830" s="39">
        <v>44508</v>
      </c>
      <c r="AB830" s="137">
        <v>115.456</v>
      </c>
      <c r="AC830" s="137">
        <v>110.93268321336829</v>
      </c>
      <c r="AD830" s="137">
        <v>115.92927736287297</v>
      </c>
      <c r="AF830" s="137">
        <v>96.363</v>
      </c>
      <c r="AG830" s="139">
        <v>2503208.2166666668</v>
      </c>
    </row>
    <row r="831" spans="27:33" hidden="1" x14ac:dyDescent="0.3">
      <c r="AA831" s="39">
        <v>44505</v>
      </c>
      <c r="AB831" s="137">
        <v>116.64</v>
      </c>
      <c r="AC831" s="137">
        <v>110.90510377578174</v>
      </c>
      <c r="AD831" s="137">
        <v>116.56370876744701</v>
      </c>
      <c r="AF831" s="137">
        <v>97.350999999999999</v>
      </c>
      <c r="AG831" s="139">
        <v>2462729.1020000004</v>
      </c>
    </row>
    <row r="832" spans="27:33" hidden="1" x14ac:dyDescent="0.3">
      <c r="AA832" s="39">
        <v>44504</v>
      </c>
      <c r="AB832" s="137">
        <v>117.58499999999999</v>
      </c>
      <c r="AC832" s="137">
        <v>110.87753119483433</v>
      </c>
      <c r="AD832" s="137">
        <v>116.58610046407905</v>
      </c>
      <c r="AF832" s="137">
        <v>98.14</v>
      </c>
      <c r="AG832" s="139">
        <v>2446141.2421333343</v>
      </c>
    </row>
    <row r="833" spans="27:33" hidden="1" x14ac:dyDescent="0.3">
      <c r="AA833" s="39">
        <v>44503</v>
      </c>
      <c r="AB833" s="137">
        <v>116.042</v>
      </c>
      <c r="AC833" s="137">
        <v>110.84996546882141</v>
      </c>
      <c r="AD833" s="137">
        <v>117.00627406558587</v>
      </c>
      <c r="AF833" s="137">
        <v>96.852000000000004</v>
      </c>
      <c r="AG833" s="139">
        <v>2295218.8004666665</v>
      </c>
    </row>
    <row r="834" spans="27:33" hidden="1" x14ac:dyDescent="0.3">
      <c r="AA834" s="39">
        <v>44501</v>
      </c>
      <c r="AB834" s="137">
        <v>116.652</v>
      </c>
      <c r="AC834" s="137">
        <v>110.82240659603873</v>
      </c>
      <c r="AD834" s="137">
        <v>117.36893174044967</v>
      </c>
      <c r="AF834" s="137">
        <v>97.361000000000004</v>
      </c>
      <c r="AG834" s="139">
        <v>2127027.311666667</v>
      </c>
    </row>
    <row r="835" spans="27:33" hidden="1" x14ac:dyDescent="0.3">
      <c r="AA835" s="39">
        <v>44498</v>
      </c>
      <c r="AB835" s="137">
        <v>116.438</v>
      </c>
      <c r="AC835" s="137">
        <v>110.79485457478249</v>
      </c>
      <c r="AD835" s="137">
        <v>117.47649969485842</v>
      </c>
      <c r="AF835" s="137">
        <v>97.85</v>
      </c>
      <c r="AG835" s="139">
        <v>2021213.5383333336</v>
      </c>
    </row>
    <row r="836" spans="27:33" hidden="1" x14ac:dyDescent="0.3">
      <c r="AA836" s="39">
        <v>44497</v>
      </c>
      <c r="AB836" s="137">
        <v>115.131</v>
      </c>
      <c r="AC836" s="137">
        <v>110.7673094033493</v>
      </c>
      <c r="AD836" s="137">
        <v>117.39966544170932</v>
      </c>
      <c r="AF836" s="137">
        <v>96.751999999999995</v>
      </c>
      <c r="AG836" s="139">
        <v>1653769.2506666668</v>
      </c>
    </row>
    <row r="837" spans="27:33" hidden="1" x14ac:dyDescent="0.3">
      <c r="AA837" s="39">
        <v>44496</v>
      </c>
      <c r="AB837" s="137">
        <v>116.438</v>
      </c>
      <c r="AC837" s="137">
        <v>110.73977108003621</v>
      </c>
      <c r="AD837" s="137">
        <v>117.70041666117869</v>
      </c>
      <c r="AF837" s="137">
        <v>97.85</v>
      </c>
      <c r="AG837" s="139">
        <v>1689086.6491999999</v>
      </c>
    </row>
    <row r="838" spans="27:33" hidden="1" x14ac:dyDescent="0.3">
      <c r="AA838" s="39">
        <v>44495</v>
      </c>
      <c r="AB838" s="137">
        <v>116.28400000000001</v>
      </c>
      <c r="AC838" s="137">
        <v>110.71747927811708</v>
      </c>
      <c r="AD838" s="137">
        <v>118.26503865860583</v>
      </c>
      <c r="AF838" s="137">
        <v>97.72</v>
      </c>
      <c r="AG838" s="139">
        <v>1725231.1789333334</v>
      </c>
    </row>
    <row r="839" spans="27:33" hidden="1" x14ac:dyDescent="0.3">
      <c r="AA839" s="39">
        <v>44494</v>
      </c>
      <c r="AB839" s="137">
        <v>116.616</v>
      </c>
      <c r="AC839" s="137">
        <v>110.69519196351474</v>
      </c>
      <c r="AD839" s="137">
        <v>118.89551858730366</v>
      </c>
      <c r="AF839" s="137">
        <v>98</v>
      </c>
      <c r="AG839" s="139">
        <v>1760487.0613333331</v>
      </c>
    </row>
    <row r="840" spans="27:33" hidden="1" x14ac:dyDescent="0.3">
      <c r="AA840" s="39">
        <v>44491</v>
      </c>
      <c r="AB840" s="137">
        <v>118.22</v>
      </c>
      <c r="AC840" s="137">
        <v>110.6729091353259</v>
      </c>
      <c r="AD840" s="137">
        <v>119.08782374661401</v>
      </c>
      <c r="AF840" s="137">
        <v>99.347999999999999</v>
      </c>
      <c r="AG840" s="139">
        <v>1715711.7373333334</v>
      </c>
    </row>
    <row r="841" spans="27:33" hidden="1" x14ac:dyDescent="0.3">
      <c r="AA841" s="39">
        <v>44490</v>
      </c>
      <c r="AB841" s="137">
        <v>118.83799999999999</v>
      </c>
      <c r="AC841" s="137">
        <v>110.65063079264742</v>
      </c>
      <c r="AD841" s="137">
        <v>119.63927415778701</v>
      </c>
      <c r="AF841" s="137">
        <v>99.867000000000004</v>
      </c>
      <c r="AG841" s="139">
        <v>1600583.4241333334</v>
      </c>
    </row>
    <row r="842" spans="27:33" hidden="1" x14ac:dyDescent="0.3">
      <c r="AA842" s="39">
        <v>44489</v>
      </c>
      <c r="AB842" s="137">
        <v>119.896</v>
      </c>
      <c r="AC842" s="137">
        <v>110.62835693457639</v>
      </c>
      <c r="AD842" s="137">
        <v>120.22980027484729</v>
      </c>
      <c r="AF842" s="137">
        <v>100.756</v>
      </c>
      <c r="AG842" s="139">
        <v>1667094.1721999997</v>
      </c>
    </row>
    <row r="843" spans="27:33" hidden="1" x14ac:dyDescent="0.3">
      <c r="AA843" s="39">
        <v>44488</v>
      </c>
      <c r="AB843" s="137">
        <v>119.967</v>
      </c>
      <c r="AC843" s="137">
        <v>110.60608756021006</v>
      </c>
      <c r="AD843" s="137">
        <v>120.3031221049953</v>
      </c>
      <c r="AF843" s="137">
        <v>100.816</v>
      </c>
      <c r="AG843" s="139">
        <v>1692532.2297333332</v>
      </c>
    </row>
    <row r="844" spans="27:33" hidden="1" x14ac:dyDescent="0.3">
      <c r="AA844" s="39">
        <v>44487</v>
      </c>
      <c r="AB844" s="137">
        <v>120.395</v>
      </c>
      <c r="AC844" s="137">
        <v>110.58382266864587</v>
      </c>
      <c r="AD844" s="137">
        <v>120.63197270847348</v>
      </c>
      <c r="AF844" s="137">
        <v>101.175</v>
      </c>
      <c r="AG844" s="139">
        <v>1714516.0838666665</v>
      </c>
    </row>
    <row r="845" spans="27:33" hidden="1" x14ac:dyDescent="0.3">
      <c r="AA845" s="39">
        <v>44484</v>
      </c>
      <c r="AB845" s="137">
        <v>120.003</v>
      </c>
      <c r="AC845" s="137">
        <v>110.56156225898143</v>
      </c>
      <c r="AD845" s="137">
        <v>120.47303556767359</v>
      </c>
      <c r="AF845" s="137">
        <v>100.846</v>
      </c>
      <c r="AG845" s="139">
        <v>1671020.2232666665</v>
      </c>
    </row>
    <row r="846" spans="27:33" hidden="1" x14ac:dyDescent="0.3">
      <c r="AA846" s="39">
        <v>44483</v>
      </c>
      <c r="AB846" s="137">
        <v>119.753</v>
      </c>
      <c r="AC846" s="137">
        <v>110.53930633031453</v>
      </c>
      <c r="AD846" s="137">
        <v>119.9786620302685</v>
      </c>
      <c r="AF846" s="137">
        <v>100.636</v>
      </c>
      <c r="AG846" s="139">
        <v>1703448.6240666665</v>
      </c>
    </row>
    <row r="847" spans="27:33" hidden="1" x14ac:dyDescent="0.3">
      <c r="AA847" s="39">
        <v>44482</v>
      </c>
      <c r="AB847" s="137">
        <v>120.252</v>
      </c>
      <c r="AC847" s="137">
        <v>110.51705488174316</v>
      </c>
      <c r="AD847" s="137">
        <v>119.76747759732724</v>
      </c>
      <c r="AF847" s="137">
        <v>101.05500000000001</v>
      </c>
      <c r="AG847" s="139">
        <v>1877745.3672666666</v>
      </c>
    </row>
    <row r="848" spans="27:33" hidden="1" x14ac:dyDescent="0.3">
      <c r="AA848" s="39">
        <v>44480</v>
      </c>
      <c r="AB848" s="137">
        <v>119.991</v>
      </c>
      <c r="AC848" s="137">
        <v>110.49480791236549</v>
      </c>
      <c r="AD848" s="137">
        <v>119.73235336731622</v>
      </c>
      <c r="AF848" s="137">
        <v>100.836</v>
      </c>
      <c r="AG848" s="139">
        <v>1902908.5766666667</v>
      </c>
    </row>
    <row r="849" spans="27:33" hidden="1" x14ac:dyDescent="0.3">
      <c r="AA849" s="39">
        <v>44477</v>
      </c>
      <c r="AB849" s="137">
        <v>119.991</v>
      </c>
      <c r="AC849" s="137">
        <v>110.47256542127985</v>
      </c>
      <c r="AD849" s="137">
        <v>119.26739637254532</v>
      </c>
      <c r="AF849" s="137">
        <v>100.836</v>
      </c>
      <c r="AG849" s="139">
        <v>1913808.7838666667</v>
      </c>
    </row>
    <row r="850" spans="27:33" hidden="1" x14ac:dyDescent="0.3">
      <c r="AA850" s="39">
        <v>44476</v>
      </c>
      <c r="AB850" s="137">
        <v>119.325</v>
      </c>
      <c r="AC850" s="137">
        <v>110.45032740758478</v>
      </c>
      <c r="AD850" s="137">
        <v>119.02108770959305</v>
      </c>
      <c r="AF850" s="137">
        <v>100.277</v>
      </c>
      <c r="AG850" s="139">
        <v>1926011.4796000002</v>
      </c>
    </row>
    <row r="851" spans="27:33" hidden="1" x14ac:dyDescent="0.3">
      <c r="AA851" s="39">
        <v>44475</v>
      </c>
      <c r="AB851" s="137">
        <v>118.81399999999999</v>
      </c>
      <c r="AC851" s="137">
        <v>110.42809387037896</v>
      </c>
      <c r="AD851" s="137">
        <v>119.02723444984497</v>
      </c>
      <c r="AF851" s="137">
        <v>99.846999999999994</v>
      </c>
      <c r="AG851" s="139">
        <v>1879313.8535999998</v>
      </c>
    </row>
    <row r="852" spans="27:33" hidden="1" x14ac:dyDescent="0.3">
      <c r="AA852" s="39">
        <v>44474</v>
      </c>
      <c r="AB852" s="137">
        <v>119.705</v>
      </c>
      <c r="AC852" s="137">
        <v>110.40586480876129</v>
      </c>
      <c r="AD852" s="137">
        <v>118.89288427005282</v>
      </c>
      <c r="AF852" s="137">
        <v>100.596</v>
      </c>
      <c r="AG852" s="139">
        <v>1849232.4102666667</v>
      </c>
    </row>
    <row r="853" spans="27:33" hidden="1" x14ac:dyDescent="0.3">
      <c r="AA853" s="39">
        <v>44473</v>
      </c>
      <c r="AB853" s="137">
        <v>117.84</v>
      </c>
      <c r="AC853" s="137">
        <v>110.38364022183085</v>
      </c>
      <c r="AD853" s="137">
        <v>118.86873636192023</v>
      </c>
      <c r="AF853" s="137">
        <v>99.028000000000006</v>
      </c>
      <c r="AG853" s="139">
        <v>1826559.4726666661</v>
      </c>
    </row>
    <row r="854" spans="27:33" hidden="1" x14ac:dyDescent="0.3">
      <c r="AA854" s="39">
        <v>44470</v>
      </c>
      <c r="AB854" s="137">
        <v>119.19499999999999</v>
      </c>
      <c r="AC854" s="137">
        <v>110.36142010868687</v>
      </c>
      <c r="AD854" s="137">
        <v>119.18617159064483</v>
      </c>
      <c r="AF854" s="137">
        <v>100.167</v>
      </c>
      <c r="AG854" s="139">
        <v>1759908.5495999998</v>
      </c>
    </row>
    <row r="855" spans="27:33" hidden="1" x14ac:dyDescent="0.3">
      <c r="AA855" s="39">
        <v>44469</v>
      </c>
      <c r="AB855" s="137">
        <v>119.797</v>
      </c>
      <c r="AC855" s="137">
        <v>110.3392044684288</v>
      </c>
      <c r="AD855" s="137">
        <v>119.2322721425343</v>
      </c>
      <c r="AF855" s="137">
        <v>101.325</v>
      </c>
      <c r="AG855" s="139">
        <v>1828257.091733333</v>
      </c>
    </row>
    <row r="856" spans="27:33" hidden="1" x14ac:dyDescent="0.3">
      <c r="AA856" s="39">
        <v>44468</v>
      </c>
      <c r="AB856" s="137">
        <v>119.84399999999999</v>
      </c>
      <c r="AC856" s="137">
        <v>110.31699330015624</v>
      </c>
      <c r="AD856" s="137">
        <v>118.56008219069841</v>
      </c>
      <c r="AF856" s="137">
        <v>101.36499999999999</v>
      </c>
      <c r="AG856" s="139">
        <v>1826839.8037333332</v>
      </c>
    </row>
    <row r="857" spans="27:33" hidden="1" x14ac:dyDescent="0.3">
      <c r="AA857" s="39">
        <v>44467</v>
      </c>
      <c r="AB857" s="137">
        <v>119.974</v>
      </c>
      <c r="AC857" s="137">
        <v>110.294786602969</v>
      </c>
      <c r="AD857" s="137">
        <v>118.55832597919785</v>
      </c>
      <c r="AF857" s="137">
        <v>101.47499999999999</v>
      </c>
      <c r="AG857" s="139">
        <v>1761453.1780666667</v>
      </c>
    </row>
    <row r="858" spans="27:33" hidden="1" x14ac:dyDescent="0.3">
      <c r="AA858" s="39">
        <v>44466</v>
      </c>
      <c r="AB858" s="137">
        <v>120.55200000000001</v>
      </c>
      <c r="AC858" s="137">
        <v>110.27258437596703</v>
      </c>
      <c r="AD858" s="137">
        <v>119.06060246835544</v>
      </c>
      <c r="AF858" s="137">
        <v>101.964</v>
      </c>
      <c r="AG858" s="139">
        <v>1732063.8750666666</v>
      </c>
    </row>
    <row r="859" spans="27:33" hidden="1" x14ac:dyDescent="0.3">
      <c r="AA859" s="39">
        <v>44463</v>
      </c>
      <c r="AB859" s="137">
        <v>120.304</v>
      </c>
      <c r="AC859" s="137">
        <v>110.2503866182505</v>
      </c>
      <c r="AD859" s="137">
        <v>118.95698598982294</v>
      </c>
      <c r="AF859" s="137">
        <v>101.754</v>
      </c>
      <c r="AG859" s="139">
        <v>1685024.7282666666</v>
      </c>
    </row>
    <row r="860" spans="27:33" hidden="1" x14ac:dyDescent="0.3">
      <c r="AA860" s="39">
        <v>44462</v>
      </c>
      <c r="AB860" s="137">
        <v>120.399</v>
      </c>
      <c r="AC860" s="137">
        <v>110.22819332891976</v>
      </c>
      <c r="AD860" s="137">
        <v>118.78048673401756</v>
      </c>
      <c r="AF860" s="137">
        <v>101.834</v>
      </c>
      <c r="AG860" s="139">
        <v>1807912.9445333334</v>
      </c>
    </row>
    <row r="861" spans="27:33" hidden="1" x14ac:dyDescent="0.3">
      <c r="AA861" s="39">
        <v>44461</v>
      </c>
      <c r="AB861" s="137">
        <v>120.599</v>
      </c>
      <c r="AC861" s="137">
        <v>110.20600450707531</v>
      </c>
      <c r="AD861" s="137">
        <v>118.65403950597788</v>
      </c>
      <c r="AF861" s="137">
        <v>102.004</v>
      </c>
      <c r="AG861" s="139">
        <v>1961011.2885333335</v>
      </c>
    </row>
    <row r="862" spans="27:33" hidden="1" x14ac:dyDescent="0.3">
      <c r="AA862" s="39">
        <v>44460</v>
      </c>
      <c r="AB862" s="137">
        <v>120.529</v>
      </c>
      <c r="AC862" s="137">
        <v>110.18733822104396</v>
      </c>
      <c r="AD862" s="137">
        <v>118.51661595605977</v>
      </c>
      <c r="AF862" s="137">
        <v>101.944</v>
      </c>
      <c r="AG862" s="139">
        <v>1853414.9244000001</v>
      </c>
    </row>
    <row r="863" spans="27:33" hidden="1" x14ac:dyDescent="0.3">
      <c r="AA863" s="39">
        <v>44459</v>
      </c>
      <c r="AB863" s="137">
        <v>120.41</v>
      </c>
      <c r="AC863" s="137">
        <v>110.16867509663921</v>
      </c>
      <c r="AD863" s="137">
        <v>118.57018040682658</v>
      </c>
      <c r="AF863" s="137">
        <v>101.84399999999999</v>
      </c>
      <c r="AG863" s="139">
        <v>2006111.9770000002</v>
      </c>
    </row>
    <row r="864" spans="27:33" hidden="1" x14ac:dyDescent="0.3">
      <c r="AA864" s="39">
        <v>44456</v>
      </c>
      <c r="AB864" s="137">
        <v>121.768</v>
      </c>
      <c r="AC864" s="137">
        <v>110.15001513332554</v>
      </c>
      <c r="AD864" s="137">
        <v>119.85397101372935</v>
      </c>
      <c r="AF864" s="137">
        <v>102.992</v>
      </c>
      <c r="AG864" s="139">
        <v>2082927.0930666667</v>
      </c>
    </row>
    <row r="865" spans="27:33" hidden="1" x14ac:dyDescent="0.3">
      <c r="AA865" s="39">
        <v>44455</v>
      </c>
      <c r="AB865" s="137">
        <v>120.021</v>
      </c>
      <c r="AC865" s="137">
        <v>110.13135833056754</v>
      </c>
      <c r="AD865" s="137">
        <v>119.75957464557473</v>
      </c>
      <c r="AF865" s="137">
        <v>101.515</v>
      </c>
      <c r="AG865" s="139">
        <v>2109532.8665333334</v>
      </c>
    </row>
    <row r="866" spans="27:33" hidden="1" x14ac:dyDescent="0.3">
      <c r="AA866" s="39">
        <v>44454</v>
      </c>
      <c r="AB866" s="137">
        <v>120.292</v>
      </c>
      <c r="AC866" s="137">
        <v>110.11270468782989</v>
      </c>
      <c r="AD866" s="137">
        <v>119.9022668299945</v>
      </c>
      <c r="AF866" s="137">
        <v>101.744</v>
      </c>
      <c r="AG866" s="139">
        <v>2193501.4137333333</v>
      </c>
    </row>
    <row r="867" spans="27:33" hidden="1" x14ac:dyDescent="0.3">
      <c r="AA867" s="39">
        <v>44453</v>
      </c>
      <c r="AB867" s="137">
        <v>120.41</v>
      </c>
      <c r="AC867" s="137">
        <v>110.09405420457736</v>
      </c>
      <c r="AD867" s="137">
        <v>119.7872349767084</v>
      </c>
      <c r="AF867" s="137">
        <v>101.84399999999999</v>
      </c>
      <c r="AG867" s="139">
        <v>2286408.7533999998</v>
      </c>
    </row>
    <row r="868" spans="27:33" hidden="1" x14ac:dyDescent="0.3">
      <c r="AA868" s="39">
        <v>44452</v>
      </c>
      <c r="AB868" s="137">
        <v>120.446</v>
      </c>
      <c r="AC868" s="137">
        <v>110.0754068802748</v>
      </c>
      <c r="AD868" s="137">
        <v>119.75167169382225</v>
      </c>
      <c r="AF868" s="137">
        <v>101.874</v>
      </c>
      <c r="AG868" s="139">
        <v>2358078.6494</v>
      </c>
    </row>
    <row r="869" spans="27:33" hidden="1" x14ac:dyDescent="0.3">
      <c r="AA869" s="39">
        <v>44449</v>
      </c>
      <c r="AB869" s="137">
        <v>120.812</v>
      </c>
      <c r="AC869" s="137">
        <v>110.05676271438716</v>
      </c>
      <c r="AD869" s="137">
        <v>119.76967286170289</v>
      </c>
      <c r="AF869" s="137">
        <v>102.184</v>
      </c>
      <c r="AG869" s="139">
        <v>2331759.5304</v>
      </c>
    </row>
    <row r="870" spans="27:33" hidden="1" x14ac:dyDescent="0.3">
      <c r="AA870" s="39">
        <v>44448</v>
      </c>
      <c r="AB870" s="137">
        <v>119.938</v>
      </c>
      <c r="AC870" s="137">
        <v>110.03812170637948</v>
      </c>
      <c r="AD870" s="137">
        <v>119.42852877772086</v>
      </c>
      <c r="AF870" s="137">
        <v>101.44499999999999</v>
      </c>
      <c r="AG870" s="139">
        <v>2277529.0049333335</v>
      </c>
    </row>
    <row r="871" spans="27:33" hidden="1" x14ac:dyDescent="0.3">
      <c r="AA871" s="39">
        <v>44447</v>
      </c>
      <c r="AB871" s="137">
        <v>119.82</v>
      </c>
      <c r="AC871" s="137">
        <v>110.0194838557169</v>
      </c>
      <c r="AD871" s="137">
        <v>119.2068070757763</v>
      </c>
      <c r="AF871" s="137">
        <v>101.345</v>
      </c>
      <c r="AG871" s="139">
        <v>2266655.1047999999</v>
      </c>
    </row>
    <row r="872" spans="27:33" hidden="1" x14ac:dyDescent="0.3">
      <c r="AA872" s="39">
        <v>44445</v>
      </c>
      <c r="AB872" s="137">
        <v>119.407</v>
      </c>
      <c r="AC872" s="137">
        <v>110.00084916186462</v>
      </c>
      <c r="AD872" s="137">
        <v>119.99095551077231</v>
      </c>
      <c r="AF872" s="137">
        <v>100.995</v>
      </c>
      <c r="AG872" s="139">
        <v>2304025.6763333329</v>
      </c>
    </row>
    <row r="873" spans="27:33" hidden="1" x14ac:dyDescent="0.3">
      <c r="AA873" s="39">
        <v>44442</v>
      </c>
      <c r="AB873" s="137">
        <v>120.233</v>
      </c>
      <c r="AC873" s="137">
        <v>109.98221762428797</v>
      </c>
      <c r="AD873" s="137">
        <v>120.0036880441513</v>
      </c>
      <c r="AF873" s="137">
        <v>101.694</v>
      </c>
      <c r="AG873" s="139">
        <v>2446795.2503333329</v>
      </c>
    </row>
    <row r="874" spans="27:33" hidden="1" x14ac:dyDescent="0.3">
      <c r="AA874" s="39">
        <v>44441</v>
      </c>
      <c r="AB874" s="137">
        <v>120.64700000000001</v>
      </c>
      <c r="AC874" s="137">
        <v>109.96358924245234</v>
      </c>
      <c r="AD874" s="137">
        <v>120.5384544460691</v>
      </c>
      <c r="AF874" s="137">
        <v>102.044</v>
      </c>
      <c r="AG874" s="139">
        <v>2560165.8083999995</v>
      </c>
    </row>
    <row r="875" spans="27:33" hidden="1" x14ac:dyDescent="0.3">
      <c r="AA875" s="39">
        <v>44440</v>
      </c>
      <c r="AB875" s="137">
        <v>120.64700000000001</v>
      </c>
      <c r="AC875" s="137">
        <v>109.94496401582323</v>
      </c>
      <c r="AD875" s="137">
        <v>120.77203057564238</v>
      </c>
      <c r="AF875" s="137">
        <v>102.044</v>
      </c>
      <c r="AG875" s="139">
        <v>2481113.6677333331</v>
      </c>
    </row>
    <row r="876" spans="27:33" hidden="1" x14ac:dyDescent="0.3">
      <c r="AA876" s="39">
        <v>44439</v>
      </c>
      <c r="AB876" s="137">
        <v>119.239</v>
      </c>
      <c r="AC876" s="137">
        <v>109.92634194386622</v>
      </c>
      <c r="AD876" s="137">
        <v>120.73251581688</v>
      </c>
      <c r="AF876" s="137">
        <v>101.47499999999999</v>
      </c>
      <c r="AG876" s="139">
        <v>2355541.3607999999</v>
      </c>
    </row>
    <row r="877" spans="27:33" hidden="1" x14ac:dyDescent="0.3">
      <c r="AA877" s="39">
        <v>44438</v>
      </c>
      <c r="AB877" s="137">
        <v>117.53700000000001</v>
      </c>
      <c r="AC877" s="137">
        <v>109.90772302604698</v>
      </c>
      <c r="AD877" s="137">
        <v>120.35273507988583</v>
      </c>
      <c r="AF877" s="137">
        <v>100.027</v>
      </c>
      <c r="AG877" s="139">
        <v>2333113.5654666666</v>
      </c>
    </row>
    <row r="878" spans="27:33" hidden="1" x14ac:dyDescent="0.3">
      <c r="AA878" s="39">
        <v>44435</v>
      </c>
      <c r="AB878" s="137">
        <v>117.76</v>
      </c>
      <c r="AC878" s="137">
        <v>109.88910726183128</v>
      </c>
      <c r="AD878" s="137">
        <v>119.91456031049836</v>
      </c>
      <c r="AF878" s="137">
        <v>100.217</v>
      </c>
      <c r="AG878" s="139">
        <v>2279482.2702000001</v>
      </c>
    </row>
    <row r="879" spans="27:33" hidden="1" x14ac:dyDescent="0.3">
      <c r="AA879" s="39">
        <v>44434</v>
      </c>
      <c r="AB879" s="137">
        <v>117.127</v>
      </c>
      <c r="AC879" s="137">
        <v>109.87049465068498</v>
      </c>
      <c r="AD879" s="137">
        <v>119.57824580814284</v>
      </c>
      <c r="AF879" s="137">
        <v>99.677000000000007</v>
      </c>
      <c r="AG879" s="139">
        <v>2234759.5185333337</v>
      </c>
    </row>
    <row r="880" spans="27:33" hidden="1" x14ac:dyDescent="0.3">
      <c r="AA880" s="39">
        <v>44433</v>
      </c>
      <c r="AB880" s="137">
        <v>117.702</v>
      </c>
      <c r="AC880" s="137">
        <v>109.85188519207401</v>
      </c>
      <c r="AD880" s="137">
        <v>119.46409206060702</v>
      </c>
      <c r="AF880" s="137">
        <v>100.167</v>
      </c>
      <c r="AG880" s="139">
        <v>2204307.4177333331</v>
      </c>
    </row>
    <row r="881" spans="27:33" hidden="1" x14ac:dyDescent="0.3">
      <c r="AA881" s="39">
        <v>44432</v>
      </c>
      <c r="AB881" s="137">
        <v>117.678</v>
      </c>
      <c r="AC881" s="137">
        <v>109.83327888546441</v>
      </c>
      <c r="AD881" s="137">
        <v>119.4487252099772</v>
      </c>
      <c r="AF881" s="137">
        <v>100.14700000000001</v>
      </c>
      <c r="AG881" s="139">
        <v>2181593.6048666667</v>
      </c>
    </row>
    <row r="882" spans="27:33" hidden="1" x14ac:dyDescent="0.3">
      <c r="AA882" s="39">
        <v>44431</v>
      </c>
      <c r="AB882" s="137">
        <v>118.206</v>
      </c>
      <c r="AC882" s="137">
        <v>109.81467573032231</v>
      </c>
      <c r="AD882" s="137">
        <v>119.39735602358608</v>
      </c>
      <c r="AF882" s="137">
        <v>100.596</v>
      </c>
      <c r="AG882" s="139">
        <v>2081397.9680666663</v>
      </c>
    </row>
    <row r="883" spans="27:33" hidden="1" x14ac:dyDescent="0.3">
      <c r="AA883" s="39">
        <v>44428</v>
      </c>
      <c r="AB883" s="137">
        <v>118.699</v>
      </c>
      <c r="AC883" s="137">
        <v>109.79607572611391</v>
      </c>
      <c r="AD883" s="137">
        <v>118.77873052251699</v>
      </c>
      <c r="AF883" s="137">
        <v>101.015</v>
      </c>
      <c r="AG883" s="139">
        <v>2011456.5527333331</v>
      </c>
    </row>
    <row r="884" spans="27:33" hidden="1" x14ac:dyDescent="0.3">
      <c r="AA884" s="39">
        <v>44427</v>
      </c>
      <c r="AB884" s="137">
        <v>118.265</v>
      </c>
      <c r="AC884" s="137">
        <v>109.77747887230554</v>
      </c>
      <c r="AD884" s="137">
        <v>118.13288374318935</v>
      </c>
      <c r="AF884" s="137">
        <v>100.646</v>
      </c>
      <c r="AG884" s="139">
        <v>2076453.8697333334</v>
      </c>
    </row>
    <row r="885" spans="27:33" hidden="1" x14ac:dyDescent="0.3">
      <c r="AA885" s="39">
        <v>44426</v>
      </c>
      <c r="AB885" s="137">
        <v>118.464</v>
      </c>
      <c r="AC885" s="137">
        <v>109.75888516836358</v>
      </c>
      <c r="AD885" s="137">
        <v>118.69355426474027</v>
      </c>
      <c r="AF885" s="137">
        <v>100.816</v>
      </c>
      <c r="AG885" s="139">
        <v>2059871.3850666666</v>
      </c>
    </row>
    <row r="886" spans="27:33" hidden="1" x14ac:dyDescent="0.3">
      <c r="AA886" s="39">
        <v>44425</v>
      </c>
      <c r="AB886" s="137">
        <v>118.042</v>
      </c>
      <c r="AC886" s="137">
        <v>109.74029461375453</v>
      </c>
      <c r="AD886" s="137">
        <v>118.90869017355777</v>
      </c>
      <c r="AF886" s="137">
        <v>100.456</v>
      </c>
      <c r="AG886" s="139">
        <v>2106847.3372</v>
      </c>
    </row>
    <row r="887" spans="27:33" hidden="1" x14ac:dyDescent="0.3">
      <c r="AA887" s="39">
        <v>44424</v>
      </c>
      <c r="AB887" s="137">
        <v>118.15900000000001</v>
      </c>
      <c r="AC887" s="137">
        <v>109.72170720794496</v>
      </c>
      <c r="AD887" s="137">
        <v>119.64629900378918</v>
      </c>
      <c r="AF887" s="137">
        <v>100.556</v>
      </c>
      <c r="AG887" s="139">
        <v>2136796.5258666668</v>
      </c>
    </row>
    <row r="888" spans="27:33" hidden="1" x14ac:dyDescent="0.3">
      <c r="AA888" s="39">
        <v>44421</v>
      </c>
      <c r="AB888" s="137">
        <v>118.96899999999999</v>
      </c>
      <c r="AC888" s="137">
        <v>109.70312295040154</v>
      </c>
      <c r="AD888" s="137">
        <v>120.34922265688473</v>
      </c>
      <c r="AF888" s="137">
        <v>101.245</v>
      </c>
      <c r="AG888" s="139">
        <v>2015221.7980666673</v>
      </c>
    </row>
    <row r="889" spans="27:33" hidden="1" x14ac:dyDescent="0.3">
      <c r="AA889" s="39">
        <v>44420</v>
      </c>
      <c r="AB889" s="137">
        <v>119.027</v>
      </c>
      <c r="AC889" s="137">
        <v>109.68454184059102</v>
      </c>
      <c r="AD889" s="137">
        <v>119.5242423045009</v>
      </c>
      <c r="AF889" s="137">
        <v>101.295</v>
      </c>
      <c r="AG889" s="139">
        <v>1934784.451066667</v>
      </c>
    </row>
    <row r="890" spans="27:33" hidden="1" x14ac:dyDescent="0.3">
      <c r="AA890" s="39">
        <v>44419</v>
      </c>
      <c r="AB890" s="137">
        <v>119.77800000000001</v>
      </c>
      <c r="AC890" s="137">
        <v>109.66596387798026</v>
      </c>
      <c r="AD890" s="137">
        <v>120.29653631186821</v>
      </c>
      <c r="AF890" s="137">
        <v>101.934</v>
      </c>
      <c r="AG890" s="139">
        <v>1958802.4982000005</v>
      </c>
    </row>
    <row r="891" spans="27:33" hidden="1" x14ac:dyDescent="0.3">
      <c r="AA891" s="39">
        <v>44418</v>
      </c>
      <c r="AB891" s="137">
        <v>120.834</v>
      </c>
      <c r="AC891" s="137">
        <v>109.6473890620362</v>
      </c>
      <c r="AD891" s="137">
        <v>120.98058069133283</v>
      </c>
      <c r="AF891" s="137">
        <v>102.833</v>
      </c>
      <c r="AG891" s="139">
        <v>1902800.1513333335</v>
      </c>
    </row>
    <row r="892" spans="27:33" hidden="1" x14ac:dyDescent="0.3">
      <c r="AA892" s="39">
        <v>44417</v>
      </c>
      <c r="AB892" s="137">
        <v>121.444</v>
      </c>
      <c r="AC892" s="137">
        <v>109.62881739222586</v>
      </c>
      <c r="AD892" s="137">
        <v>121.59701092802625</v>
      </c>
      <c r="AF892" s="137">
        <v>103.352</v>
      </c>
      <c r="AG892" s="139">
        <v>1999202.4620000003</v>
      </c>
    </row>
    <row r="893" spans="27:33" hidden="1" x14ac:dyDescent="0.3">
      <c r="AA893" s="39">
        <v>44414</v>
      </c>
      <c r="AB893" s="137">
        <v>119.77800000000001</v>
      </c>
      <c r="AC893" s="137">
        <v>109.61024886801636</v>
      </c>
      <c r="AD893" s="137">
        <v>121.99347567427563</v>
      </c>
      <c r="AF893" s="137">
        <v>101.934</v>
      </c>
      <c r="AG893" s="139">
        <v>2035831.4233333333</v>
      </c>
    </row>
    <row r="894" spans="27:33" hidden="1" x14ac:dyDescent="0.3">
      <c r="AA894" s="39">
        <v>44413</v>
      </c>
      <c r="AB894" s="137">
        <v>119.919</v>
      </c>
      <c r="AC894" s="137">
        <v>109.59168348887492</v>
      </c>
      <c r="AD894" s="137">
        <v>122.10148268155952</v>
      </c>
      <c r="AF894" s="137">
        <v>102.054</v>
      </c>
      <c r="AG894" s="139">
        <v>2042356.9153333334</v>
      </c>
    </row>
    <row r="895" spans="27:33" hidden="1" x14ac:dyDescent="0.3">
      <c r="AA895" s="39">
        <v>44412</v>
      </c>
      <c r="AB895" s="137">
        <v>118.98099999999999</v>
      </c>
      <c r="AC895" s="137">
        <v>109.57312125426884</v>
      </c>
      <c r="AD895" s="137">
        <v>122.61254022821986</v>
      </c>
      <c r="AF895" s="137">
        <v>101.255</v>
      </c>
      <c r="AG895" s="139">
        <v>2043560.6968666664</v>
      </c>
    </row>
    <row r="896" spans="27:33" hidden="1" x14ac:dyDescent="0.3">
      <c r="AA896" s="39">
        <v>44411</v>
      </c>
      <c r="AB896" s="137">
        <v>120.506</v>
      </c>
      <c r="AC896" s="137">
        <v>109.55809377311552</v>
      </c>
      <c r="AD896" s="137">
        <v>122.96158726395439</v>
      </c>
      <c r="AF896" s="137">
        <v>102.553</v>
      </c>
      <c r="AG896" s="139">
        <v>2045491.2581333334</v>
      </c>
    </row>
    <row r="897" spans="27:33" hidden="1" x14ac:dyDescent="0.3">
      <c r="AA897" s="39">
        <v>44410</v>
      </c>
      <c r="AB897" s="137">
        <v>122.078</v>
      </c>
      <c r="AC897" s="137">
        <v>109.54306835291644</v>
      </c>
      <c r="AD897" s="137">
        <v>123.49064597849537</v>
      </c>
      <c r="AF897" s="137">
        <v>103.89100000000001</v>
      </c>
      <c r="AG897" s="139">
        <v>2167629.069933333</v>
      </c>
    </row>
    <row r="898" spans="27:33" hidden="1" x14ac:dyDescent="0.3">
      <c r="AA898" s="39">
        <v>44407</v>
      </c>
      <c r="AB898" s="137">
        <v>122.46</v>
      </c>
      <c r="AC898" s="137">
        <v>109.52804499338895</v>
      </c>
      <c r="AD898" s="137">
        <v>123.99380057340322</v>
      </c>
      <c r="AF898" s="137">
        <v>104.84</v>
      </c>
      <c r="AG898" s="139">
        <v>2285777.069933333</v>
      </c>
    </row>
    <row r="899" spans="27:33" hidden="1" x14ac:dyDescent="0.3">
      <c r="AA899" s="39">
        <v>44406</v>
      </c>
      <c r="AB899" s="137">
        <v>122.437</v>
      </c>
      <c r="AC899" s="137">
        <v>109.51302369425045</v>
      </c>
      <c r="AD899" s="137">
        <v>123.76505402545645</v>
      </c>
      <c r="AF899" s="137">
        <v>104.82</v>
      </c>
      <c r="AG899" s="139">
        <v>2345203.0853333334</v>
      </c>
    </row>
    <row r="900" spans="27:33" hidden="1" x14ac:dyDescent="0.3">
      <c r="AA900" s="39">
        <v>44405</v>
      </c>
      <c r="AB900" s="137">
        <v>121.842</v>
      </c>
      <c r="AC900" s="137">
        <v>109.49800445521836</v>
      </c>
      <c r="AD900" s="137">
        <v>123.67724345042889</v>
      </c>
      <c r="AF900" s="137">
        <v>104.31</v>
      </c>
      <c r="AG900" s="139">
        <v>2460068.0744000003</v>
      </c>
    </row>
    <row r="901" spans="27:33" hidden="1" x14ac:dyDescent="0.3">
      <c r="AA901" s="39">
        <v>44404</v>
      </c>
      <c r="AB901" s="137">
        <v>121.586</v>
      </c>
      <c r="AC901" s="137">
        <v>109.48298727601015</v>
      </c>
      <c r="AD901" s="137">
        <v>123.70358662293717</v>
      </c>
      <c r="AF901" s="137">
        <v>104.09099999999999</v>
      </c>
      <c r="AG901" s="139">
        <v>2485886.0414666669</v>
      </c>
    </row>
    <row r="902" spans="27:33" hidden="1" x14ac:dyDescent="0.3">
      <c r="AA902" s="39">
        <v>44403</v>
      </c>
      <c r="AB902" s="137">
        <v>122.834</v>
      </c>
      <c r="AC902" s="137">
        <v>109.46797215634332</v>
      </c>
      <c r="AD902" s="137">
        <v>124.04868218279543</v>
      </c>
      <c r="AF902" s="137">
        <v>105.15900000000001</v>
      </c>
      <c r="AG902" s="139">
        <v>2467948.8809333327</v>
      </c>
    </row>
    <row r="903" spans="27:33" hidden="1" x14ac:dyDescent="0.3">
      <c r="AA903" s="39">
        <v>44400</v>
      </c>
      <c r="AB903" s="137">
        <v>122.91500000000001</v>
      </c>
      <c r="AC903" s="137">
        <v>109.45295909593541</v>
      </c>
      <c r="AD903" s="137">
        <v>124.17425130508484</v>
      </c>
      <c r="AF903" s="137">
        <v>105.229</v>
      </c>
      <c r="AG903" s="139">
        <v>2520691.9739333331</v>
      </c>
    </row>
    <row r="904" spans="27:33" hidden="1" x14ac:dyDescent="0.3">
      <c r="AA904" s="39">
        <v>44399</v>
      </c>
      <c r="AB904" s="137">
        <v>122.64700000000001</v>
      </c>
      <c r="AC904" s="137">
        <v>109.43794809450401</v>
      </c>
      <c r="AD904" s="137">
        <v>124.43329250141612</v>
      </c>
      <c r="AF904" s="137">
        <v>104.999</v>
      </c>
      <c r="AG904" s="139">
        <v>2519983.2198666665</v>
      </c>
    </row>
    <row r="905" spans="27:33" hidden="1" x14ac:dyDescent="0.3">
      <c r="AA905" s="39">
        <v>44398</v>
      </c>
      <c r="AB905" s="137">
        <v>122.705</v>
      </c>
      <c r="AC905" s="137">
        <v>109.42293915176674</v>
      </c>
      <c r="AD905" s="137">
        <v>124.59135153646571</v>
      </c>
      <c r="AF905" s="137">
        <v>105.04900000000001</v>
      </c>
      <c r="AG905" s="139">
        <v>2528515.6437999997</v>
      </c>
    </row>
    <row r="906" spans="27:33" hidden="1" x14ac:dyDescent="0.3">
      <c r="AA906" s="39">
        <v>44397</v>
      </c>
      <c r="AB906" s="137">
        <v>122.46</v>
      </c>
      <c r="AC906" s="137">
        <v>109.40793226744125</v>
      </c>
      <c r="AD906" s="137">
        <v>124.67608874136729</v>
      </c>
      <c r="AF906" s="137">
        <v>104.84</v>
      </c>
      <c r="AG906" s="139">
        <v>2621262.2502666665</v>
      </c>
    </row>
    <row r="907" spans="27:33" hidden="1" x14ac:dyDescent="0.3">
      <c r="AA907" s="39">
        <v>44396</v>
      </c>
      <c r="AB907" s="137">
        <v>124.21</v>
      </c>
      <c r="AC907" s="137">
        <v>109.39292744124525</v>
      </c>
      <c r="AD907" s="137">
        <v>124.52329834081935</v>
      </c>
      <c r="AF907" s="137">
        <v>106.337</v>
      </c>
      <c r="AG907" s="139">
        <v>2651823.3236000002</v>
      </c>
    </row>
    <row r="908" spans="27:33" hidden="1" x14ac:dyDescent="0.3">
      <c r="AA908" s="39">
        <v>44393</v>
      </c>
      <c r="AB908" s="137">
        <v>124.38500000000001</v>
      </c>
      <c r="AC908" s="137">
        <v>109.37792467289647</v>
      </c>
      <c r="AD908" s="137">
        <v>124.75028867726557</v>
      </c>
      <c r="AF908" s="137">
        <v>106.48699999999999</v>
      </c>
      <c r="AG908" s="139">
        <v>2687895.687733334</v>
      </c>
    </row>
    <row r="909" spans="27:33" hidden="1" x14ac:dyDescent="0.3">
      <c r="AA909" s="39">
        <v>44392</v>
      </c>
      <c r="AB909" s="137">
        <v>124.21</v>
      </c>
      <c r="AC909" s="137">
        <v>109.36292396211267</v>
      </c>
      <c r="AD909" s="137">
        <v>124.63525682397947</v>
      </c>
      <c r="AF909" s="137">
        <v>106.337</v>
      </c>
      <c r="AG909" s="139">
        <v>2809071.9894000003</v>
      </c>
    </row>
    <row r="910" spans="27:33" hidden="1" x14ac:dyDescent="0.3">
      <c r="AA910" s="39">
        <v>44391</v>
      </c>
      <c r="AB910" s="137">
        <v>122.705</v>
      </c>
      <c r="AC910" s="137">
        <v>109.34792530861169</v>
      </c>
      <c r="AD910" s="137">
        <v>124.28928315837091</v>
      </c>
      <c r="AF910" s="137">
        <v>105.04900000000001</v>
      </c>
      <c r="AG910" s="139">
        <v>2814649.8154666671</v>
      </c>
    </row>
    <row r="911" spans="27:33" hidden="1" x14ac:dyDescent="0.3">
      <c r="AA911" s="39">
        <v>44390</v>
      </c>
      <c r="AB911" s="137">
        <v>123.74299999999999</v>
      </c>
      <c r="AC911" s="137">
        <v>109.33292871211137</v>
      </c>
      <c r="AD911" s="137">
        <v>123.98018993427394</v>
      </c>
      <c r="AF911" s="137">
        <v>105.938</v>
      </c>
      <c r="AG911" s="139">
        <v>2816241.7218666673</v>
      </c>
    </row>
    <row r="912" spans="27:33" hidden="1" x14ac:dyDescent="0.3">
      <c r="AA912" s="39">
        <v>44389</v>
      </c>
      <c r="AB912" s="137">
        <v>123.627</v>
      </c>
      <c r="AC912" s="137">
        <v>109.3179341723296</v>
      </c>
      <c r="AD912" s="137">
        <v>122.84260393479204</v>
      </c>
      <c r="AF912" s="137">
        <v>105.83799999999999</v>
      </c>
      <c r="AG912" s="139">
        <v>2733800.9879999999</v>
      </c>
    </row>
    <row r="913" spans="27:33" hidden="1" x14ac:dyDescent="0.3">
      <c r="AA913" s="39">
        <v>44385</v>
      </c>
      <c r="AB913" s="137">
        <v>121.154</v>
      </c>
      <c r="AC913" s="137">
        <v>109.30294168898432</v>
      </c>
      <c r="AD913" s="137">
        <v>121.26772127167291</v>
      </c>
      <c r="AF913" s="137">
        <v>103.721</v>
      </c>
      <c r="AG913" s="139">
        <v>2647854.6332</v>
      </c>
    </row>
    <row r="914" spans="27:33" hidden="1" x14ac:dyDescent="0.3">
      <c r="AA914" s="39">
        <v>44384</v>
      </c>
      <c r="AB914" s="137">
        <v>119.008</v>
      </c>
      <c r="AC914" s="137">
        <v>109.28795126179348</v>
      </c>
      <c r="AD914" s="137">
        <v>121.2817709636773</v>
      </c>
      <c r="AF914" s="137">
        <v>101.884</v>
      </c>
      <c r="AG914" s="139">
        <v>2529182.5900666667</v>
      </c>
    </row>
    <row r="915" spans="27:33" hidden="1" x14ac:dyDescent="0.3">
      <c r="AA915" s="39">
        <v>44383</v>
      </c>
      <c r="AB915" s="137">
        <v>120.035</v>
      </c>
      <c r="AC915" s="137">
        <v>109.2729628904751</v>
      </c>
      <c r="AD915" s="137">
        <v>121.24401241641546</v>
      </c>
      <c r="AF915" s="137">
        <v>102.76300000000001</v>
      </c>
      <c r="AG915" s="139">
        <v>2451368.944333334</v>
      </c>
    </row>
    <row r="916" spans="27:33" hidden="1" x14ac:dyDescent="0.3">
      <c r="AA916" s="39">
        <v>44382</v>
      </c>
      <c r="AB916" s="137">
        <v>120.151</v>
      </c>
      <c r="AC916" s="137">
        <v>109.25797657474722</v>
      </c>
      <c r="AD916" s="137">
        <v>120.98497122008419</v>
      </c>
      <c r="AF916" s="137">
        <v>102.863</v>
      </c>
      <c r="AG916" s="139">
        <v>2459260.447133333</v>
      </c>
    </row>
    <row r="917" spans="27:33" hidden="1" x14ac:dyDescent="0.3">
      <c r="AA917" s="39">
        <v>44379</v>
      </c>
      <c r="AB917" s="137">
        <v>120.828</v>
      </c>
      <c r="AC917" s="137">
        <v>109.24299231432794</v>
      </c>
      <c r="AD917" s="137">
        <v>121.18605743689729</v>
      </c>
      <c r="AF917" s="137">
        <v>103.44199999999999</v>
      </c>
      <c r="AG917" s="139">
        <v>2756756.1047999999</v>
      </c>
    </row>
    <row r="918" spans="27:33" hidden="1" x14ac:dyDescent="0.3">
      <c r="AA918" s="39">
        <v>44378</v>
      </c>
      <c r="AB918" s="137">
        <v>121.20099999999999</v>
      </c>
      <c r="AC918" s="137">
        <v>109.22801010893536</v>
      </c>
      <c r="AD918" s="137">
        <v>120.91647897156273</v>
      </c>
      <c r="AF918" s="137">
        <v>103.761</v>
      </c>
      <c r="AG918" s="139">
        <v>2878006.9706000001</v>
      </c>
    </row>
    <row r="919" spans="27:33" hidden="1" x14ac:dyDescent="0.3">
      <c r="AA919" s="39">
        <v>44377</v>
      </c>
      <c r="AB919" s="137">
        <v>122.836</v>
      </c>
      <c r="AC919" s="137">
        <v>109.21302995828766</v>
      </c>
      <c r="AD919" s="137">
        <v>120.95423751882456</v>
      </c>
      <c r="AF919" s="137">
        <v>105.748</v>
      </c>
      <c r="AG919" s="139">
        <v>3040787.0329999998</v>
      </c>
    </row>
    <row r="920" spans="27:33" hidden="1" x14ac:dyDescent="0.3">
      <c r="AA920" s="39">
        <v>44376</v>
      </c>
      <c r="AB920" s="137">
        <v>122.361</v>
      </c>
      <c r="AC920" s="137">
        <v>109.19805186210303</v>
      </c>
      <c r="AD920" s="137">
        <v>120.56831004157846</v>
      </c>
      <c r="AF920" s="137">
        <v>105.339</v>
      </c>
      <c r="AG920" s="139">
        <v>3188075.5631333333</v>
      </c>
    </row>
    <row r="921" spans="27:33" hidden="1" x14ac:dyDescent="0.3">
      <c r="AA921" s="39">
        <v>44375</v>
      </c>
      <c r="AB921" s="137">
        <v>121.259</v>
      </c>
      <c r="AC921" s="137">
        <v>109.18307582009972</v>
      </c>
      <c r="AD921" s="137">
        <v>118.80068316627387</v>
      </c>
      <c r="AF921" s="137">
        <v>104.39</v>
      </c>
      <c r="AG921" s="139">
        <v>3371403.9876000001</v>
      </c>
    </row>
    <row r="922" spans="27:33" hidden="1" x14ac:dyDescent="0.3">
      <c r="AA922" s="39">
        <v>44372</v>
      </c>
      <c r="AB922" s="137">
        <v>122.825</v>
      </c>
      <c r="AC922" s="137">
        <v>109.168101831996</v>
      </c>
      <c r="AD922" s="137">
        <v>119.64542089803891</v>
      </c>
      <c r="AF922" s="137">
        <v>105.738</v>
      </c>
      <c r="AG922" s="139">
        <v>3311294.7853333335</v>
      </c>
    </row>
    <row r="923" spans="27:33" hidden="1" x14ac:dyDescent="0.3">
      <c r="AA923" s="39">
        <v>44371</v>
      </c>
      <c r="AB923" s="137">
        <v>126.42</v>
      </c>
      <c r="AC923" s="137">
        <v>109.15312989751018</v>
      </c>
      <c r="AD923" s="137">
        <v>122.11158089768767</v>
      </c>
      <c r="AF923" s="137">
        <v>108.833</v>
      </c>
      <c r="AG923" s="139">
        <v>3163917.160933333</v>
      </c>
    </row>
    <row r="924" spans="27:33" hidden="1" x14ac:dyDescent="0.3">
      <c r="AA924" s="39">
        <v>44370</v>
      </c>
      <c r="AB924" s="137">
        <v>123.81</v>
      </c>
      <c r="AC924" s="137">
        <v>109.13816001636063</v>
      </c>
      <c r="AD924" s="137">
        <v>122.07821287917719</v>
      </c>
      <c r="AF924" s="137">
        <v>106.587</v>
      </c>
      <c r="AG924" s="139">
        <v>3112059.4232666665</v>
      </c>
    </row>
    <row r="925" spans="27:33" hidden="1" x14ac:dyDescent="0.3">
      <c r="AA925" s="39">
        <v>44369</v>
      </c>
      <c r="AB925" s="137">
        <v>126.408</v>
      </c>
      <c r="AC925" s="137">
        <v>109.12319218826573</v>
      </c>
      <c r="AD925" s="137">
        <v>122.82811518991248</v>
      </c>
      <c r="AF925" s="137">
        <v>108.82299999999999</v>
      </c>
      <c r="AG925" s="139">
        <v>3184948.0874666665</v>
      </c>
    </row>
    <row r="926" spans="27:33" hidden="1" x14ac:dyDescent="0.3">
      <c r="AA926" s="39">
        <v>44368</v>
      </c>
      <c r="AB926" s="137">
        <v>128.77500000000001</v>
      </c>
      <c r="AC926" s="137">
        <v>109.10822641294392</v>
      </c>
      <c r="AD926" s="137">
        <v>123.42522710009982</v>
      </c>
      <c r="AF926" s="137">
        <v>110.86</v>
      </c>
      <c r="AG926" s="139">
        <v>3213674.5664666663</v>
      </c>
    </row>
    <row r="927" spans="27:33" hidden="1" x14ac:dyDescent="0.3">
      <c r="AA927" s="39">
        <v>44365</v>
      </c>
      <c r="AB927" s="137">
        <v>129.12200000000001</v>
      </c>
      <c r="AC927" s="137">
        <v>109.09326269011368</v>
      </c>
      <c r="AD927" s="137">
        <v>123.5191844153793</v>
      </c>
      <c r="AF927" s="137">
        <v>111.16</v>
      </c>
      <c r="AG927" s="139">
        <v>3242348.2451333329</v>
      </c>
    </row>
    <row r="928" spans="27:33" hidden="1" x14ac:dyDescent="0.3">
      <c r="AA928" s="39">
        <v>44364</v>
      </c>
      <c r="AB928" s="137">
        <v>129.66800000000001</v>
      </c>
      <c r="AC928" s="137">
        <v>109.07830101949349</v>
      </c>
      <c r="AD928" s="137">
        <v>123.49854893024782</v>
      </c>
      <c r="AF928" s="137">
        <v>111.629</v>
      </c>
      <c r="AG928" s="139">
        <v>3268037.3096666667</v>
      </c>
    </row>
    <row r="929" spans="27:33" hidden="1" x14ac:dyDescent="0.3">
      <c r="AA929" s="39">
        <v>44363</v>
      </c>
      <c r="AB929" s="137">
        <v>130.30500000000001</v>
      </c>
      <c r="AC929" s="137">
        <v>109.06334140080193</v>
      </c>
      <c r="AD929" s="137">
        <v>123.61665415365988</v>
      </c>
      <c r="AF929" s="137">
        <v>112.178</v>
      </c>
      <c r="AG929" s="139">
        <v>3519061.2734000003</v>
      </c>
    </row>
    <row r="930" spans="27:33" hidden="1" x14ac:dyDescent="0.3">
      <c r="AA930" s="39">
        <v>44362</v>
      </c>
      <c r="AB930" s="137">
        <v>129.98099999999999</v>
      </c>
      <c r="AC930" s="137">
        <v>109.05104191546295</v>
      </c>
      <c r="AD930" s="137">
        <v>123.78525045771276</v>
      </c>
      <c r="AF930" s="137">
        <v>111.899</v>
      </c>
      <c r="AG930" s="139">
        <v>3564740.3232666668</v>
      </c>
    </row>
    <row r="931" spans="27:33" hidden="1" x14ac:dyDescent="0.3">
      <c r="AA931" s="39">
        <v>44361</v>
      </c>
      <c r="AB931" s="137">
        <v>132.56700000000001</v>
      </c>
      <c r="AC931" s="137">
        <v>109.03874381718342</v>
      </c>
      <c r="AD931" s="137">
        <v>123.89896515237345</v>
      </c>
      <c r="AF931" s="137">
        <v>114.125</v>
      </c>
      <c r="AG931" s="139">
        <v>3494427.7050000001</v>
      </c>
    </row>
    <row r="932" spans="27:33" hidden="1" x14ac:dyDescent="0.3">
      <c r="AA932" s="39">
        <v>44358</v>
      </c>
      <c r="AB932" s="137">
        <v>132.648</v>
      </c>
      <c r="AC932" s="137">
        <v>109.02644710580692</v>
      </c>
      <c r="AD932" s="137">
        <v>124.19752110746713</v>
      </c>
      <c r="AF932" s="137">
        <v>114.19499999999999</v>
      </c>
      <c r="AG932" s="139">
        <v>3265638.1146666673</v>
      </c>
    </row>
    <row r="933" spans="27:33" hidden="1" x14ac:dyDescent="0.3">
      <c r="AA933" s="39">
        <v>44357</v>
      </c>
      <c r="AB933" s="137">
        <v>133.13499999999999</v>
      </c>
      <c r="AC933" s="137">
        <v>109.01415178117706</v>
      </c>
      <c r="AD933" s="137">
        <v>124.30904053775211</v>
      </c>
      <c r="AF933" s="137">
        <v>114.61499999999999</v>
      </c>
      <c r="AG933" s="139">
        <v>3057673.4176666671</v>
      </c>
    </row>
    <row r="934" spans="27:33" hidden="1" x14ac:dyDescent="0.3">
      <c r="AA934" s="39">
        <v>44356</v>
      </c>
      <c r="AB934" s="137">
        <v>129.88800000000001</v>
      </c>
      <c r="AC934" s="137">
        <v>109.00185784313744</v>
      </c>
      <c r="AD934" s="137">
        <v>124.33845708038632</v>
      </c>
      <c r="AF934" s="137">
        <v>111.819</v>
      </c>
      <c r="AG934" s="139">
        <v>2891418.4494666676</v>
      </c>
    </row>
    <row r="935" spans="27:33" hidden="1" x14ac:dyDescent="0.3">
      <c r="AA935" s="39">
        <v>44355</v>
      </c>
      <c r="AB935" s="137">
        <v>127.928</v>
      </c>
      <c r="AC935" s="137">
        <v>108.9895652915317</v>
      </c>
      <c r="AD935" s="137">
        <v>124.23659681335437</v>
      </c>
      <c r="AF935" s="137">
        <v>110.131</v>
      </c>
      <c r="AG935" s="139">
        <v>2748199.6159999999</v>
      </c>
    </row>
    <row r="936" spans="27:33" hidden="1" x14ac:dyDescent="0.3">
      <c r="AA936" s="39">
        <v>44354</v>
      </c>
      <c r="AB936" s="137">
        <v>122.89400000000001</v>
      </c>
      <c r="AC936" s="137">
        <v>108.97727412620348</v>
      </c>
      <c r="AD936" s="137">
        <v>124.14263949807489</v>
      </c>
      <c r="AF936" s="137">
        <v>105.798</v>
      </c>
      <c r="AG936" s="139">
        <v>2570594.7135333335</v>
      </c>
    </row>
    <row r="937" spans="27:33" hidden="1" x14ac:dyDescent="0.3">
      <c r="AA937" s="39">
        <v>44351</v>
      </c>
      <c r="AB937" s="137">
        <v>122.825</v>
      </c>
      <c r="AC937" s="137">
        <v>108.96498434699645</v>
      </c>
      <c r="AD937" s="137">
        <v>124.15361581995333</v>
      </c>
      <c r="AF937" s="137">
        <v>105.738</v>
      </c>
      <c r="AG937" s="139">
        <v>2492890.0675333333</v>
      </c>
    </row>
    <row r="938" spans="27:33" hidden="1" x14ac:dyDescent="0.3">
      <c r="AA938" s="39">
        <v>44349</v>
      </c>
      <c r="AB938" s="137">
        <v>122.117</v>
      </c>
      <c r="AC938" s="137">
        <v>108.95269595375427</v>
      </c>
      <c r="AD938" s="137">
        <v>123.89852609949827</v>
      </c>
      <c r="AF938" s="137">
        <v>105.129</v>
      </c>
      <c r="AG938" s="139">
        <v>2511867.2047333331</v>
      </c>
    </row>
    <row r="939" spans="27:33" hidden="1" x14ac:dyDescent="0.3">
      <c r="AA939" s="39">
        <v>44348</v>
      </c>
      <c r="AB939" s="137">
        <v>120.876</v>
      </c>
      <c r="AC939" s="137">
        <v>108.94040894632066</v>
      </c>
      <c r="AD939" s="137">
        <v>123.44235016223016</v>
      </c>
      <c r="AF939" s="137">
        <v>104.06100000000001</v>
      </c>
      <c r="AG939" s="139">
        <v>2453991.0896666665</v>
      </c>
    </row>
    <row r="940" spans="27:33" hidden="1" x14ac:dyDescent="0.3">
      <c r="AA940" s="39">
        <v>44347</v>
      </c>
      <c r="AB940" s="137">
        <v>121.649</v>
      </c>
      <c r="AC940" s="137">
        <v>108.92812332453933</v>
      </c>
      <c r="AD940" s="137">
        <v>123.65748607104766</v>
      </c>
      <c r="AF940" s="137">
        <v>105.289</v>
      </c>
      <c r="AG940" s="139">
        <v>2392644.3108000001</v>
      </c>
    </row>
    <row r="941" spans="27:33" hidden="1" x14ac:dyDescent="0.3">
      <c r="AA941" s="39">
        <v>44344</v>
      </c>
      <c r="AB941" s="137">
        <v>121.003</v>
      </c>
      <c r="AC941" s="137">
        <v>108.91583908825402</v>
      </c>
      <c r="AD941" s="137">
        <v>123.44498447948096</v>
      </c>
      <c r="AF941" s="137">
        <v>104.73</v>
      </c>
      <c r="AG941" s="139">
        <v>2433375.9252666668</v>
      </c>
    </row>
    <row r="942" spans="27:33" hidden="1" x14ac:dyDescent="0.3">
      <c r="AA942" s="39">
        <v>44343</v>
      </c>
      <c r="AB942" s="137">
        <v>120.322</v>
      </c>
      <c r="AC942" s="137">
        <v>108.90355623730846</v>
      </c>
      <c r="AD942" s="137">
        <v>122.61297928109492</v>
      </c>
      <c r="AF942" s="137">
        <v>104.14100000000001</v>
      </c>
      <c r="AG942" s="139">
        <v>2382092.7264666674</v>
      </c>
    </row>
    <row r="943" spans="27:33" hidden="1" x14ac:dyDescent="0.3">
      <c r="AA943" s="39">
        <v>44342</v>
      </c>
      <c r="AB943" s="137">
        <v>120.449</v>
      </c>
      <c r="AC943" s="137">
        <v>108.89127477154645</v>
      </c>
      <c r="AD943" s="137">
        <v>122.42330843903541</v>
      </c>
      <c r="AF943" s="137">
        <v>104.25</v>
      </c>
      <c r="AG943" s="139">
        <v>2389876.5129999998</v>
      </c>
    </row>
    <row r="944" spans="27:33" hidden="1" x14ac:dyDescent="0.3">
      <c r="AA944" s="39">
        <v>44341</v>
      </c>
      <c r="AB944" s="137">
        <v>123.437</v>
      </c>
      <c r="AC944" s="137">
        <v>108.87899469081177</v>
      </c>
      <c r="AD944" s="137">
        <v>122.89880270280959</v>
      </c>
      <c r="AF944" s="137">
        <v>106.837</v>
      </c>
      <c r="AG944" s="139">
        <v>2186166.0440000002</v>
      </c>
    </row>
    <row r="945" spans="27:33" hidden="1" x14ac:dyDescent="0.3">
      <c r="AA945" s="39">
        <v>44340</v>
      </c>
      <c r="AB945" s="137">
        <v>123.956</v>
      </c>
      <c r="AC945" s="137">
        <v>108.86671599494821</v>
      </c>
      <c r="AD945" s="137">
        <v>123.05861794935974</v>
      </c>
      <c r="AF945" s="137">
        <v>107.286</v>
      </c>
      <c r="AG945" s="139">
        <v>2271979.9675999996</v>
      </c>
    </row>
    <row r="946" spans="27:33" hidden="1" x14ac:dyDescent="0.3">
      <c r="AA946" s="39">
        <v>44337</v>
      </c>
      <c r="AB946" s="137">
        <v>123.991</v>
      </c>
      <c r="AC946" s="137">
        <v>108.85443868379961</v>
      </c>
      <c r="AD946" s="137">
        <v>123.11262145300169</v>
      </c>
      <c r="AF946" s="137">
        <v>107.316</v>
      </c>
      <c r="AG946" s="139">
        <v>2269192.6780000003</v>
      </c>
    </row>
    <row r="947" spans="27:33" hidden="1" x14ac:dyDescent="0.3">
      <c r="AA947" s="39">
        <v>44336</v>
      </c>
      <c r="AB947" s="137">
        <v>124.52200000000001</v>
      </c>
      <c r="AC947" s="137">
        <v>108.84216275720981</v>
      </c>
      <c r="AD947" s="137">
        <v>123.218872248785</v>
      </c>
      <c r="AF947" s="137">
        <v>107.77500000000001</v>
      </c>
      <c r="AG947" s="139">
        <v>2208063.2766</v>
      </c>
    </row>
    <row r="948" spans="27:33" hidden="1" x14ac:dyDescent="0.3">
      <c r="AA948" s="39">
        <v>44335</v>
      </c>
      <c r="AB948" s="137">
        <v>124.072</v>
      </c>
      <c r="AC948" s="137">
        <v>108.82988821502265</v>
      </c>
      <c r="AD948" s="137">
        <v>122.99276001808907</v>
      </c>
      <c r="AF948" s="137">
        <v>107.386</v>
      </c>
      <c r="AG948" s="139">
        <v>2249364.9366000001</v>
      </c>
    </row>
    <row r="949" spans="27:33" hidden="1" x14ac:dyDescent="0.3">
      <c r="AA949" s="39">
        <v>44334</v>
      </c>
      <c r="AB949" s="137">
        <v>125.744</v>
      </c>
      <c r="AC949" s="137">
        <v>108.81761505708202</v>
      </c>
      <c r="AD949" s="137">
        <v>123.29175502605787</v>
      </c>
      <c r="AF949" s="137">
        <v>108.833</v>
      </c>
      <c r="AG949" s="139">
        <v>2299607.7980666668</v>
      </c>
    </row>
    <row r="950" spans="27:33" hidden="1" x14ac:dyDescent="0.3">
      <c r="AA950" s="39">
        <v>44333</v>
      </c>
      <c r="AB950" s="137">
        <v>123.783</v>
      </c>
      <c r="AC950" s="137">
        <v>108.80534328323182</v>
      </c>
      <c r="AD950" s="137">
        <v>123.42215372997379</v>
      </c>
      <c r="AF950" s="137">
        <v>107.136</v>
      </c>
      <c r="AG950" s="139">
        <v>2306464.6377333333</v>
      </c>
    </row>
    <row r="951" spans="27:33" hidden="1" x14ac:dyDescent="0.3">
      <c r="AA951" s="39">
        <v>44330</v>
      </c>
      <c r="AB951" s="137">
        <v>125.791</v>
      </c>
      <c r="AC951" s="137">
        <v>108.79307289331595</v>
      </c>
      <c r="AD951" s="137">
        <v>124.08073304268042</v>
      </c>
      <c r="AF951" s="137">
        <v>108.873</v>
      </c>
      <c r="AG951" s="139">
        <v>2233467.4598666667</v>
      </c>
    </row>
    <row r="952" spans="27:33" hidden="1" x14ac:dyDescent="0.3">
      <c r="AA952" s="39">
        <v>44329</v>
      </c>
      <c r="AB952" s="137">
        <v>124.59099999999999</v>
      </c>
      <c r="AC952" s="137">
        <v>108.78080388717834</v>
      </c>
      <c r="AD952" s="137">
        <v>124.14659097395108</v>
      </c>
      <c r="AF952" s="137">
        <v>107.83499999999999</v>
      </c>
      <c r="AG952" s="139">
        <v>2379811.0194666665</v>
      </c>
    </row>
    <row r="953" spans="27:33" hidden="1" x14ac:dyDescent="0.3">
      <c r="AA953" s="39">
        <v>44328</v>
      </c>
      <c r="AB953" s="137">
        <v>124.083</v>
      </c>
      <c r="AC953" s="137">
        <v>108.76853626466293</v>
      </c>
      <c r="AD953" s="137">
        <v>124.29982042737417</v>
      </c>
      <c r="AF953" s="137">
        <v>107.396</v>
      </c>
      <c r="AG953" s="139">
        <v>2463055.7355333338</v>
      </c>
    </row>
    <row r="954" spans="27:33" hidden="1" x14ac:dyDescent="0.3">
      <c r="AA954" s="39">
        <v>44327</v>
      </c>
      <c r="AB954" s="137">
        <v>125.733</v>
      </c>
      <c r="AC954" s="137">
        <v>108.75627002561369</v>
      </c>
      <c r="AD954" s="137">
        <v>124.66467336661364</v>
      </c>
      <c r="AF954" s="137">
        <v>108.82299999999999</v>
      </c>
      <c r="AG954" s="139">
        <v>2540816.9270000001</v>
      </c>
    </row>
    <row r="955" spans="27:33" hidden="1" x14ac:dyDescent="0.3">
      <c r="AA955" s="39">
        <v>44326</v>
      </c>
      <c r="AB955" s="137">
        <v>125.733</v>
      </c>
      <c r="AC955" s="137">
        <v>108.74400516987461</v>
      </c>
      <c r="AD955" s="137">
        <v>124.96674174470841</v>
      </c>
      <c r="AF955" s="137">
        <v>108.82299999999999</v>
      </c>
      <c r="AG955" s="139">
        <v>2632505.8488666662</v>
      </c>
    </row>
    <row r="956" spans="27:33" hidden="1" x14ac:dyDescent="0.3">
      <c r="AA956" s="39">
        <v>44323</v>
      </c>
      <c r="AB956" s="137">
        <v>127.717</v>
      </c>
      <c r="AC956" s="137">
        <v>108.73174169728968</v>
      </c>
      <c r="AD956" s="137">
        <v>125.42116147047598</v>
      </c>
      <c r="AF956" s="137">
        <v>110.541</v>
      </c>
      <c r="AG956" s="139">
        <v>2584494.2385333329</v>
      </c>
    </row>
    <row r="957" spans="27:33" hidden="1" x14ac:dyDescent="0.3">
      <c r="AA957" s="39">
        <v>44322</v>
      </c>
      <c r="AB957" s="137">
        <v>128.732</v>
      </c>
      <c r="AC957" s="137">
        <v>108.71947960770291</v>
      </c>
      <c r="AD957" s="137">
        <v>125.3618893323324</v>
      </c>
      <c r="AF957" s="137">
        <v>111.419</v>
      </c>
      <c r="AG957" s="139">
        <v>2669145.4630666664</v>
      </c>
    </row>
    <row r="958" spans="27:33" hidden="1" x14ac:dyDescent="0.3">
      <c r="AA958" s="39">
        <v>44321</v>
      </c>
      <c r="AB958" s="137">
        <v>127.267</v>
      </c>
      <c r="AC958" s="137">
        <v>108.70721890095835</v>
      </c>
      <c r="AD958" s="137">
        <v>125.35179111620424</v>
      </c>
      <c r="AF958" s="137">
        <v>110.151</v>
      </c>
      <c r="AG958" s="139">
        <v>2717173.4647333333</v>
      </c>
    </row>
    <row r="959" spans="27:33" hidden="1" x14ac:dyDescent="0.3">
      <c r="AA959" s="39">
        <v>44320</v>
      </c>
      <c r="AB959" s="137">
        <v>126.667</v>
      </c>
      <c r="AC959" s="137">
        <v>108.69762943304333</v>
      </c>
      <c r="AD959" s="137">
        <v>125.40316030259534</v>
      </c>
      <c r="AF959" s="137">
        <v>109.63200000000001</v>
      </c>
      <c r="AG959" s="139">
        <v>2758958.4681333336</v>
      </c>
    </row>
    <row r="960" spans="27:33" hidden="1" x14ac:dyDescent="0.3">
      <c r="AA960" s="39">
        <v>44319</v>
      </c>
      <c r="AB960" s="137">
        <v>128.52500000000001</v>
      </c>
      <c r="AC960" s="137">
        <v>108.68804081105093</v>
      </c>
      <c r="AD960" s="137">
        <v>125.67581213805589</v>
      </c>
      <c r="AF960" s="137">
        <v>111.24</v>
      </c>
      <c r="AG960" s="139">
        <v>2769415.436666667</v>
      </c>
    </row>
    <row r="961" spans="27:33" hidden="1" x14ac:dyDescent="0.3">
      <c r="AA961" s="39">
        <v>44316</v>
      </c>
      <c r="AB961" s="137">
        <v>128.375</v>
      </c>
      <c r="AC961" s="137">
        <v>108.67845303490651</v>
      </c>
      <c r="AD961" s="137">
        <v>125.61961337003827</v>
      </c>
      <c r="AF961" s="137">
        <v>111.669</v>
      </c>
      <c r="AG961" s="139">
        <v>3015701.868933334</v>
      </c>
    </row>
    <row r="962" spans="27:33" hidden="1" x14ac:dyDescent="0.3">
      <c r="AA962" s="39">
        <v>44315</v>
      </c>
      <c r="AB962" s="137">
        <v>127.14700000000001</v>
      </c>
      <c r="AC962" s="137">
        <v>108.66886610453547</v>
      </c>
      <c r="AD962" s="137">
        <v>125.08660317962105</v>
      </c>
      <c r="AF962" s="137">
        <v>110.601</v>
      </c>
      <c r="AG962" s="139">
        <v>3063260.4794666669</v>
      </c>
    </row>
    <row r="963" spans="27:33" hidden="1" x14ac:dyDescent="0.3">
      <c r="AA963" s="39">
        <v>44314</v>
      </c>
      <c r="AB963" s="137">
        <v>125.85</v>
      </c>
      <c r="AC963" s="137">
        <v>108.6592800198632</v>
      </c>
      <c r="AD963" s="137">
        <v>124.79595017627986</v>
      </c>
      <c r="AF963" s="137">
        <v>109.47199999999999</v>
      </c>
      <c r="AG963" s="139">
        <v>3154475.1538666664</v>
      </c>
    </row>
    <row r="964" spans="27:33" hidden="1" x14ac:dyDescent="0.3">
      <c r="AA964" s="39">
        <v>44313</v>
      </c>
      <c r="AB964" s="137">
        <v>125.529</v>
      </c>
      <c r="AC964" s="137">
        <v>108.6496947808151</v>
      </c>
      <c r="AD964" s="137">
        <v>124.92634888019577</v>
      </c>
      <c r="AF964" s="137">
        <v>109.193</v>
      </c>
      <c r="AG964" s="139">
        <v>3233350.2409999995</v>
      </c>
    </row>
    <row r="965" spans="27:33" hidden="1" x14ac:dyDescent="0.3">
      <c r="AA965" s="39">
        <v>44312</v>
      </c>
      <c r="AB965" s="137">
        <v>125.116</v>
      </c>
      <c r="AC965" s="137">
        <v>108.64011038731657</v>
      </c>
      <c r="AD965" s="137">
        <v>124.88771222718366</v>
      </c>
      <c r="AF965" s="137">
        <v>108.833</v>
      </c>
      <c r="AG965" s="139">
        <v>3365806.1555999992</v>
      </c>
    </row>
    <row r="966" spans="27:33" hidden="1" x14ac:dyDescent="0.3">
      <c r="AA966" s="39">
        <v>44309</v>
      </c>
      <c r="AB966" s="137">
        <v>123.84099999999999</v>
      </c>
      <c r="AC966" s="137">
        <v>108.63052683929301</v>
      </c>
      <c r="AD966" s="137">
        <v>124.89429802031073</v>
      </c>
      <c r="AF966" s="137">
        <v>107.72499999999999</v>
      </c>
      <c r="AG966" s="139">
        <v>3506640.7606666666</v>
      </c>
    </row>
    <row r="967" spans="27:33" hidden="1" x14ac:dyDescent="0.3">
      <c r="AA967" s="39">
        <v>44308</v>
      </c>
      <c r="AB967" s="137">
        <v>122.59</v>
      </c>
      <c r="AC967" s="137">
        <v>108.62094413666986</v>
      </c>
      <c r="AD967" s="137">
        <v>124.65852662636175</v>
      </c>
      <c r="AF967" s="137">
        <v>106.637</v>
      </c>
      <c r="AG967" s="139">
        <v>3493244.7530666664</v>
      </c>
    </row>
    <row r="968" spans="27:33" hidden="1" x14ac:dyDescent="0.3">
      <c r="AA968" s="39">
        <v>44306</v>
      </c>
      <c r="AB968" s="137">
        <v>122.958</v>
      </c>
      <c r="AC968" s="137">
        <v>108.61136227937253</v>
      </c>
      <c r="AD968" s="137">
        <v>124.77531469114838</v>
      </c>
      <c r="AF968" s="137">
        <v>106.956</v>
      </c>
      <c r="AG968" s="139">
        <v>3485730.4164</v>
      </c>
    </row>
    <row r="969" spans="27:33" hidden="1" x14ac:dyDescent="0.3">
      <c r="AA969" s="39">
        <v>44305</v>
      </c>
      <c r="AB969" s="137">
        <v>122.992</v>
      </c>
      <c r="AC969" s="137">
        <v>108.60178126732646</v>
      </c>
      <c r="AD969" s="137">
        <v>124.72614076913295</v>
      </c>
      <c r="AF969" s="137">
        <v>106.986</v>
      </c>
      <c r="AG969" s="139">
        <v>3476474.368666667</v>
      </c>
    </row>
    <row r="970" spans="27:33" hidden="1" x14ac:dyDescent="0.3">
      <c r="AA970" s="39">
        <v>44302</v>
      </c>
      <c r="AB970" s="137">
        <v>125.345</v>
      </c>
      <c r="AC970" s="137">
        <v>108.59220110045707</v>
      </c>
      <c r="AD970" s="137">
        <v>125.01723282534927</v>
      </c>
      <c r="AF970" s="137">
        <v>109.033</v>
      </c>
      <c r="AG970" s="139">
        <v>3449189.9348000009</v>
      </c>
    </row>
    <row r="971" spans="27:33" hidden="1" x14ac:dyDescent="0.3">
      <c r="AA971" s="39">
        <v>44301</v>
      </c>
      <c r="AB971" s="137">
        <v>125.253</v>
      </c>
      <c r="AC971" s="137">
        <v>108.58262177868983</v>
      </c>
      <c r="AD971" s="137">
        <v>124.84512409829529</v>
      </c>
      <c r="AF971" s="137">
        <v>108.953</v>
      </c>
      <c r="AG971" s="139">
        <v>3576898.9946666667</v>
      </c>
    </row>
    <row r="972" spans="27:33" hidden="1" x14ac:dyDescent="0.3">
      <c r="AA972" s="39">
        <v>44300</v>
      </c>
      <c r="AB972" s="137">
        <v>125.621</v>
      </c>
      <c r="AC972" s="137">
        <v>108.57304330195016</v>
      </c>
      <c r="AD972" s="137">
        <v>124.71472539437937</v>
      </c>
      <c r="AF972" s="137">
        <v>109.273</v>
      </c>
      <c r="AG972" s="139">
        <v>3548716.9937333334</v>
      </c>
    </row>
    <row r="973" spans="27:33" hidden="1" x14ac:dyDescent="0.3">
      <c r="AA973" s="39">
        <v>44299</v>
      </c>
      <c r="AB973" s="137">
        <v>126.08</v>
      </c>
      <c r="AC973" s="137">
        <v>108.56346567016355</v>
      </c>
      <c r="AD973" s="137">
        <v>124.83897735804335</v>
      </c>
      <c r="AF973" s="137">
        <v>109.672</v>
      </c>
      <c r="AG973" s="139">
        <v>3479823.9591333335</v>
      </c>
    </row>
    <row r="974" spans="27:33" hidden="1" x14ac:dyDescent="0.3">
      <c r="AA974" s="39">
        <v>44298</v>
      </c>
      <c r="AB974" s="137">
        <v>126.217</v>
      </c>
      <c r="AC974" s="137">
        <v>108.55388888325544</v>
      </c>
      <c r="AD974" s="137">
        <v>124.91098202956596</v>
      </c>
      <c r="AF974" s="137">
        <v>109.792</v>
      </c>
      <c r="AG974" s="139">
        <v>3451499.0796666667</v>
      </c>
    </row>
    <row r="975" spans="27:33" hidden="1" x14ac:dyDescent="0.3">
      <c r="AA975" s="39">
        <v>44295</v>
      </c>
      <c r="AB975" s="137">
        <v>125.873</v>
      </c>
      <c r="AC975" s="137">
        <v>108.5443129411513</v>
      </c>
      <c r="AD975" s="137">
        <v>125.09889666012491</v>
      </c>
      <c r="AF975" s="137">
        <v>109.492</v>
      </c>
      <c r="AG975" s="139">
        <v>3386309.7915333332</v>
      </c>
    </row>
    <row r="976" spans="27:33" hidden="1" x14ac:dyDescent="0.3">
      <c r="AA976" s="39">
        <v>44294</v>
      </c>
      <c r="AB976" s="137">
        <v>127.136</v>
      </c>
      <c r="AC976" s="137">
        <v>108.53473784377663</v>
      </c>
      <c r="AD976" s="137">
        <v>124.80473123378262</v>
      </c>
      <c r="AF976" s="137">
        <v>110.59099999999999</v>
      </c>
      <c r="AG976" s="139">
        <v>3338637.8440666664</v>
      </c>
    </row>
    <row r="977" spans="27:33" hidden="1" x14ac:dyDescent="0.3">
      <c r="AA977" s="39">
        <v>44293</v>
      </c>
      <c r="AB977" s="137">
        <v>127.29600000000001</v>
      </c>
      <c r="AC977" s="137">
        <v>108.52516359105688</v>
      </c>
      <c r="AD977" s="137">
        <v>124.8359039879174</v>
      </c>
      <c r="AF977" s="137">
        <v>110.73099999999999</v>
      </c>
      <c r="AG977" s="139">
        <v>3397870.3485333337</v>
      </c>
    </row>
    <row r="978" spans="27:33" hidden="1" x14ac:dyDescent="0.3">
      <c r="AA978" s="39">
        <v>44292</v>
      </c>
      <c r="AB978" s="137">
        <v>126.596</v>
      </c>
      <c r="AC978" s="137">
        <v>108.51559018291756</v>
      </c>
      <c r="AD978" s="137">
        <v>124.86575958342677</v>
      </c>
      <c r="AF978" s="137">
        <v>110.121</v>
      </c>
      <c r="AG978" s="139">
        <v>3347209.7857999997</v>
      </c>
    </row>
    <row r="979" spans="27:33" hidden="1" x14ac:dyDescent="0.3">
      <c r="AA979" s="39">
        <v>44291</v>
      </c>
      <c r="AB979" s="137">
        <v>126.03400000000001</v>
      </c>
      <c r="AC979" s="137">
        <v>108.50601761928417</v>
      </c>
      <c r="AD979" s="137">
        <v>125.02645293572718</v>
      </c>
      <c r="AF979" s="137">
        <v>109.63200000000001</v>
      </c>
      <c r="AG979" s="139">
        <v>3244258.1741999998</v>
      </c>
    </row>
    <row r="980" spans="27:33" hidden="1" x14ac:dyDescent="0.3">
      <c r="AA980" s="39">
        <v>44287</v>
      </c>
      <c r="AB980" s="137">
        <v>127.652</v>
      </c>
      <c r="AC980" s="137">
        <v>108.49644590008219</v>
      </c>
      <c r="AD980" s="137">
        <v>125.13050846713483</v>
      </c>
      <c r="AF980" s="137">
        <v>111.04</v>
      </c>
      <c r="AG980" s="139">
        <v>3221546.5852000001</v>
      </c>
    </row>
    <row r="981" spans="27:33" hidden="1" x14ac:dyDescent="0.3">
      <c r="AA981" s="39">
        <v>44286</v>
      </c>
      <c r="AB981" s="137">
        <v>130.24600000000001</v>
      </c>
      <c r="AC981" s="137">
        <v>108.48687502523715</v>
      </c>
      <c r="AD981" s="137">
        <v>124.9882553355902</v>
      </c>
      <c r="AF981" s="137">
        <v>113.82599999999999</v>
      </c>
      <c r="AG981" s="139">
        <v>3224887.3420000002</v>
      </c>
    </row>
    <row r="982" spans="27:33" hidden="1" x14ac:dyDescent="0.3">
      <c r="AA982" s="39">
        <v>44285</v>
      </c>
      <c r="AB982" s="137">
        <v>127.675</v>
      </c>
      <c r="AC982" s="137">
        <v>108.47730499467457</v>
      </c>
      <c r="AD982" s="137">
        <v>124.33143223438412</v>
      </c>
      <c r="AF982" s="137">
        <v>111.57899999999999</v>
      </c>
      <c r="AG982" s="139">
        <v>3153816.1352000004</v>
      </c>
    </row>
    <row r="983" spans="27:33" hidden="1" x14ac:dyDescent="0.3">
      <c r="AA983" s="39">
        <v>44284</v>
      </c>
      <c r="AB983" s="137">
        <v>125.43600000000001</v>
      </c>
      <c r="AC983" s="137">
        <v>108.46773580831996</v>
      </c>
      <c r="AD983" s="137">
        <v>123.7646149725813</v>
      </c>
      <c r="AF983" s="137">
        <v>109.622</v>
      </c>
      <c r="AG983" s="139">
        <v>3129948.8597333333</v>
      </c>
    </row>
    <row r="984" spans="27:33" hidden="1" x14ac:dyDescent="0.3">
      <c r="AA984" s="39">
        <v>44281</v>
      </c>
      <c r="AB984" s="137">
        <v>125.881</v>
      </c>
      <c r="AC984" s="137">
        <v>108.45816746609884</v>
      </c>
      <c r="AD984" s="137">
        <v>123.71192862756475</v>
      </c>
      <c r="AF984" s="137">
        <v>110.012</v>
      </c>
      <c r="AG984" s="139">
        <v>3298123.0717333336</v>
      </c>
    </row>
    <row r="985" spans="27:33" hidden="1" x14ac:dyDescent="0.3">
      <c r="AA985" s="39">
        <v>44280</v>
      </c>
      <c r="AB985" s="137">
        <v>127.401</v>
      </c>
      <c r="AC985" s="137">
        <v>108.44859996793677</v>
      </c>
      <c r="AD985" s="137">
        <v>123.54069800626105</v>
      </c>
      <c r="AF985" s="137">
        <v>111.34</v>
      </c>
      <c r="AG985" s="139">
        <v>3231574.3672666666</v>
      </c>
    </row>
    <row r="986" spans="27:33" hidden="1" x14ac:dyDescent="0.3">
      <c r="AA986" s="39">
        <v>44279</v>
      </c>
      <c r="AB986" s="137">
        <v>129.732</v>
      </c>
      <c r="AC986" s="137">
        <v>108.43903331375928</v>
      </c>
      <c r="AD986" s="137">
        <v>123.57626128914721</v>
      </c>
      <c r="AF986" s="137">
        <v>113.376</v>
      </c>
      <c r="AG986" s="139">
        <v>3108817.4855999998</v>
      </c>
    </row>
    <row r="987" spans="27:33" hidden="1" x14ac:dyDescent="0.3">
      <c r="AA987" s="39">
        <v>44278</v>
      </c>
      <c r="AB987" s="137">
        <v>130.24600000000001</v>
      </c>
      <c r="AC987" s="137">
        <v>108.42946750349192</v>
      </c>
      <c r="AD987" s="137">
        <v>123.54772285226326</v>
      </c>
      <c r="AF987" s="137">
        <v>113.82599999999999</v>
      </c>
      <c r="AG987" s="139">
        <v>3075136.5454666666</v>
      </c>
    </row>
    <row r="988" spans="27:33" hidden="1" x14ac:dyDescent="0.3">
      <c r="AA988" s="39">
        <v>44277</v>
      </c>
      <c r="AB988" s="137">
        <v>129.77699999999999</v>
      </c>
      <c r="AC988" s="137">
        <v>108.41990253706025</v>
      </c>
      <c r="AD988" s="137">
        <v>123.61709320653503</v>
      </c>
      <c r="AF988" s="137">
        <v>113.416</v>
      </c>
      <c r="AG988" s="139">
        <v>3089928.6338666668</v>
      </c>
    </row>
    <row r="989" spans="27:33" hidden="1" x14ac:dyDescent="0.3">
      <c r="AA989" s="39">
        <v>44274</v>
      </c>
      <c r="AB989" s="137">
        <v>130.24600000000001</v>
      </c>
      <c r="AC989" s="137">
        <v>108.41033841438983</v>
      </c>
      <c r="AD989" s="137">
        <v>123.77515224158462</v>
      </c>
      <c r="AF989" s="137">
        <v>113.82599999999999</v>
      </c>
      <c r="AG989" s="139">
        <v>3144045.3400000003</v>
      </c>
    </row>
    <row r="990" spans="27:33" hidden="1" x14ac:dyDescent="0.3">
      <c r="AA990" s="39">
        <v>44273</v>
      </c>
      <c r="AB990" s="137">
        <v>128.304</v>
      </c>
      <c r="AC990" s="137">
        <v>108.40077513540622</v>
      </c>
      <c r="AD990" s="137">
        <v>123.31722009281594</v>
      </c>
      <c r="AF990" s="137">
        <v>112.128</v>
      </c>
      <c r="AG990" s="139">
        <v>3101598.0961333332</v>
      </c>
    </row>
    <row r="991" spans="27:33" hidden="1" x14ac:dyDescent="0.3">
      <c r="AA991" s="39">
        <v>44272</v>
      </c>
      <c r="AB991" s="137">
        <v>128.53200000000001</v>
      </c>
      <c r="AC991" s="137">
        <v>108.39121270003501</v>
      </c>
      <c r="AD991" s="137">
        <v>123.6899759838079</v>
      </c>
      <c r="AF991" s="137">
        <v>112.328</v>
      </c>
      <c r="AG991" s="139">
        <v>2894690.6613333332</v>
      </c>
    </row>
    <row r="992" spans="27:33" hidden="1" x14ac:dyDescent="0.3">
      <c r="AA992" s="39">
        <v>44271</v>
      </c>
      <c r="AB992" s="137">
        <v>130.81700000000001</v>
      </c>
      <c r="AC992" s="137">
        <v>108.38433175815685</v>
      </c>
      <c r="AD992" s="137">
        <v>123.94243138701211</v>
      </c>
      <c r="AF992" s="137">
        <v>114.325</v>
      </c>
      <c r="AG992" s="139">
        <v>2769665.1503999997</v>
      </c>
    </row>
    <row r="993" spans="27:33" hidden="1" x14ac:dyDescent="0.3">
      <c r="AA993" s="39">
        <v>44270</v>
      </c>
      <c r="AB993" s="137">
        <v>132.542</v>
      </c>
      <c r="AC993" s="137">
        <v>108.37745125309787</v>
      </c>
      <c r="AD993" s="137">
        <v>124.29279558137203</v>
      </c>
      <c r="AF993" s="137">
        <v>115.833</v>
      </c>
      <c r="AG993" s="139">
        <v>2754188.6261999998</v>
      </c>
    </row>
    <row r="994" spans="27:33" hidden="1" x14ac:dyDescent="0.3">
      <c r="AA994" s="39">
        <v>44267</v>
      </c>
      <c r="AB994" s="137">
        <v>133.833</v>
      </c>
      <c r="AC994" s="137">
        <v>108.37057118483035</v>
      </c>
      <c r="AD994" s="137">
        <v>124.61462133884802</v>
      </c>
      <c r="AF994" s="137">
        <v>116.961</v>
      </c>
      <c r="AG994" s="139">
        <v>2906177.3117999998</v>
      </c>
    </row>
    <row r="995" spans="27:33" hidden="1" x14ac:dyDescent="0.3">
      <c r="AA995" s="39">
        <v>44266</v>
      </c>
      <c r="AB995" s="137">
        <v>133.90199999999999</v>
      </c>
      <c r="AC995" s="137">
        <v>108.36369155332656</v>
      </c>
      <c r="AD995" s="137">
        <v>124.56149594095635</v>
      </c>
      <c r="AF995" s="137">
        <v>117.021</v>
      </c>
      <c r="AG995" s="139">
        <v>2923431.8045333331</v>
      </c>
    </row>
    <row r="996" spans="27:33" hidden="1" x14ac:dyDescent="0.3">
      <c r="AA996" s="39">
        <v>44265</v>
      </c>
      <c r="AB996" s="137">
        <v>133.90199999999999</v>
      </c>
      <c r="AC996" s="137">
        <v>108.35681235855876</v>
      </c>
      <c r="AD996" s="137">
        <v>124.41133985765923</v>
      </c>
      <c r="AF996" s="137">
        <v>117.021</v>
      </c>
      <c r="AG996" s="139">
        <v>2882275.2417333331</v>
      </c>
    </row>
    <row r="997" spans="27:33" hidden="1" x14ac:dyDescent="0.3">
      <c r="AA997" s="39">
        <v>44264</v>
      </c>
      <c r="AB997" s="137">
        <v>134.13</v>
      </c>
      <c r="AC997" s="137">
        <v>108.34993360049923</v>
      </c>
      <c r="AD997" s="137">
        <v>124.81175607978486</v>
      </c>
      <c r="AF997" s="137">
        <v>117.221</v>
      </c>
      <c r="AG997" s="139">
        <v>2862376.7419333332</v>
      </c>
    </row>
    <row r="998" spans="27:33" hidden="1" x14ac:dyDescent="0.3">
      <c r="AA998" s="39">
        <v>44263</v>
      </c>
      <c r="AB998" s="137">
        <v>134.816</v>
      </c>
      <c r="AC998" s="137">
        <v>108.34305527912025</v>
      </c>
      <c r="AD998" s="137">
        <v>124.92898319744664</v>
      </c>
      <c r="AF998" s="137">
        <v>117.82</v>
      </c>
      <c r="AG998" s="139">
        <v>2811953.5783333331</v>
      </c>
    </row>
    <row r="999" spans="27:33" hidden="1" x14ac:dyDescent="0.3">
      <c r="AA999" s="39">
        <v>44260</v>
      </c>
      <c r="AB999" s="137">
        <v>130.61099999999999</v>
      </c>
      <c r="AC999" s="137">
        <v>108.3361773943941</v>
      </c>
      <c r="AD999" s="137">
        <v>125.24773558479664</v>
      </c>
      <c r="AF999" s="137">
        <v>114.145</v>
      </c>
      <c r="AG999" s="139">
        <v>2640031.5768666663</v>
      </c>
    </row>
    <row r="1000" spans="27:33" hidden="1" x14ac:dyDescent="0.3">
      <c r="AA1000" s="39">
        <v>44259</v>
      </c>
      <c r="AB1000" s="137">
        <v>129.56</v>
      </c>
      <c r="AC1000" s="137">
        <v>108.32929994629306</v>
      </c>
      <c r="AD1000" s="137">
        <v>125.02864820010292</v>
      </c>
      <c r="AF1000" s="137">
        <v>113.227</v>
      </c>
      <c r="AG1000" s="139">
        <v>2718962.961866667</v>
      </c>
    </row>
    <row r="1001" spans="27:33" hidden="1" x14ac:dyDescent="0.3">
      <c r="AA1001" s="39">
        <v>44258</v>
      </c>
      <c r="AB1001" s="137">
        <v>130.81700000000001</v>
      </c>
      <c r="AC1001" s="137">
        <v>108.32242293478942</v>
      </c>
      <c r="AD1001" s="137">
        <v>125.07518780486753</v>
      </c>
      <c r="AF1001" s="137">
        <v>114.325</v>
      </c>
      <c r="AG1001" s="139">
        <v>2719848.8511333335</v>
      </c>
    </row>
    <row r="1002" spans="27:33" hidden="1" x14ac:dyDescent="0.3">
      <c r="AA1002" s="39">
        <v>44257</v>
      </c>
      <c r="AB1002" s="137">
        <v>132.45099999999999</v>
      </c>
      <c r="AC1002" s="137">
        <v>108.31554635985545</v>
      </c>
      <c r="AD1002" s="137">
        <v>125.51687499725611</v>
      </c>
      <c r="AF1002" s="137">
        <v>115.753</v>
      </c>
      <c r="AG1002" s="139">
        <v>2763283.8624666673</v>
      </c>
    </row>
    <row r="1003" spans="27:33" hidden="1" x14ac:dyDescent="0.3">
      <c r="AA1003" s="39">
        <v>44256</v>
      </c>
      <c r="AB1003" s="137">
        <v>133.04499999999999</v>
      </c>
      <c r="AC1003" s="137">
        <v>108.30867022146343</v>
      </c>
      <c r="AD1003" s="137">
        <v>126.32517134038471</v>
      </c>
      <c r="AF1003" s="137">
        <v>116.27200000000001</v>
      </c>
      <c r="AG1003" s="139">
        <v>2708448.4532666672</v>
      </c>
    </row>
    <row r="1004" spans="27:33" hidden="1" x14ac:dyDescent="0.3">
      <c r="AA1004" s="39">
        <v>44253</v>
      </c>
      <c r="AB1004" s="137">
        <v>134.274</v>
      </c>
      <c r="AC1004" s="137">
        <v>108.30179451958567</v>
      </c>
      <c r="AD1004" s="137">
        <v>126.73392956713799</v>
      </c>
      <c r="AF1004" s="137">
        <v>117.82</v>
      </c>
      <c r="AG1004" s="139">
        <v>2644285.0410000002</v>
      </c>
    </row>
    <row r="1005" spans="27:33" hidden="1" x14ac:dyDescent="0.3">
      <c r="AA1005" s="39">
        <v>44252</v>
      </c>
      <c r="AB1005" s="137">
        <v>133.989</v>
      </c>
      <c r="AC1005" s="137">
        <v>108.29491925419444</v>
      </c>
      <c r="AD1005" s="137">
        <v>127.05312100736315</v>
      </c>
      <c r="AF1005" s="137">
        <v>117.57</v>
      </c>
      <c r="AG1005" s="139">
        <v>2717498.7411333332</v>
      </c>
    </row>
    <row r="1006" spans="27:33" hidden="1" x14ac:dyDescent="0.3">
      <c r="AA1006" s="39">
        <v>44251</v>
      </c>
      <c r="AB1006" s="137">
        <v>134.012</v>
      </c>
      <c r="AC1006" s="137">
        <v>108.28804442526204</v>
      </c>
      <c r="AD1006" s="137">
        <v>126.97409148983834</v>
      </c>
      <c r="AF1006" s="137">
        <v>117.59</v>
      </c>
      <c r="AG1006" s="139">
        <v>2852474.7782666665</v>
      </c>
    </row>
    <row r="1007" spans="27:33" hidden="1" x14ac:dyDescent="0.3">
      <c r="AA1007" s="39">
        <v>44250</v>
      </c>
      <c r="AB1007" s="137">
        <v>134.46700000000001</v>
      </c>
      <c r="AC1007" s="137">
        <v>108.28117003276076</v>
      </c>
      <c r="AD1007" s="137">
        <v>126.9051601884417</v>
      </c>
      <c r="AF1007" s="137">
        <v>117.989</v>
      </c>
      <c r="AG1007" s="139">
        <v>2889748.8079999997</v>
      </c>
    </row>
    <row r="1008" spans="27:33" hidden="1" x14ac:dyDescent="0.3">
      <c r="AA1008" s="39">
        <v>44249</v>
      </c>
      <c r="AB1008" s="137">
        <v>135.161</v>
      </c>
      <c r="AC1008" s="137">
        <v>108.27429607666289</v>
      </c>
      <c r="AD1008" s="137">
        <v>126.22418917910306</v>
      </c>
      <c r="AF1008" s="137">
        <v>118.599</v>
      </c>
      <c r="AG1008" s="139">
        <v>2930590.4198666667</v>
      </c>
    </row>
    <row r="1009" spans="27:33" hidden="1" x14ac:dyDescent="0.3">
      <c r="AA1009" s="39">
        <v>44246</v>
      </c>
      <c r="AB1009" s="137">
        <v>134.84299999999999</v>
      </c>
      <c r="AC1009" s="137">
        <v>108.26742255694073</v>
      </c>
      <c r="AD1009" s="137">
        <v>127.06058490624046</v>
      </c>
      <c r="AF1009" s="137">
        <v>118.319</v>
      </c>
      <c r="AG1009" s="139">
        <v>2736823.7768666665</v>
      </c>
    </row>
    <row r="1010" spans="27:33" hidden="1" x14ac:dyDescent="0.3">
      <c r="AA1010" s="39">
        <v>44245</v>
      </c>
      <c r="AB1010" s="137">
        <v>134.376</v>
      </c>
      <c r="AC1010" s="137">
        <v>108.26054947356658</v>
      </c>
      <c r="AD1010" s="137">
        <v>126.92008798619639</v>
      </c>
      <c r="AF1010" s="137">
        <v>117.91</v>
      </c>
      <c r="AG1010" s="139">
        <v>2546520.1339333337</v>
      </c>
    </row>
    <row r="1011" spans="27:33" hidden="1" x14ac:dyDescent="0.3">
      <c r="AA1011" s="39">
        <v>44244</v>
      </c>
      <c r="AB1011" s="137">
        <v>134.61500000000001</v>
      </c>
      <c r="AC1011" s="137">
        <v>108.25367682651274</v>
      </c>
      <c r="AD1011" s="137">
        <v>127.12336946738517</v>
      </c>
      <c r="AF1011" s="137">
        <v>118.119</v>
      </c>
      <c r="AG1011" s="139">
        <v>2451176.5991333337</v>
      </c>
    </row>
    <row r="1012" spans="27:33" hidden="1" x14ac:dyDescent="0.3">
      <c r="AA1012" s="39">
        <v>44239</v>
      </c>
      <c r="AB1012" s="137">
        <v>134.501</v>
      </c>
      <c r="AC1012" s="137">
        <v>108.24680461575151</v>
      </c>
      <c r="AD1012" s="137">
        <v>127.20415519641051</v>
      </c>
      <c r="AF1012" s="137">
        <v>118.01900000000001</v>
      </c>
      <c r="AG1012" s="139">
        <v>2451693.152666667</v>
      </c>
    </row>
    <row r="1013" spans="27:33" hidden="1" x14ac:dyDescent="0.3">
      <c r="AA1013" s="39">
        <v>44238</v>
      </c>
      <c r="AB1013" s="137">
        <v>134.61500000000001</v>
      </c>
      <c r="AC1013" s="137">
        <v>108.2399328412552</v>
      </c>
      <c r="AD1013" s="137">
        <v>127.0610239591156</v>
      </c>
      <c r="AF1013" s="137">
        <v>118.119</v>
      </c>
      <c r="AG1013" s="139">
        <v>2513461.4044666672</v>
      </c>
    </row>
    <row r="1014" spans="27:33" hidden="1" x14ac:dyDescent="0.3">
      <c r="AA1014" s="39">
        <v>44237</v>
      </c>
      <c r="AB1014" s="137">
        <v>133.83000000000001</v>
      </c>
      <c r="AC1014" s="137">
        <v>108.23306150299609</v>
      </c>
      <c r="AD1014" s="137">
        <v>126.98111633584054</v>
      </c>
      <c r="AF1014" s="137">
        <v>117.43</v>
      </c>
      <c r="AG1014" s="139">
        <v>2472306.983266667</v>
      </c>
    </row>
    <row r="1015" spans="27:33" hidden="1" x14ac:dyDescent="0.3">
      <c r="AA1015" s="39">
        <v>44236</v>
      </c>
      <c r="AB1015" s="137">
        <v>134.672</v>
      </c>
      <c r="AC1015" s="137">
        <v>108.22619060094651</v>
      </c>
      <c r="AD1015" s="137">
        <v>126.97848201858973</v>
      </c>
      <c r="AF1015" s="137">
        <v>118.169</v>
      </c>
      <c r="AG1015" s="139">
        <v>2435854.8174000005</v>
      </c>
    </row>
    <row r="1016" spans="27:33" hidden="1" x14ac:dyDescent="0.3">
      <c r="AA1016" s="39">
        <v>44235</v>
      </c>
      <c r="AB1016" s="137">
        <v>134.274</v>
      </c>
      <c r="AC1016" s="137">
        <v>108.21932013507876</v>
      </c>
      <c r="AD1016" s="137">
        <v>126.98243349446598</v>
      </c>
      <c r="AF1016" s="137">
        <v>117.82</v>
      </c>
      <c r="AG1016" s="139">
        <v>2419210.9631333337</v>
      </c>
    </row>
    <row r="1017" spans="27:33" hidden="1" x14ac:dyDescent="0.3">
      <c r="AA1017" s="39">
        <v>44232</v>
      </c>
      <c r="AB1017" s="137">
        <v>133.95500000000001</v>
      </c>
      <c r="AC1017" s="137">
        <v>108.21245010536515</v>
      </c>
      <c r="AD1017" s="137">
        <v>127.0965872420018</v>
      </c>
      <c r="AF1017" s="137">
        <v>117.54</v>
      </c>
      <c r="AG1017" s="139">
        <v>2430408.4211333334</v>
      </c>
    </row>
    <row r="1018" spans="27:33" hidden="1" x14ac:dyDescent="0.3">
      <c r="AA1018" s="39">
        <v>44231</v>
      </c>
      <c r="AB1018" s="137">
        <v>133.19300000000001</v>
      </c>
      <c r="AC1018" s="137">
        <v>108.205580511778</v>
      </c>
      <c r="AD1018" s="137">
        <v>126.58860306546741</v>
      </c>
      <c r="AF1018" s="137">
        <v>116.871</v>
      </c>
      <c r="AG1018" s="139">
        <v>2445782.1424666666</v>
      </c>
    </row>
    <row r="1019" spans="27:33" hidden="1" x14ac:dyDescent="0.3">
      <c r="AA1019" s="39">
        <v>44230</v>
      </c>
      <c r="AB1019" s="137">
        <v>132.476</v>
      </c>
      <c r="AC1019" s="137">
        <v>108.1987113542896</v>
      </c>
      <c r="AD1019" s="137">
        <v>126.5280137686984</v>
      </c>
      <c r="AF1019" s="137">
        <v>116.242</v>
      </c>
      <c r="AG1019" s="139">
        <v>2489443.4762666663</v>
      </c>
    </row>
    <row r="1020" spans="27:33" hidden="1" x14ac:dyDescent="0.3">
      <c r="AA1020" s="39">
        <v>44229</v>
      </c>
      <c r="AB1020" s="137">
        <v>131.99799999999999</v>
      </c>
      <c r="AC1020" s="137">
        <v>108.19184263287229</v>
      </c>
      <c r="AD1020" s="137">
        <v>126.4779617409327</v>
      </c>
      <c r="AF1020" s="137">
        <v>115.82299999999999</v>
      </c>
      <c r="AG1020" s="139">
        <v>2499195.4627999994</v>
      </c>
    </row>
    <row r="1021" spans="27:33" hidden="1" x14ac:dyDescent="0.3">
      <c r="AA1021" s="39">
        <v>44228</v>
      </c>
      <c r="AB1021" s="137">
        <v>131.53100000000001</v>
      </c>
      <c r="AC1021" s="137">
        <v>108.18497434749838</v>
      </c>
      <c r="AD1021" s="137">
        <v>126.22375012622794</v>
      </c>
      <c r="AF1021" s="137">
        <v>115.413</v>
      </c>
      <c r="AG1021" s="139">
        <v>2520073.7656666664</v>
      </c>
    </row>
    <row r="1022" spans="27:33" hidden="1" x14ac:dyDescent="0.3">
      <c r="AA1022" s="39">
        <v>44225</v>
      </c>
      <c r="AB1022" s="137">
        <v>133.12899999999999</v>
      </c>
      <c r="AC1022" s="137">
        <v>108.1781064981402</v>
      </c>
      <c r="AD1022" s="137">
        <v>126.42308013154047</v>
      </c>
      <c r="AF1022" s="137">
        <v>117.34</v>
      </c>
      <c r="AG1022" s="139">
        <v>2572479.3831333327</v>
      </c>
    </row>
    <row r="1023" spans="27:33" hidden="1" x14ac:dyDescent="0.3">
      <c r="AA1023" s="39">
        <v>44224</v>
      </c>
      <c r="AB1023" s="137">
        <v>131.803</v>
      </c>
      <c r="AC1023" s="137">
        <v>108.17123908477004</v>
      </c>
      <c r="AD1023" s="137">
        <v>126.10301058556506</v>
      </c>
      <c r="AF1023" s="137">
        <v>116.172</v>
      </c>
      <c r="AG1023" s="139">
        <v>2651399.1705333339</v>
      </c>
    </row>
    <row r="1024" spans="27:33" hidden="1" x14ac:dyDescent="0.3">
      <c r="AA1024" s="39">
        <v>44223</v>
      </c>
      <c r="AB1024" s="137">
        <v>131.74700000000001</v>
      </c>
      <c r="AC1024" s="137">
        <v>108.16437210736025</v>
      </c>
      <c r="AD1024" s="137">
        <v>125.62093052866382</v>
      </c>
      <c r="AF1024" s="137">
        <v>116.122</v>
      </c>
      <c r="AG1024" s="139">
        <v>2794219.6677333335</v>
      </c>
    </row>
    <row r="1025" spans="27:33" hidden="1" x14ac:dyDescent="0.3">
      <c r="AA1025" s="39">
        <v>44222</v>
      </c>
      <c r="AB1025" s="137">
        <v>131.38399999999999</v>
      </c>
      <c r="AC1025" s="137">
        <v>108.15750556588314</v>
      </c>
      <c r="AD1025" s="137">
        <v>125.64551748967152</v>
      </c>
      <c r="AF1025" s="137">
        <v>115.803</v>
      </c>
      <c r="AG1025" s="139">
        <v>2884188.4565333333</v>
      </c>
    </row>
    <row r="1026" spans="27:33" hidden="1" x14ac:dyDescent="0.3">
      <c r="AA1026" s="39">
        <v>44218</v>
      </c>
      <c r="AB1026" s="137">
        <v>131.917</v>
      </c>
      <c r="AC1026" s="137">
        <v>108.15063946031104</v>
      </c>
      <c r="AD1026" s="137">
        <v>125.69952099331347</v>
      </c>
      <c r="AF1026" s="137">
        <v>116.27200000000001</v>
      </c>
      <c r="AG1026" s="139">
        <v>2916144.7394666667</v>
      </c>
    </row>
    <row r="1027" spans="27:33" hidden="1" x14ac:dyDescent="0.3">
      <c r="AA1027" s="39">
        <v>44217</v>
      </c>
      <c r="AB1027" s="137">
        <v>131.64500000000001</v>
      </c>
      <c r="AC1027" s="137">
        <v>108.14377379061628</v>
      </c>
      <c r="AD1027" s="137">
        <v>126.03451833704358</v>
      </c>
      <c r="AF1027" s="137">
        <v>116.032</v>
      </c>
      <c r="AG1027" s="139">
        <v>2938646.6882666661</v>
      </c>
    </row>
    <row r="1028" spans="27:33" hidden="1" x14ac:dyDescent="0.3">
      <c r="AA1028" s="39">
        <v>44216</v>
      </c>
      <c r="AB1028" s="137">
        <v>133.21899999999999</v>
      </c>
      <c r="AC1028" s="137">
        <v>108.13690855677119</v>
      </c>
      <c r="AD1028" s="137">
        <v>126.01739527491321</v>
      </c>
      <c r="AF1028" s="137">
        <v>117.42</v>
      </c>
      <c r="AG1028" s="139">
        <v>2892950.7426666669</v>
      </c>
    </row>
    <row r="1029" spans="27:33" hidden="1" x14ac:dyDescent="0.3">
      <c r="AA1029" s="39">
        <v>44215</v>
      </c>
      <c r="AB1029" s="137">
        <v>131.97300000000001</v>
      </c>
      <c r="AC1029" s="137">
        <v>108.1300437587481</v>
      </c>
      <c r="AD1029" s="137">
        <v>125.84572560073435</v>
      </c>
      <c r="AF1029" s="137">
        <v>116.322</v>
      </c>
      <c r="AG1029" s="139">
        <v>2955233.112133333</v>
      </c>
    </row>
    <row r="1030" spans="27:33" hidden="1" x14ac:dyDescent="0.3">
      <c r="AA1030" s="39">
        <v>44214</v>
      </c>
      <c r="AB1030" s="137">
        <v>133.672</v>
      </c>
      <c r="AC1030" s="137">
        <v>108.12317939651935</v>
      </c>
      <c r="AD1030" s="137">
        <v>125.57834239977545</v>
      </c>
      <c r="AF1030" s="137">
        <v>117.82</v>
      </c>
      <c r="AG1030" s="139">
        <v>2990937.4325333326</v>
      </c>
    </row>
    <row r="1031" spans="27:33" hidden="1" x14ac:dyDescent="0.3">
      <c r="AA1031" s="39">
        <v>44211</v>
      </c>
      <c r="AB1031" s="137">
        <v>133.661</v>
      </c>
      <c r="AC1031" s="137">
        <v>108.11631547005726</v>
      </c>
      <c r="AD1031" s="137">
        <v>125.47867739711917</v>
      </c>
      <c r="AF1031" s="137">
        <v>117.81</v>
      </c>
      <c r="AG1031" s="139">
        <v>2945295.5035999999</v>
      </c>
    </row>
    <row r="1032" spans="27:33" hidden="1" x14ac:dyDescent="0.3">
      <c r="AA1032" s="39">
        <v>44210</v>
      </c>
      <c r="AB1032" s="137">
        <v>133.65</v>
      </c>
      <c r="AC1032" s="137">
        <v>108.10945197933417</v>
      </c>
      <c r="AD1032" s="137">
        <v>125.34915679895353</v>
      </c>
      <c r="AF1032" s="137">
        <v>117.8</v>
      </c>
      <c r="AG1032" s="139">
        <v>2816712.2715333332</v>
      </c>
    </row>
    <row r="1033" spans="27:33" hidden="1" x14ac:dyDescent="0.3">
      <c r="AA1033" s="39">
        <v>44209</v>
      </c>
      <c r="AB1033" s="137">
        <v>131.40700000000001</v>
      </c>
      <c r="AC1033" s="137">
        <v>108.10258892432242</v>
      </c>
      <c r="AD1033" s="137">
        <v>125.21173324903542</v>
      </c>
      <c r="AF1033" s="137">
        <v>115.82299999999999</v>
      </c>
      <c r="AG1033" s="139">
        <v>2822432.6916</v>
      </c>
    </row>
    <row r="1034" spans="27:33" hidden="1" x14ac:dyDescent="0.3">
      <c r="AA1034" s="39">
        <v>44208</v>
      </c>
      <c r="AB1034" s="137">
        <v>133.10599999999999</v>
      </c>
      <c r="AC1034" s="137">
        <v>108.09572630499436</v>
      </c>
      <c r="AD1034" s="137">
        <v>125.37023133696013</v>
      </c>
      <c r="AF1034" s="137">
        <v>117.32</v>
      </c>
      <c r="AG1034" s="139">
        <v>2802424.4890000001</v>
      </c>
    </row>
    <row r="1035" spans="27:33" hidden="1" x14ac:dyDescent="0.3">
      <c r="AA1035" s="39">
        <v>44207</v>
      </c>
      <c r="AB1035" s="137">
        <v>135.21299999999999</v>
      </c>
      <c r="AC1035" s="137">
        <v>108.08886412132232</v>
      </c>
      <c r="AD1035" s="137">
        <v>125.7359623819499</v>
      </c>
      <c r="AF1035" s="137">
        <v>119.178</v>
      </c>
      <c r="AG1035" s="139">
        <v>2685992.4641999998</v>
      </c>
    </row>
    <row r="1036" spans="27:33" hidden="1" x14ac:dyDescent="0.3">
      <c r="AA1036" s="39">
        <v>44204</v>
      </c>
      <c r="AB1036" s="137">
        <v>135.25800000000001</v>
      </c>
      <c r="AC1036" s="137">
        <v>108.08200237327864</v>
      </c>
      <c r="AD1036" s="137">
        <v>125.89402141699949</v>
      </c>
      <c r="AF1036" s="137">
        <v>119.218</v>
      </c>
      <c r="AG1036" s="139">
        <v>2552975.4831999997</v>
      </c>
    </row>
    <row r="1037" spans="27:33" hidden="1" x14ac:dyDescent="0.3">
      <c r="AA1037" s="39">
        <v>44203</v>
      </c>
      <c r="AB1037" s="137">
        <v>133.02699999999999</v>
      </c>
      <c r="AC1037" s="137">
        <v>108.07514106083569</v>
      </c>
      <c r="AD1037" s="137">
        <v>125.72322984857091</v>
      </c>
      <c r="AF1037" s="137">
        <v>117.251</v>
      </c>
      <c r="AG1037" s="139">
        <v>2502137.0651333332</v>
      </c>
    </row>
    <row r="1038" spans="27:33" hidden="1" x14ac:dyDescent="0.3">
      <c r="AA1038" s="39">
        <v>44202</v>
      </c>
      <c r="AB1038" s="137">
        <v>135.428</v>
      </c>
      <c r="AC1038" s="137">
        <v>108.0682801839658</v>
      </c>
      <c r="AD1038" s="137">
        <v>125.99675978978171</v>
      </c>
      <c r="AF1038" s="137">
        <v>119.367</v>
      </c>
      <c r="AG1038" s="139">
        <v>2457859.1110000005</v>
      </c>
    </row>
    <row r="1039" spans="27:33" hidden="1" x14ac:dyDescent="0.3">
      <c r="AA1039" s="39">
        <v>44201</v>
      </c>
      <c r="AB1039" s="137">
        <v>135.24700000000001</v>
      </c>
      <c r="AC1039" s="137">
        <v>108.06141974264131</v>
      </c>
      <c r="AD1039" s="137">
        <v>125.89972910437628</v>
      </c>
      <c r="AF1039" s="137">
        <v>119.208</v>
      </c>
      <c r="AG1039" s="139">
        <v>2595213.5003333334</v>
      </c>
    </row>
    <row r="1040" spans="27:33" hidden="1" x14ac:dyDescent="0.3">
      <c r="AA1040" s="39">
        <v>44200</v>
      </c>
      <c r="AB1040" s="137">
        <v>135.25800000000001</v>
      </c>
      <c r="AC1040" s="137">
        <v>108.05455973683458</v>
      </c>
      <c r="AD1040" s="137">
        <v>125.89709478712543</v>
      </c>
      <c r="AF1040" s="137">
        <v>119.218</v>
      </c>
      <c r="AG1040" s="139">
        <v>2555341.4945333335</v>
      </c>
    </row>
    <row r="1041" spans="27:33" hidden="1" x14ac:dyDescent="0.3">
      <c r="AA1041" s="39">
        <v>44195</v>
      </c>
      <c r="AB1041" s="137">
        <v>135.25800000000001</v>
      </c>
      <c r="AC1041" s="137">
        <v>108.04770016651796</v>
      </c>
      <c r="AD1041" s="137">
        <v>126.01476095766235</v>
      </c>
      <c r="AF1041" s="137">
        <v>119.687</v>
      </c>
      <c r="AG1041" s="139">
        <v>2585172.1611333336</v>
      </c>
    </row>
    <row r="1042" spans="27:33" hidden="1" x14ac:dyDescent="0.3">
      <c r="AA1042" s="39">
        <v>44194</v>
      </c>
      <c r="AB1042" s="137">
        <v>134.333</v>
      </c>
      <c r="AC1042" s="137">
        <v>108.0408410316638</v>
      </c>
      <c r="AD1042" s="137">
        <v>125.35135206332919</v>
      </c>
      <c r="AF1042" s="137">
        <v>118.86799999999999</v>
      </c>
      <c r="AG1042" s="139">
        <v>2753374.7460666671</v>
      </c>
    </row>
    <row r="1043" spans="27:33" hidden="1" x14ac:dyDescent="0.3">
      <c r="AA1043" s="39">
        <v>44193</v>
      </c>
      <c r="AB1043" s="137">
        <v>134.57</v>
      </c>
      <c r="AC1043" s="137">
        <v>108.03398233224446</v>
      </c>
      <c r="AD1043" s="137">
        <v>124.45568419804817</v>
      </c>
      <c r="AF1043" s="137">
        <v>119.078</v>
      </c>
      <c r="AG1043" s="139">
        <v>2744459.2215333334</v>
      </c>
    </row>
    <row r="1044" spans="27:33" hidden="1" x14ac:dyDescent="0.3">
      <c r="AA1044" s="39">
        <v>44188</v>
      </c>
      <c r="AB1044" s="137">
        <v>134.72800000000001</v>
      </c>
      <c r="AC1044" s="137">
        <v>108.02712406823231</v>
      </c>
      <c r="AD1044" s="137">
        <v>124.18347141546279</v>
      </c>
      <c r="AF1044" s="137">
        <v>119.218</v>
      </c>
      <c r="AG1044" s="139">
        <v>2667024.8912666668</v>
      </c>
    </row>
    <row r="1045" spans="27:33" hidden="1" x14ac:dyDescent="0.3">
      <c r="AA1045" s="39">
        <v>44187</v>
      </c>
      <c r="AB1045" s="137">
        <v>130.80099999999999</v>
      </c>
      <c r="AC1045" s="137">
        <v>108.02026623959969</v>
      </c>
      <c r="AD1045" s="137">
        <v>123.24872784429451</v>
      </c>
      <c r="AF1045" s="137">
        <v>115.74299999999999</v>
      </c>
      <c r="AG1045" s="139">
        <v>2581381.0973333339</v>
      </c>
    </row>
    <row r="1046" spans="27:33" hidden="1" x14ac:dyDescent="0.3">
      <c r="AA1046" s="39">
        <v>44186</v>
      </c>
      <c r="AB1046" s="137">
        <v>130.81299999999999</v>
      </c>
      <c r="AC1046" s="137">
        <v>108.01340884631897</v>
      </c>
      <c r="AD1046" s="137">
        <v>122.69596027449606</v>
      </c>
      <c r="AF1046" s="137">
        <v>115.753</v>
      </c>
      <c r="AG1046" s="139">
        <v>2543499.1218000003</v>
      </c>
    </row>
    <row r="1047" spans="27:33" hidden="1" x14ac:dyDescent="0.3">
      <c r="AA1047" s="39">
        <v>44183</v>
      </c>
      <c r="AB1047" s="137">
        <v>130.53</v>
      </c>
      <c r="AC1047" s="137">
        <v>108.00655188836251</v>
      </c>
      <c r="AD1047" s="137">
        <v>122.69025258711926</v>
      </c>
      <c r="AF1047" s="137">
        <v>115.503</v>
      </c>
      <c r="AG1047" s="139">
        <v>2562897.6166666667</v>
      </c>
    </row>
    <row r="1048" spans="27:33" hidden="1" x14ac:dyDescent="0.3">
      <c r="AA1048" s="39">
        <v>44182</v>
      </c>
      <c r="AB1048" s="137">
        <v>129.19900000000001</v>
      </c>
      <c r="AC1048" s="137">
        <v>107.99969536570268</v>
      </c>
      <c r="AD1048" s="137">
        <v>121.87141897498736</v>
      </c>
      <c r="AF1048" s="137">
        <v>114.325</v>
      </c>
      <c r="AG1048" s="139">
        <v>2785582.5693999999</v>
      </c>
    </row>
    <row r="1049" spans="27:33" hidden="1" x14ac:dyDescent="0.3">
      <c r="AA1049" s="39">
        <v>44181</v>
      </c>
      <c r="AB1049" s="137">
        <v>129.65</v>
      </c>
      <c r="AC1049" s="137">
        <v>107.99283927831183</v>
      </c>
      <c r="AD1049" s="137">
        <v>121.64574579716655</v>
      </c>
      <c r="AF1049" s="137">
        <v>114.724</v>
      </c>
      <c r="AG1049" s="139">
        <v>2795177.4211333334</v>
      </c>
    </row>
    <row r="1050" spans="27:33" hidden="1" x14ac:dyDescent="0.3">
      <c r="AA1050" s="39">
        <v>44180</v>
      </c>
      <c r="AB1050" s="137">
        <v>129.16499999999999</v>
      </c>
      <c r="AC1050" s="137">
        <v>107.98598362616235</v>
      </c>
      <c r="AD1050" s="137">
        <v>121.50480982424732</v>
      </c>
      <c r="AF1050" s="137">
        <v>114.295</v>
      </c>
      <c r="AG1050" s="139">
        <v>2890274.7084666672</v>
      </c>
    </row>
    <row r="1051" spans="27:33" hidden="1" x14ac:dyDescent="0.3">
      <c r="AA1051" s="39">
        <v>44179</v>
      </c>
      <c r="AB1051" s="137">
        <v>127.958</v>
      </c>
      <c r="AC1051" s="137">
        <v>107.9791284092266</v>
      </c>
      <c r="AD1051" s="137">
        <v>121.24049999341437</v>
      </c>
      <c r="AF1051" s="137">
        <v>113.227</v>
      </c>
      <c r="AG1051" s="139">
        <v>3027852.2348000002</v>
      </c>
    </row>
    <row r="1052" spans="27:33" hidden="1" x14ac:dyDescent="0.3">
      <c r="AA1052" s="39">
        <v>44176</v>
      </c>
      <c r="AB1052" s="137">
        <v>127.473</v>
      </c>
      <c r="AC1052" s="137">
        <v>107.97227362747695</v>
      </c>
      <c r="AD1052" s="137">
        <v>121.55925238076439</v>
      </c>
      <c r="AF1052" s="137">
        <v>112.797</v>
      </c>
      <c r="AG1052" s="139">
        <v>3001537.5310000004</v>
      </c>
    </row>
    <row r="1053" spans="27:33" hidden="1" x14ac:dyDescent="0.3">
      <c r="AA1053" s="39">
        <v>44175</v>
      </c>
      <c r="AB1053" s="137">
        <v>124.02</v>
      </c>
      <c r="AC1053" s="137">
        <v>107.96541928088578</v>
      </c>
      <c r="AD1053" s="137">
        <v>121.51139561737436</v>
      </c>
      <c r="AF1053" s="137">
        <v>109.742</v>
      </c>
      <c r="AG1053" s="139">
        <v>2898865.4948000005</v>
      </c>
    </row>
    <row r="1054" spans="27:33" hidden="1" x14ac:dyDescent="0.3">
      <c r="AA1054" s="39">
        <v>44174</v>
      </c>
      <c r="AB1054" s="137">
        <v>127.901</v>
      </c>
      <c r="AC1054" s="137">
        <v>107.95856536942546</v>
      </c>
      <c r="AD1054" s="137">
        <v>121.64662390291679</v>
      </c>
      <c r="AF1054" s="137">
        <v>113.17700000000001</v>
      </c>
      <c r="AG1054" s="139">
        <v>2692241.821533334</v>
      </c>
    </row>
    <row r="1055" spans="27:33" hidden="1" x14ac:dyDescent="0.3">
      <c r="AA1055" s="39">
        <v>44173</v>
      </c>
      <c r="AB1055" s="137">
        <v>127.958</v>
      </c>
      <c r="AC1055" s="137">
        <v>107.95171189306836</v>
      </c>
      <c r="AD1055" s="137">
        <v>122.05669928829546</v>
      </c>
      <c r="AF1055" s="137">
        <v>113.227</v>
      </c>
      <c r="AG1055" s="139">
        <v>2704206.2832666668</v>
      </c>
    </row>
    <row r="1056" spans="27:33" hidden="1" x14ac:dyDescent="0.3">
      <c r="AA1056" s="39">
        <v>44172</v>
      </c>
      <c r="AB1056" s="137">
        <v>126.976</v>
      </c>
      <c r="AC1056" s="137">
        <v>107.94485885178688</v>
      </c>
      <c r="AD1056" s="137">
        <v>122.19895241984008</v>
      </c>
      <c r="AF1056" s="137">
        <v>112.358</v>
      </c>
      <c r="AG1056" s="139">
        <v>2727969.6985333334</v>
      </c>
    </row>
    <row r="1057" spans="27:33" hidden="1" x14ac:dyDescent="0.3">
      <c r="AA1057" s="39">
        <v>44169</v>
      </c>
      <c r="AB1057" s="137">
        <v>130.24799999999999</v>
      </c>
      <c r="AC1057" s="137">
        <v>107.93800624555337</v>
      </c>
      <c r="AD1057" s="137">
        <v>122.67927626524079</v>
      </c>
      <c r="AF1057" s="137">
        <v>115.254</v>
      </c>
      <c r="AG1057" s="139">
        <v>2577009.0741333333</v>
      </c>
    </row>
    <row r="1058" spans="27:33" hidden="1" x14ac:dyDescent="0.3">
      <c r="AA1058" s="39">
        <v>44168</v>
      </c>
      <c r="AB1058" s="137">
        <v>132.00899999999999</v>
      </c>
      <c r="AC1058" s="137">
        <v>107.93115407434023</v>
      </c>
      <c r="AD1058" s="137">
        <v>122.96202631682951</v>
      </c>
      <c r="AF1058" s="137">
        <v>116.81100000000001</v>
      </c>
      <c r="AG1058" s="139">
        <v>2619686.7907333327</v>
      </c>
    </row>
    <row r="1059" spans="27:33" hidden="1" x14ac:dyDescent="0.3">
      <c r="AA1059" s="39">
        <v>44167</v>
      </c>
      <c r="AB1059" s="137">
        <v>130.57599999999999</v>
      </c>
      <c r="AC1059" s="137">
        <v>107.92430233811984</v>
      </c>
      <c r="AD1059" s="137">
        <v>122.83514003591469</v>
      </c>
      <c r="AF1059" s="137">
        <v>115.54300000000001</v>
      </c>
      <c r="AG1059" s="139">
        <v>2804002.9493999998</v>
      </c>
    </row>
    <row r="1060" spans="27:33" hidden="1" x14ac:dyDescent="0.3">
      <c r="AA1060" s="39">
        <v>44166</v>
      </c>
      <c r="AB1060" s="137">
        <v>132.02000000000001</v>
      </c>
      <c r="AC1060" s="137">
        <v>107.91745103686459</v>
      </c>
      <c r="AD1060" s="137">
        <v>123.08891259774431</v>
      </c>
      <c r="AF1060" s="137">
        <v>116.821</v>
      </c>
      <c r="AG1060" s="139">
        <v>2865909.4187999992</v>
      </c>
    </row>
    <row r="1061" spans="27:33" hidden="1" x14ac:dyDescent="0.3">
      <c r="AA1061" s="39">
        <v>44165</v>
      </c>
      <c r="AB1061" s="137">
        <v>131.38999999999999</v>
      </c>
      <c r="AC1061" s="137">
        <v>107.91060017054687</v>
      </c>
      <c r="AD1061" s="137">
        <v>123.31063429968887</v>
      </c>
      <c r="AF1061" s="137">
        <v>116.622</v>
      </c>
      <c r="AG1061" s="139">
        <v>3033454.2569333329</v>
      </c>
    </row>
    <row r="1062" spans="27:33" hidden="1" x14ac:dyDescent="0.3">
      <c r="AA1062" s="39">
        <v>44162</v>
      </c>
      <c r="AB1062" s="137">
        <v>131.16499999999999</v>
      </c>
      <c r="AC1062" s="137">
        <v>107.90374973913906</v>
      </c>
      <c r="AD1062" s="137">
        <v>123.4410330036048</v>
      </c>
      <c r="AF1062" s="137">
        <v>116.422</v>
      </c>
      <c r="AG1062" s="139">
        <v>3331033.4471333334</v>
      </c>
    </row>
    <row r="1063" spans="27:33" hidden="1" x14ac:dyDescent="0.3">
      <c r="AA1063" s="39">
        <v>44161</v>
      </c>
      <c r="AB1063" s="137">
        <v>129.36500000000001</v>
      </c>
      <c r="AC1063" s="137">
        <v>107.89689974261356</v>
      </c>
      <c r="AD1063" s="137">
        <v>122.9514890478262</v>
      </c>
      <c r="AF1063" s="137">
        <v>114.824</v>
      </c>
      <c r="AG1063" s="139">
        <v>3269854.5414</v>
      </c>
    </row>
    <row r="1064" spans="27:33" hidden="1" x14ac:dyDescent="0.3">
      <c r="AA1064" s="39">
        <v>44160</v>
      </c>
      <c r="AB1064" s="137">
        <v>130.49</v>
      </c>
      <c r="AC1064" s="137">
        <v>107.89005018094275</v>
      </c>
      <c r="AD1064" s="137">
        <v>122.91285239481408</v>
      </c>
      <c r="AF1064" s="137">
        <v>115.82299999999999</v>
      </c>
      <c r="AG1064" s="139">
        <v>3254766.7942666668</v>
      </c>
    </row>
    <row r="1065" spans="27:33" hidden="1" x14ac:dyDescent="0.3">
      <c r="AA1065" s="39">
        <v>44159</v>
      </c>
      <c r="AB1065" s="137">
        <v>132.02000000000001</v>
      </c>
      <c r="AC1065" s="137">
        <v>107.88320105409903</v>
      </c>
      <c r="AD1065" s="137">
        <v>122.78157558514791</v>
      </c>
      <c r="AF1065" s="137">
        <v>117.181</v>
      </c>
      <c r="AG1065" s="139">
        <v>3186181.657066667</v>
      </c>
    </row>
    <row r="1066" spans="27:33" hidden="1" x14ac:dyDescent="0.3">
      <c r="AA1066" s="39">
        <v>44158</v>
      </c>
      <c r="AB1066" s="137">
        <v>132.762</v>
      </c>
      <c r="AC1066" s="137">
        <v>107.8763523620548</v>
      </c>
      <c r="AD1066" s="137">
        <v>122.80001580590368</v>
      </c>
      <c r="AF1066" s="137">
        <v>117.84</v>
      </c>
      <c r="AG1066" s="139">
        <v>3159918.2110666665</v>
      </c>
    </row>
    <row r="1067" spans="27:33" hidden="1" x14ac:dyDescent="0.3">
      <c r="AA1067" s="39">
        <v>44155</v>
      </c>
      <c r="AB1067" s="137">
        <v>133.077</v>
      </c>
      <c r="AC1067" s="137">
        <v>107.86950410478245</v>
      </c>
      <c r="AD1067" s="137">
        <v>122.76094010001644</v>
      </c>
      <c r="AF1067" s="137">
        <v>118.119</v>
      </c>
      <c r="AG1067" s="139">
        <v>3405121.6276000002</v>
      </c>
    </row>
    <row r="1068" spans="27:33" hidden="1" x14ac:dyDescent="0.3">
      <c r="AA1068" s="39">
        <v>44154</v>
      </c>
      <c r="AB1068" s="137">
        <v>133.30199999999999</v>
      </c>
      <c r="AC1068" s="137">
        <v>107.86265628225439</v>
      </c>
      <c r="AD1068" s="137">
        <v>122.70605849062422</v>
      </c>
      <c r="AF1068" s="137">
        <v>118.319</v>
      </c>
      <c r="AG1068" s="139">
        <v>3622948.8786666668</v>
      </c>
    </row>
    <row r="1069" spans="27:33" hidden="1" x14ac:dyDescent="0.3">
      <c r="AA1069" s="39">
        <v>44153</v>
      </c>
      <c r="AB1069" s="137">
        <v>133.02099999999999</v>
      </c>
      <c r="AC1069" s="137">
        <v>107.85580889444302</v>
      </c>
      <c r="AD1069" s="137">
        <v>122.97388074445824</v>
      </c>
      <c r="AF1069" s="137">
        <v>118.069</v>
      </c>
      <c r="AG1069" s="139">
        <v>3803621.7365999995</v>
      </c>
    </row>
    <row r="1070" spans="27:33" hidden="1" x14ac:dyDescent="0.3">
      <c r="AA1070" s="39">
        <v>44152</v>
      </c>
      <c r="AB1070" s="137">
        <v>132.79599999999999</v>
      </c>
      <c r="AC1070" s="137">
        <v>107.84896194132072</v>
      </c>
      <c r="AD1070" s="137">
        <v>123.05817889648469</v>
      </c>
      <c r="AF1070" s="137">
        <v>117.87</v>
      </c>
      <c r="AG1070" s="139">
        <v>3863318.1467333338</v>
      </c>
    </row>
    <row r="1071" spans="27:33" hidden="1" x14ac:dyDescent="0.3">
      <c r="AA1071" s="39">
        <v>44151</v>
      </c>
      <c r="AB1071" s="137">
        <v>134.04499999999999</v>
      </c>
      <c r="AC1071" s="137">
        <v>107.84211542285993</v>
      </c>
      <c r="AD1071" s="137">
        <v>123.06169131948579</v>
      </c>
      <c r="AF1071" s="137">
        <v>118.97799999999999</v>
      </c>
      <c r="AG1071" s="139">
        <v>3995901.120333334</v>
      </c>
    </row>
    <row r="1072" spans="27:33" hidden="1" x14ac:dyDescent="0.3">
      <c r="AA1072" s="39">
        <v>44148</v>
      </c>
      <c r="AB1072" s="137">
        <v>134.93299999999999</v>
      </c>
      <c r="AC1072" s="137">
        <v>107.83526933903305</v>
      </c>
      <c r="AD1072" s="137">
        <v>123.08408301611782</v>
      </c>
      <c r="AF1072" s="137">
        <v>119.767</v>
      </c>
      <c r="AG1072" s="139">
        <v>4039592.6912666666</v>
      </c>
    </row>
    <row r="1073" spans="27:33" hidden="1" x14ac:dyDescent="0.3">
      <c r="AA1073" s="39">
        <v>44147</v>
      </c>
      <c r="AB1073" s="137">
        <v>135.55199999999999</v>
      </c>
      <c r="AC1073" s="137">
        <v>107.82842368981247</v>
      </c>
      <c r="AD1073" s="137">
        <v>122.99012570083835</v>
      </c>
      <c r="AF1073" s="137">
        <v>120.316</v>
      </c>
      <c r="AG1073" s="139">
        <v>4105832.1903333338</v>
      </c>
    </row>
    <row r="1074" spans="27:33" hidden="1" x14ac:dyDescent="0.3">
      <c r="AA1074" s="39">
        <v>44146</v>
      </c>
      <c r="AB1074" s="137">
        <v>136.08099999999999</v>
      </c>
      <c r="AC1074" s="137">
        <v>107.82157847517061</v>
      </c>
      <c r="AD1074" s="137">
        <v>123.22721425341271</v>
      </c>
      <c r="AF1074" s="137">
        <v>120.785</v>
      </c>
      <c r="AG1074" s="139">
        <v>4100160.732466667</v>
      </c>
    </row>
    <row r="1075" spans="27:33" hidden="1" x14ac:dyDescent="0.3">
      <c r="AA1075" s="39">
        <v>44145</v>
      </c>
      <c r="AB1075" s="137">
        <v>136.31700000000001</v>
      </c>
      <c r="AC1075" s="137">
        <v>107.81473369507988</v>
      </c>
      <c r="AD1075" s="137">
        <v>123.24872784429446</v>
      </c>
      <c r="AF1075" s="137">
        <v>120.995</v>
      </c>
      <c r="AG1075" s="139">
        <v>4338520.1740000006</v>
      </c>
    </row>
    <row r="1076" spans="27:33" hidden="1" x14ac:dyDescent="0.3">
      <c r="AA1076" s="39">
        <v>44144</v>
      </c>
      <c r="AB1076" s="137">
        <v>135.99100000000001</v>
      </c>
      <c r="AC1076" s="137">
        <v>107.80788934951269</v>
      </c>
      <c r="AD1076" s="137">
        <v>123.0643256367366</v>
      </c>
      <c r="AF1076" s="137">
        <v>120.705</v>
      </c>
      <c r="AG1076" s="139">
        <v>4358314.8556666663</v>
      </c>
    </row>
    <row r="1077" spans="27:33" hidden="1" x14ac:dyDescent="0.3">
      <c r="AA1077" s="39">
        <v>44141</v>
      </c>
      <c r="AB1077" s="137">
        <v>134.95599999999999</v>
      </c>
      <c r="AC1077" s="137">
        <v>107.80104543844146</v>
      </c>
      <c r="AD1077" s="137">
        <v>122.71659575962749</v>
      </c>
      <c r="AF1077" s="137">
        <v>119.78700000000001</v>
      </c>
      <c r="AG1077" s="139">
        <v>4184219.5163333332</v>
      </c>
    </row>
    <row r="1078" spans="27:33" hidden="1" x14ac:dyDescent="0.3">
      <c r="AA1078" s="39">
        <v>44140</v>
      </c>
      <c r="AB1078" s="137">
        <v>134.84299999999999</v>
      </c>
      <c r="AC1078" s="137">
        <v>107.79420196183861</v>
      </c>
      <c r="AD1078" s="137">
        <v>122.31969196050296</v>
      </c>
      <c r="AF1078" s="137">
        <v>119.687</v>
      </c>
      <c r="AG1078" s="139">
        <v>4269303.4149333332</v>
      </c>
    </row>
    <row r="1079" spans="27:33" hidden="1" x14ac:dyDescent="0.3">
      <c r="AA1079" s="39">
        <v>44139</v>
      </c>
      <c r="AB1079" s="137">
        <v>132.852</v>
      </c>
      <c r="AC1079" s="137">
        <v>107.78735891967656</v>
      </c>
      <c r="AD1079" s="137">
        <v>121.72697057906699</v>
      </c>
      <c r="AF1079" s="137">
        <v>117.92</v>
      </c>
      <c r="AG1079" s="139">
        <v>4831765.2523333328</v>
      </c>
    </row>
    <row r="1080" spans="27:33" hidden="1" x14ac:dyDescent="0.3">
      <c r="AA1080" s="39">
        <v>44138</v>
      </c>
      <c r="AB1080" s="137">
        <v>132.51499999999999</v>
      </c>
      <c r="AC1080" s="137">
        <v>107.78051631192773</v>
      </c>
      <c r="AD1080" s="137">
        <v>121.46617317123517</v>
      </c>
      <c r="AF1080" s="137">
        <v>117.62</v>
      </c>
      <c r="AG1080" s="139">
        <v>5011116.5851999996</v>
      </c>
    </row>
    <row r="1081" spans="27:33" hidden="1" x14ac:dyDescent="0.3">
      <c r="AA1081" s="39">
        <v>44134</v>
      </c>
      <c r="AB1081" s="137">
        <v>133.90600000000001</v>
      </c>
      <c r="AC1081" s="137">
        <v>107.77367413856453</v>
      </c>
      <c r="AD1081" s="137">
        <v>121.47539328161307</v>
      </c>
      <c r="AF1081" s="137">
        <v>119.16800000000001</v>
      </c>
      <c r="AG1081" s="139">
        <v>4910189.6998666665</v>
      </c>
    </row>
    <row r="1082" spans="27:33" hidden="1" x14ac:dyDescent="0.3">
      <c r="AA1082" s="39">
        <v>44133</v>
      </c>
      <c r="AB1082" s="137">
        <v>134.893</v>
      </c>
      <c r="AC1082" s="137">
        <v>107.76683239955939</v>
      </c>
      <c r="AD1082" s="137">
        <v>121.81873262997078</v>
      </c>
      <c r="AF1082" s="137">
        <v>120.04600000000001</v>
      </c>
      <c r="AG1082" s="139">
        <v>4735419.1103333337</v>
      </c>
    </row>
    <row r="1083" spans="27:33" hidden="1" x14ac:dyDescent="0.3">
      <c r="AA1083" s="39">
        <v>44132</v>
      </c>
      <c r="AB1083" s="137">
        <v>134.86000000000001</v>
      </c>
      <c r="AC1083" s="137">
        <v>107.75999109488475</v>
      </c>
      <c r="AD1083" s="137">
        <v>121.74584546216916</v>
      </c>
      <c r="AF1083" s="137">
        <v>120.01600000000001</v>
      </c>
      <c r="AG1083" s="139">
        <v>4577104.6528666662</v>
      </c>
    </row>
    <row r="1084" spans="27:33" hidden="1" x14ac:dyDescent="0.3">
      <c r="AA1084" s="39">
        <v>44131</v>
      </c>
      <c r="AB1084" s="137">
        <v>136.01499999999999</v>
      </c>
      <c r="AC1084" s="137">
        <v>107.75315022451302</v>
      </c>
      <c r="AD1084" s="137">
        <v>123.06695995398742</v>
      </c>
      <c r="AF1084" s="137">
        <v>121.045</v>
      </c>
      <c r="AG1084" s="139">
        <v>4427947.4305333328</v>
      </c>
    </row>
    <row r="1085" spans="27:33" hidden="1" x14ac:dyDescent="0.3">
      <c r="AA1085" s="39">
        <v>44130</v>
      </c>
      <c r="AB1085" s="137">
        <v>136.82300000000001</v>
      </c>
      <c r="AC1085" s="137">
        <v>107.74630978841664</v>
      </c>
      <c r="AD1085" s="137">
        <v>123.36771117345678</v>
      </c>
      <c r="AF1085" s="137">
        <v>121.764</v>
      </c>
      <c r="AG1085" s="139">
        <v>4436799.4050666662</v>
      </c>
    </row>
    <row r="1086" spans="27:33" hidden="1" x14ac:dyDescent="0.3">
      <c r="AA1086" s="39">
        <v>44127</v>
      </c>
      <c r="AB1086" s="137">
        <v>137.81100000000001</v>
      </c>
      <c r="AC1086" s="137">
        <v>107.73946978656804</v>
      </c>
      <c r="AD1086" s="137">
        <v>123.83222911535253</v>
      </c>
      <c r="AF1086" s="137">
        <v>122.642</v>
      </c>
      <c r="AG1086" s="139">
        <v>4334468.529066667</v>
      </c>
    </row>
    <row r="1087" spans="27:33" hidden="1" x14ac:dyDescent="0.3">
      <c r="AA1087" s="39">
        <v>44126</v>
      </c>
      <c r="AB1087" s="137">
        <v>139.101</v>
      </c>
      <c r="AC1087" s="137">
        <v>107.73263021893965</v>
      </c>
      <c r="AD1087" s="137">
        <v>124.11980874856775</v>
      </c>
      <c r="AF1087" s="137">
        <v>123.791</v>
      </c>
      <c r="AG1087" s="139">
        <v>4222961.1235333337</v>
      </c>
    </row>
    <row r="1088" spans="27:33" hidden="1" x14ac:dyDescent="0.3">
      <c r="AA1088" s="39">
        <v>44125</v>
      </c>
      <c r="AB1088" s="137">
        <v>139.381</v>
      </c>
      <c r="AC1088" s="137">
        <v>107.7257910855039</v>
      </c>
      <c r="AD1088" s="137">
        <v>124.197082054592</v>
      </c>
      <c r="AF1088" s="137">
        <v>124.04</v>
      </c>
      <c r="AG1088" s="139">
        <v>4341681.6850666674</v>
      </c>
    </row>
    <row r="1089" spans="27:33" hidden="1" x14ac:dyDescent="0.3">
      <c r="AA1089" s="39">
        <v>44124</v>
      </c>
      <c r="AB1089" s="137">
        <v>137.44</v>
      </c>
      <c r="AC1089" s="137">
        <v>107.71895238623323</v>
      </c>
      <c r="AD1089" s="137">
        <v>123.97755561702311</v>
      </c>
      <c r="AF1089" s="137">
        <v>122.313</v>
      </c>
      <c r="AG1089" s="139">
        <v>4204844.6018666672</v>
      </c>
    </row>
    <row r="1090" spans="27:33" hidden="1" x14ac:dyDescent="0.3">
      <c r="AA1090" s="39">
        <v>44123</v>
      </c>
      <c r="AB1090" s="137">
        <v>137.18199999999999</v>
      </c>
      <c r="AC1090" s="137">
        <v>107.71211412110007</v>
      </c>
      <c r="AD1090" s="137">
        <v>123.72949074257028</v>
      </c>
      <c r="AF1090" s="137">
        <v>122.083</v>
      </c>
      <c r="AG1090" s="139">
        <v>3863178.0842000004</v>
      </c>
    </row>
    <row r="1091" spans="27:33" hidden="1" x14ac:dyDescent="0.3">
      <c r="AA1091" s="39">
        <v>44120</v>
      </c>
      <c r="AB1091" s="137">
        <v>135.81299999999999</v>
      </c>
      <c r="AC1091" s="137">
        <v>107.70527629007688</v>
      </c>
      <c r="AD1091" s="137">
        <v>123.67373102742778</v>
      </c>
      <c r="AF1091" s="137">
        <v>120.86499999999999</v>
      </c>
      <c r="AG1091" s="139">
        <v>3785839.1143333334</v>
      </c>
    </row>
    <row r="1092" spans="27:33" hidden="1" x14ac:dyDescent="0.3">
      <c r="AA1092" s="39">
        <v>44119</v>
      </c>
      <c r="AB1092" s="137">
        <v>136.03800000000001</v>
      </c>
      <c r="AC1092" s="137">
        <v>107.6984388931361</v>
      </c>
      <c r="AD1092" s="137">
        <v>123.49152408424561</v>
      </c>
      <c r="AF1092" s="137">
        <v>121.065</v>
      </c>
      <c r="AG1092" s="139">
        <v>3787266.8577333335</v>
      </c>
    </row>
    <row r="1093" spans="27:33" hidden="1" x14ac:dyDescent="0.3">
      <c r="AA1093" s="39">
        <v>44118</v>
      </c>
      <c r="AB1093" s="137">
        <v>136.20599999999999</v>
      </c>
      <c r="AC1093" s="137">
        <v>107.69160193025016</v>
      </c>
      <c r="AD1093" s="137">
        <v>123.36244253895509</v>
      </c>
      <c r="AF1093" s="137">
        <v>121.215</v>
      </c>
      <c r="AG1093" s="139">
        <v>3655851.3141333335</v>
      </c>
    </row>
    <row r="1094" spans="27:33" hidden="1" x14ac:dyDescent="0.3">
      <c r="AA1094" s="39">
        <v>44117</v>
      </c>
      <c r="AB1094" s="137">
        <v>137.137</v>
      </c>
      <c r="AC1094" s="137">
        <v>107.6847654013915</v>
      </c>
      <c r="AD1094" s="137">
        <v>123.29790176630985</v>
      </c>
      <c r="AF1094" s="137">
        <v>122.04300000000001</v>
      </c>
      <c r="AG1094" s="139">
        <v>3145021.9322666666</v>
      </c>
    </row>
    <row r="1095" spans="27:33" hidden="1" x14ac:dyDescent="0.3">
      <c r="AA1095" s="39">
        <v>44113</v>
      </c>
      <c r="AB1095" s="137">
        <v>139.72900000000001</v>
      </c>
      <c r="AC1095" s="137">
        <v>107.67792930653259</v>
      </c>
      <c r="AD1095" s="137">
        <v>123.27594912255297</v>
      </c>
      <c r="AF1095" s="137">
        <v>124.35</v>
      </c>
      <c r="AG1095" s="139">
        <v>3010825.5406666663</v>
      </c>
    </row>
    <row r="1096" spans="27:33" hidden="1" x14ac:dyDescent="0.3">
      <c r="AA1096" s="39">
        <v>44112</v>
      </c>
      <c r="AB1096" s="137">
        <v>140.12200000000001</v>
      </c>
      <c r="AC1096" s="137">
        <v>107.67109364564585</v>
      </c>
      <c r="AD1096" s="137">
        <v>123.1446723128868</v>
      </c>
      <c r="AF1096" s="137">
        <v>124.699</v>
      </c>
      <c r="AG1096" s="139">
        <v>3085392.6003999999</v>
      </c>
    </row>
    <row r="1097" spans="27:33" hidden="1" x14ac:dyDescent="0.3">
      <c r="AA1097" s="39">
        <v>44111</v>
      </c>
      <c r="AB1097" s="137">
        <v>139.46</v>
      </c>
      <c r="AC1097" s="137">
        <v>107.66425841870375</v>
      </c>
      <c r="AD1097" s="137">
        <v>122.90275417868588</v>
      </c>
      <c r="AF1097" s="137">
        <v>124.11</v>
      </c>
      <c r="AG1097" s="139">
        <v>3208694.3429999999</v>
      </c>
    </row>
    <row r="1098" spans="27:33" hidden="1" x14ac:dyDescent="0.3">
      <c r="AA1098" s="39">
        <v>44110</v>
      </c>
      <c r="AB1098" s="137">
        <v>138.989</v>
      </c>
      <c r="AC1098" s="137">
        <v>107.65742362567875</v>
      </c>
      <c r="AD1098" s="137">
        <v>122.71747386537776</v>
      </c>
      <c r="AF1098" s="137">
        <v>123.691</v>
      </c>
      <c r="AG1098" s="139">
        <v>3330156.7341999994</v>
      </c>
    </row>
    <row r="1099" spans="27:33" ht="13.4" hidden="1" customHeight="1" x14ac:dyDescent="0.3">
      <c r="AA1099" s="39">
        <v>44109</v>
      </c>
      <c r="AB1099" s="137">
        <v>139.11199999999999</v>
      </c>
      <c r="AC1099" s="137">
        <v>107.65058926654328</v>
      </c>
      <c r="AD1099" s="137">
        <v>122.43604097241445</v>
      </c>
      <c r="AF1099" s="137">
        <v>123.801</v>
      </c>
      <c r="AG1099" s="139">
        <v>3438544.9975999994</v>
      </c>
    </row>
    <row r="1100" spans="27:33" hidden="1" x14ac:dyDescent="0.3">
      <c r="AA1100" s="39">
        <v>44106</v>
      </c>
      <c r="AB1100" s="137">
        <v>140.79499999999999</v>
      </c>
      <c r="AC1100" s="137">
        <v>107.64375534126981</v>
      </c>
      <c r="AD1100" s="137">
        <v>122.71132712512582</v>
      </c>
      <c r="AF1100" s="137">
        <v>125.298</v>
      </c>
      <c r="AG1100" s="139">
        <v>3649899.7912666663</v>
      </c>
    </row>
    <row r="1101" spans="27:33" hidden="1" x14ac:dyDescent="0.3">
      <c r="AA1101" s="39">
        <v>44105</v>
      </c>
      <c r="AB1101" s="137">
        <v>137.328</v>
      </c>
      <c r="AC1101" s="137">
        <v>107.63692184983078</v>
      </c>
      <c r="AD1101" s="137">
        <v>122.45843266904649</v>
      </c>
      <c r="AF1101" s="137">
        <v>122.21299999999999</v>
      </c>
      <c r="AG1101" s="139">
        <v>3757654.3175333333</v>
      </c>
    </row>
    <row r="1102" spans="27:33" hidden="1" x14ac:dyDescent="0.3">
      <c r="AA1102" s="39">
        <v>44104</v>
      </c>
      <c r="AB1102" s="137">
        <v>137.518</v>
      </c>
      <c r="AC1102" s="137">
        <v>107.63008879219868</v>
      </c>
      <c r="AD1102" s="137">
        <v>122.71000996650042</v>
      </c>
      <c r="AF1102" s="137">
        <v>123.042</v>
      </c>
      <c r="AG1102" s="139">
        <v>3896235.9334666668</v>
      </c>
    </row>
    <row r="1103" spans="27:33" hidden="1" x14ac:dyDescent="0.3">
      <c r="AA1103" s="39">
        <v>44103</v>
      </c>
      <c r="AB1103" s="137">
        <v>137.261</v>
      </c>
      <c r="AC1103" s="137">
        <v>107.62325616834595</v>
      </c>
      <c r="AD1103" s="137">
        <v>122.24110149585329</v>
      </c>
      <c r="AF1103" s="137">
        <v>122.812</v>
      </c>
      <c r="AG1103" s="139">
        <v>3794385.7131999996</v>
      </c>
    </row>
    <row r="1104" spans="27:33" hidden="1" x14ac:dyDescent="0.3">
      <c r="AA1104" s="39">
        <v>44102</v>
      </c>
      <c r="AB1104" s="137">
        <v>137.261</v>
      </c>
      <c r="AC1104" s="137">
        <v>107.61642397824505</v>
      </c>
      <c r="AD1104" s="137">
        <v>122.15241281507548</v>
      </c>
      <c r="AF1104" s="137">
        <v>122.812</v>
      </c>
      <c r="AG1104" s="139">
        <v>3860621.9313333333</v>
      </c>
    </row>
    <row r="1105" spans="27:33" hidden="1" x14ac:dyDescent="0.3">
      <c r="AA1105" s="39">
        <v>44099</v>
      </c>
      <c r="AB1105" s="137">
        <v>137.58500000000001</v>
      </c>
      <c r="AC1105" s="137">
        <v>107.60959222186845</v>
      </c>
      <c r="AD1105" s="137">
        <v>122.41277117003217</v>
      </c>
      <c r="AF1105" s="137">
        <v>123.102</v>
      </c>
      <c r="AG1105" s="139">
        <v>3979115.8486666665</v>
      </c>
    </row>
    <row r="1106" spans="27:33" hidden="1" x14ac:dyDescent="0.3">
      <c r="AA1106" s="39">
        <v>44098</v>
      </c>
      <c r="AB1106" s="137">
        <v>137.429</v>
      </c>
      <c r="AC1106" s="137">
        <v>107.60276089918862</v>
      </c>
      <c r="AD1106" s="137">
        <v>122.47687288980229</v>
      </c>
      <c r="AF1106" s="137">
        <v>122.962</v>
      </c>
      <c r="AG1106" s="139">
        <v>4178677.5058666663</v>
      </c>
    </row>
    <row r="1107" spans="27:33" hidden="1" x14ac:dyDescent="0.3">
      <c r="AA1107" s="39">
        <v>44097</v>
      </c>
      <c r="AB1107" s="137">
        <v>137.708</v>
      </c>
      <c r="AC1107" s="137">
        <v>107.59593001017804</v>
      </c>
      <c r="AD1107" s="137">
        <v>122.50409416806082</v>
      </c>
      <c r="AF1107" s="137">
        <v>123.211</v>
      </c>
      <c r="AG1107" s="139">
        <v>4251566.8698666664</v>
      </c>
    </row>
    <row r="1108" spans="27:33" hidden="1" x14ac:dyDescent="0.3">
      <c r="AA1108" s="39">
        <v>44096</v>
      </c>
      <c r="AB1108" s="137">
        <v>137.786</v>
      </c>
      <c r="AC1108" s="137">
        <v>107.58909955480915</v>
      </c>
      <c r="AD1108" s="137">
        <v>122.44350487129179</v>
      </c>
      <c r="AF1108" s="137">
        <v>123.28100000000001</v>
      </c>
      <c r="AG1108" s="139">
        <v>4316728.4258000003</v>
      </c>
    </row>
    <row r="1109" spans="27:33" hidden="1" x14ac:dyDescent="0.3">
      <c r="AA1109" s="39">
        <v>44095</v>
      </c>
      <c r="AB1109" s="137">
        <v>136.36799999999999</v>
      </c>
      <c r="AC1109" s="137">
        <v>107.58226953305444</v>
      </c>
      <c r="AD1109" s="137">
        <v>122.37589072852059</v>
      </c>
      <c r="AF1109" s="137">
        <v>122.01300000000001</v>
      </c>
      <c r="AG1109" s="139">
        <v>4216504.8524666671</v>
      </c>
    </row>
    <row r="1110" spans="27:33" hidden="1" x14ac:dyDescent="0.3">
      <c r="AA1110" s="39">
        <v>44092</v>
      </c>
      <c r="AB1110" s="137">
        <v>136.92599999999999</v>
      </c>
      <c r="AC1110" s="137">
        <v>107.57543994488638</v>
      </c>
      <c r="AD1110" s="137">
        <v>122.83909151179093</v>
      </c>
      <c r="AF1110" s="137">
        <v>122.51300000000001</v>
      </c>
      <c r="AG1110" s="139">
        <v>4243854.6101333331</v>
      </c>
    </row>
    <row r="1111" spans="27:33" hidden="1" x14ac:dyDescent="0.3">
      <c r="AA1111" s="39">
        <v>44091</v>
      </c>
      <c r="AB1111" s="137">
        <v>136.15600000000001</v>
      </c>
      <c r="AC1111" s="137">
        <v>107.56861079027745</v>
      </c>
      <c r="AD1111" s="137">
        <v>122.93656125007151</v>
      </c>
      <c r="AF1111" s="137">
        <v>121.824</v>
      </c>
      <c r="AG1111" s="139">
        <v>4097177.1264666663</v>
      </c>
    </row>
    <row r="1112" spans="27:33" hidden="1" x14ac:dyDescent="0.3">
      <c r="AA1112" s="39">
        <v>44090</v>
      </c>
      <c r="AB1112" s="137">
        <v>137.25</v>
      </c>
      <c r="AC1112" s="137">
        <v>107.56178206920011</v>
      </c>
      <c r="AD1112" s="137">
        <v>123.05598363210899</v>
      </c>
      <c r="AF1112" s="137">
        <v>122.80200000000001</v>
      </c>
      <c r="AG1112" s="139">
        <v>3845707.4679333335</v>
      </c>
    </row>
    <row r="1113" spans="27:33" hidden="1" x14ac:dyDescent="0.3">
      <c r="AA1113" s="39">
        <v>44089</v>
      </c>
      <c r="AB1113" s="137">
        <v>138.63399999999999</v>
      </c>
      <c r="AC1113" s="137">
        <v>107.55495378162685</v>
      </c>
      <c r="AD1113" s="137">
        <v>123.03095761822613</v>
      </c>
      <c r="AF1113" s="137">
        <v>124.04</v>
      </c>
      <c r="AG1113" s="139">
        <v>3695173.9169999999</v>
      </c>
    </row>
    <row r="1114" spans="27:33" hidden="1" x14ac:dyDescent="0.3">
      <c r="AA1114" s="39">
        <v>44088</v>
      </c>
      <c r="AB1114" s="137">
        <v>134.63900000000001</v>
      </c>
      <c r="AC1114" s="137">
        <v>107.54812592753015</v>
      </c>
      <c r="AD1114" s="137">
        <v>122.61693075697123</v>
      </c>
      <c r="AF1114" s="137">
        <v>120.46599999999999</v>
      </c>
      <c r="AG1114" s="139">
        <v>3465268.5103333327</v>
      </c>
    </row>
    <row r="1115" spans="27:33" hidden="1" x14ac:dyDescent="0.3">
      <c r="AA1115" s="39">
        <v>44085</v>
      </c>
      <c r="AB1115" s="137">
        <v>134.70599999999999</v>
      </c>
      <c r="AC1115" s="137">
        <v>107.5412985068825</v>
      </c>
      <c r="AD1115" s="137">
        <v>122.574781680958</v>
      </c>
      <c r="AF1115" s="137">
        <v>120.526</v>
      </c>
      <c r="AG1115" s="139">
        <v>3183923.5564666665</v>
      </c>
    </row>
    <row r="1116" spans="27:33" hidden="1" x14ac:dyDescent="0.3">
      <c r="AA1116" s="39">
        <v>44084</v>
      </c>
      <c r="AB1116" s="137">
        <v>135.04</v>
      </c>
      <c r="AC1116" s="137">
        <v>107.53447151965636</v>
      </c>
      <c r="AD1116" s="137">
        <v>122.62790707884966</v>
      </c>
      <c r="AF1116" s="137">
        <v>120.825</v>
      </c>
      <c r="AG1116" s="139">
        <v>2915404.0432000002</v>
      </c>
    </row>
    <row r="1117" spans="27:33" hidden="1" x14ac:dyDescent="0.3">
      <c r="AA1117" s="39">
        <v>44083</v>
      </c>
      <c r="AB1117" s="137">
        <v>136.03399999999999</v>
      </c>
      <c r="AC1117" s="137">
        <v>107.52764496582424</v>
      </c>
      <c r="AD1117" s="137">
        <v>122.43121139078795</v>
      </c>
      <c r="AF1117" s="137">
        <v>121.714</v>
      </c>
      <c r="AG1117" s="139">
        <v>2945947.7286666664</v>
      </c>
    </row>
    <row r="1118" spans="27:33" hidden="1" x14ac:dyDescent="0.3">
      <c r="AA1118" s="39">
        <v>44082</v>
      </c>
      <c r="AB1118" s="137">
        <v>134.471</v>
      </c>
      <c r="AC1118" s="137">
        <v>107.52081884535862</v>
      </c>
      <c r="AD1118" s="137">
        <v>122.35613334913938</v>
      </c>
      <c r="AF1118" s="137">
        <v>120.316</v>
      </c>
      <c r="AG1118" s="139">
        <v>3003774.7637333334</v>
      </c>
    </row>
    <row r="1119" spans="27:33" hidden="1" x14ac:dyDescent="0.3">
      <c r="AA1119" s="39">
        <v>44078</v>
      </c>
      <c r="AB1119" s="137">
        <v>134.672</v>
      </c>
      <c r="AC1119" s="137">
        <v>107.51399315823198</v>
      </c>
      <c r="AD1119" s="137">
        <v>122.45272498166968</v>
      </c>
      <c r="AF1119" s="137">
        <v>120.496</v>
      </c>
      <c r="AG1119" s="139">
        <v>2971791.2101333332</v>
      </c>
    </row>
    <row r="1120" spans="27:33" hidden="1" x14ac:dyDescent="0.3">
      <c r="AA1120" s="39">
        <v>44077</v>
      </c>
      <c r="AB1120" s="137">
        <v>133.91300000000001</v>
      </c>
      <c r="AC1120" s="137">
        <v>107.50716790441682</v>
      </c>
      <c r="AD1120" s="137">
        <v>122.04001527904019</v>
      </c>
      <c r="AF1120" s="137">
        <v>119.81699999999999</v>
      </c>
      <c r="AG1120" s="139">
        <v>2928097.2849333333</v>
      </c>
    </row>
    <row r="1121" spans="27:33" hidden="1" x14ac:dyDescent="0.3">
      <c r="AA1121" s="39">
        <v>44076</v>
      </c>
      <c r="AB1121" s="137">
        <v>135.81</v>
      </c>
      <c r="AC1121" s="137">
        <v>107.50034308388562</v>
      </c>
      <c r="AD1121" s="137">
        <v>122.17480451170749</v>
      </c>
      <c r="AF1121" s="137">
        <v>121.514</v>
      </c>
      <c r="AG1121" s="139">
        <v>2843206.270266667</v>
      </c>
    </row>
    <row r="1122" spans="27:33" hidden="1" x14ac:dyDescent="0.3">
      <c r="AA1122" s="39">
        <v>44075</v>
      </c>
      <c r="AB1122" s="137">
        <v>137.02699999999999</v>
      </c>
      <c r="AC1122" s="137">
        <v>107.49351869661089</v>
      </c>
      <c r="AD1122" s="137">
        <v>121.82224505297188</v>
      </c>
      <c r="AF1122" s="137">
        <v>122.602</v>
      </c>
      <c r="AG1122" s="139">
        <v>2953222.1341333333</v>
      </c>
    </row>
    <row r="1123" spans="27:33" hidden="1" x14ac:dyDescent="0.3">
      <c r="AA1123" s="39">
        <v>44074</v>
      </c>
      <c r="AB1123" s="137">
        <v>136.52699999999999</v>
      </c>
      <c r="AC1123" s="137">
        <v>107.48669474256512</v>
      </c>
      <c r="AD1123" s="137">
        <v>122.14890039207437</v>
      </c>
      <c r="AF1123" s="137">
        <v>122.822</v>
      </c>
      <c r="AG1123" s="139">
        <v>3050262.0151999998</v>
      </c>
    </row>
    <row r="1124" spans="27:33" hidden="1" x14ac:dyDescent="0.3">
      <c r="AA1124" s="39">
        <v>44071</v>
      </c>
      <c r="AB1124" s="137">
        <v>137.071</v>
      </c>
      <c r="AC1124" s="137">
        <v>107.4798712217208</v>
      </c>
      <c r="AD1124" s="137">
        <v>122.13748501732081</v>
      </c>
      <c r="AF1124" s="137">
        <v>123.31100000000001</v>
      </c>
      <c r="AG1124" s="139">
        <v>3077457.3176000002</v>
      </c>
    </row>
    <row r="1125" spans="27:33" hidden="1" x14ac:dyDescent="0.3">
      <c r="AA1125" s="39">
        <v>44070</v>
      </c>
      <c r="AB1125" s="137">
        <v>139.08000000000001</v>
      </c>
      <c r="AC1125" s="137">
        <v>107.47304813405044</v>
      </c>
      <c r="AD1125" s="137">
        <v>121.96318102589113</v>
      </c>
      <c r="AF1125" s="137">
        <v>125.119</v>
      </c>
      <c r="AG1125" s="139">
        <v>2958978.4290000005</v>
      </c>
    </row>
    <row r="1126" spans="27:33" hidden="1" x14ac:dyDescent="0.3">
      <c r="AA1126" s="39">
        <v>44069</v>
      </c>
      <c r="AB1126" s="137">
        <v>140.95599999999999</v>
      </c>
      <c r="AC1126" s="137">
        <v>107.46622547952654</v>
      </c>
      <c r="AD1126" s="137">
        <v>121.91049468087461</v>
      </c>
      <c r="AF1126" s="137">
        <v>126.806</v>
      </c>
      <c r="AG1126" s="139">
        <v>3058381.8009333336</v>
      </c>
    </row>
    <row r="1127" spans="27:33" hidden="1" x14ac:dyDescent="0.3">
      <c r="AA1127" s="39">
        <v>44068</v>
      </c>
      <c r="AB1127" s="137">
        <v>140.07900000000001</v>
      </c>
      <c r="AC1127" s="137">
        <v>107.4594032581216</v>
      </c>
      <c r="AD1127" s="137">
        <v>121.94254554075967</v>
      </c>
      <c r="AF1127" s="137">
        <v>126.017</v>
      </c>
      <c r="AG1127" s="139">
        <v>3082888.7909333338</v>
      </c>
    </row>
    <row r="1128" spans="27:33" hidden="1" x14ac:dyDescent="0.3">
      <c r="AA1128" s="39">
        <v>44067</v>
      </c>
      <c r="AB1128" s="137">
        <v>139.435</v>
      </c>
      <c r="AC1128" s="137">
        <v>107.45258146980811</v>
      </c>
      <c r="AD1128" s="137">
        <v>122.06460224004795</v>
      </c>
      <c r="AF1128" s="137">
        <v>125.438</v>
      </c>
      <c r="AG1128" s="139">
        <v>3068497.3473333335</v>
      </c>
    </row>
    <row r="1129" spans="27:33" hidden="1" x14ac:dyDescent="0.3">
      <c r="AA1129" s="39">
        <v>44064</v>
      </c>
      <c r="AB1129" s="137">
        <v>138.292</v>
      </c>
      <c r="AC1129" s="137">
        <v>107.4457601145586</v>
      </c>
      <c r="AD1129" s="137">
        <v>121.6466239029168</v>
      </c>
      <c r="AF1129" s="137">
        <v>124.41</v>
      </c>
      <c r="AG1129" s="139">
        <v>3123852.804</v>
      </c>
    </row>
    <row r="1130" spans="27:33" hidden="1" x14ac:dyDescent="0.3">
      <c r="AA1130" s="39">
        <v>44063</v>
      </c>
      <c r="AB1130" s="137">
        <v>137.626</v>
      </c>
      <c r="AC1130" s="137">
        <v>107.43893919234556</v>
      </c>
      <c r="AD1130" s="137">
        <v>121.21283966228071</v>
      </c>
      <c r="AF1130" s="137">
        <v>123.81100000000001</v>
      </c>
      <c r="AG1130" s="139">
        <v>3120312.1536666667</v>
      </c>
    </row>
    <row r="1131" spans="27:33" hidden="1" x14ac:dyDescent="0.3">
      <c r="AA1131" s="39">
        <v>44062</v>
      </c>
      <c r="AB1131" s="137">
        <v>136.816</v>
      </c>
      <c r="AC1131" s="137">
        <v>107.43211870314151</v>
      </c>
      <c r="AD1131" s="137">
        <v>121.11097939524876</v>
      </c>
      <c r="AF1131" s="137">
        <v>123.08199999999999</v>
      </c>
      <c r="AG1131" s="139">
        <v>3133355.0807333332</v>
      </c>
    </row>
    <row r="1132" spans="27:33" hidden="1" x14ac:dyDescent="0.3">
      <c r="AA1132" s="39">
        <v>44061</v>
      </c>
      <c r="AB1132" s="137">
        <v>135.184</v>
      </c>
      <c r="AC1132" s="137">
        <v>107.42529864691896</v>
      </c>
      <c r="AD1132" s="137">
        <v>120.97004342232954</v>
      </c>
      <c r="AF1132" s="137">
        <v>121.614</v>
      </c>
      <c r="AG1132" s="139">
        <v>3012837.5314666671</v>
      </c>
    </row>
    <row r="1133" spans="27:33" hidden="1" x14ac:dyDescent="0.3">
      <c r="AA1133" s="39">
        <v>44060</v>
      </c>
      <c r="AB1133" s="137">
        <v>137.97</v>
      </c>
      <c r="AC1133" s="137">
        <v>107.41847902365043</v>
      </c>
      <c r="AD1133" s="137">
        <v>120.67807326036292</v>
      </c>
      <c r="AF1133" s="137">
        <v>124.12</v>
      </c>
      <c r="AG1133" s="139">
        <v>2816985.2189333341</v>
      </c>
    </row>
    <row r="1134" spans="27:33" hidden="1" x14ac:dyDescent="0.3">
      <c r="AA1134" s="39">
        <v>44057</v>
      </c>
      <c r="AB1134" s="137">
        <v>138.18100000000001</v>
      </c>
      <c r="AC1134" s="137">
        <v>107.41165983330843</v>
      </c>
      <c r="AD1134" s="137">
        <v>120.98848364308532</v>
      </c>
      <c r="AF1134" s="137">
        <v>124.31</v>
      </c>
      <c r="AG1134" s="139">
        <v>2723824.5770000005</v>
      </c>
    </row>
    <row r="1135" spans="27:33" hidden="1" x14ac:dyDescent="0.3">
      <c r="AA1135" s="39">
        <v>44056</v>
      </c>
      <c r="AB1135" s="137">
        <v>137.68199999999999</v>
      </c>
      <c r="AC1135" s="137">
        <v>107.40484107586548</v>
      </c>
      <c r="AD1135" s="137">
        <v>120.63241176134859</v>
      </c>
      <c r="AF1135" s="137">
        <v>123.86</v>
      </c>
      <c r="AG1135" s="139">
        <v>2763260.0113333333</v>
      </c>
    </row>
    <row r="1136" spans="27:33" hidden="1" x14ac:dyDescent="0.3">
      <c r="AA1136" s="39">
        <v>44055</v>
      </c>
      <c r="AB1136" s="137">
        <v>133.74199999999999</v>
      </c>
      <c r="AC1136" s="137">
        <v>107.39802275129408</v>
      </c>
      <c r="AD1136" s="137">
        <v>120.33429485913005</v>
      </c>
      <c r="AF1136" s="137">
        <v>120.316</v>
      </c>
      <c r="AG1136" s="139">
        <v>2625266.6487333337</v>
      </c>
    </row>
    <row r="1137" spans="27:33" hidden="1" x14ac:dyDescent="0.3">
      <c r="AA1137" s="39">
        <v>44054</v>
      </c>
      <c r="AB1137" s="137">
        <v>139.946</v>
      </c>
      <c r="AC1137" s="137">
        <v>107.39120485956677</v>
      </c>
      <c r="AD1137" s="137">
        <v>120.53669823456856</v>
      </c>
      <c r="AF1137" s="137">
        <v>125.89700000000001</v>
      </c>
      <c r="AG1137" s="139">
        <v>2388961.1184666669</v>
      </c>
    </row>
    <row r="1138" spans="27:33" hidden="1" x14ac:dyDescent="0.3">
      <c r="AA1138" s="39">
        <v>44053</v>
      </c>
      <c r="AB1138" s="137">
        <v>147.304</v>
      </c>
      <c r="AC1138" s="137">
        <v>107.38438740065605</v>
      </c>
      <c r="AD1138" s="137">
        <v>120.54943076794756</v>
      </c>
      <c r="AF1138" s="137">
        <v>132.517</v>
      </c>
      <c r="AG1138" s="139">
        <v>2170538.8175333333</v>
      </c>
    </row>
    <row r="1139" spans="27:33" hidden="1" x14ac:dyDescent="0.3">
      <c r="AA1139" s="39">
        <v>44050</v>
      </c>
      <c r="AB1139" s="137">
        <v>148.72499999999999</v>
      </c>
      <c r="AC1139" s="137">
        <v>107.37757037453447</v>
      </c>
      <c r="AD1139" s="137">
        <v>119.9685638141403</v>
      </c>
      <c r="AF1139" s="137">
        <v>133.79499999999999</v>
      </c>
      <c r="AG1139" s="139">
        <v>2148723.0147333331</v>
      </c>
    </row>
    <row r="1140" spans="27:33" hidden="1" x14ac:dyDescent="0.3">
      <c r="AA1140" s="39">
        <v>44049</v>
      </c>
      <c r="AB1140" s="137">
        <v>148.50299999999999</v>
      </c>
      <c r="AC1140" s="137">
        <v>107.37075378117454</v>
      </c>
      <c r="AD1140" s="137">
        <v>119.09089711673991</v>
      </c>
      <c r="AF1140" s="137">
        <v>133.596</v>
      </c>
      <c r="AG1140" s="139">
        <v>2163034.9122666665</v>
      </c>
    </row>
    <row r="1141" spans="27:33" hidden="1" x14ac:dyDescent="0.3">
      <c r="AA1141" s="39">
        <v>44048</v>
      </c>
      <c r="AB1141" s="137">
        <v>142.34299999999999</v>
      </c>
      <c r="AC1141" s="137">
        <v>107.3639376205488</v>
      </c>
      <c r="AD1141" s="137">
        <v>119.44521278697609</v>
      </c>
      <c r="AF1141" s="137">
        <v>128.054</v>
      </c>
      <c r="AG1141" s="139">
        <v>2145699.5912666665</v>
      </c>
    </row>
    <row r="1142" spans="27:33" hidden="1" x14ac:dyDescent="0.3">
      <c r="AA1142" s="39">
        <v>44047</v>
      </c>
      <c r="AB1142" s="137">
        <v>141.36600000000001</v>
      </c>
      <c r="AC1142" s="137">
        <v>107.35623405926141</v>
      </c>
      <c r="AD1142" s="137">
        <v>119.17168284576526</v>
      </c>
      <c r="AF1142" s="137">
        <v>127.175</v>
      </c>
      <c r="AG1142" s="139">
        <v>2154104.0007333332</v>
      </c>
    </row>
    <row r="1143" spans="27:33" hidden="1" x14ac:dyDescent="0.3">
      <c r="AA1143" s="39">
        <v>44046</v>
      </c>
      <c r="AB1143" s="137">
        <v>143.18700000000001</v>
      </c>
      <c r="AC1143" s="137">
        <v>107.3485310507188</v>
      </c>
      <c r="AD1143" s="137">
        <v>119.170804740015</v>
      </c>
      <c r="AF1143" s="137">
        <v>128.81299999999999</v>
      </c>
      <c r="AG1143" s="139">
        <v>2278495.6144666662</v>
      </c>
    </row>
    <row r="1144" spans="27:33" hidden="1" x14ac:dyDescent="0.3">
      <c r="AA1144" s="39">
        <v>44043</v>
      </c>
      <c r="AB1144" s="137">
        <v>147.93799999999999</v>
      </c>
      <c r="AC1144" s="137">
        <v>107.34082859488133</v>
      </c>
      <c r="AD1144" s="137">
        <v>119.99841940964967</v>
      </c>
      <c r="AF1144" s="137">
        <v>133.79499999999999</v>
      </c>
      <c r="AG1144" s="139">
        <v>2327030.0548666664</v>
      </c>
    </row>
    <row r="1145" spans="27:33" hidden="1" x14ac:dyDescent="0.3">
      <c r="AA1145" s="39">
        <v>44042</v>
      </c>
      <c r="AB1145" s="137">
        <v>147.93799999999999</v>
      </c>
      <c r="AC1145" s="137">
        <v>107.33312669170932</v>
      </c>
      <c r="AD1145" s="137">
        <v>120.02168921203199</v>
      </c>
      <c r="AF1145" s="137">
        <v>133.79499999999999</v>
      </c>
      <c r="AG1145" s="139">
        <v>2377311.7155333334</v>
      </c>
    </row>
    <row r="1146" spans="27:33" hidden="1" x14ac:dyDescent="0.3">
      <c r="AA1146" s="39">
        <v>44041</v>
      </c>
      <c r="AB1146" s="137">
        <v>144.96799999999999</v>
      </c>
      <c r="AC1146" s="137">
        <v>107.32542534116313</v>
      </c>
      <c r="AD1146" s="137">
        <v>119.56463516901356</v>
      </c>
      <c r="AF1146" s="137">
        <v>131.10900000000001</v>
      </c>
      <c r="AG1146" s="139">
        <v>2517633.1648666668</v>
      </c>
    </row>
    <row r="1147" spans="27:33" hidden="1" x14ac:dyDescent="0.3">
      <c r="AA1147" s="39">
        <v>44040</v>
      </c>
      <c r="AB1147" s="137">
        <v>149.042</v>
      </c>
      <c r="AC1147" s="137">
        <v>107.31772454320308</v>
      </c>
      <c r="AD1147" s="137">
        <v>119.54136536663127</v>
      </c>
      <c r="AF1147" s="137">
        <v>134.79400000000001</v>
      </c>
      <c r="AG1147" s="139">
        <v>2539926.029866667</v>
      </c>
    </row>
    <row r="1148" spans="27:33" hidden="1" x14ac:dyDescent="0.3">
      <c r="AA1148" s="39">
        <v>44039</v>
      </c>
      <c r="AB1148" s="137">
        <v>145.50899999999999</v>
      </c>
      <c r="AC1148" s="137">
        <v>107.31002429778955</v>
      </c>
      <c r="AD1148" s="137">
        <v>119.54399968388209</v>
      </c>
      <c r="AF1148" s="137">
        <v>131.59899999999999</v>
      </c>
      <c r="AG1148" s="139">
        <v>2631284.2888000002</v>
      </c>
    </row>
    <row r="1149" spans="27:33" hidden="1" x14ac:dyDescent="0.3">
      <c r="AA1149" s="39">
        <v>44036</v>
      </c>
      <c r="AB1149" s="137">
        <v>144.96799999999999</v>
      </c>
      <c r="AC1149" s="137">
        <v>107.30232460488288</v>
      </c>
      <c r="AD1149" s="137">
        <v>119.90182777711937</v>
      </c>
      <c r="AF1149" s="137">
        <v>131.10900000000001</v>
      </c>
      <c r="AG1149" s="139">
        <v>2697713.5527333333</v>
      </c>
    </row>
    <row r="1150" spans="27:33" hidden="1" x14ac:dyDescent="0.3">
      <c r="AA1150" s="39">
        <v>44035</v>
      </c>
      <c r="AB1150" s="137">
        <v>149.483</v>
      </c>
      <c r="AC1150" s="137">
        <v>107.29462546444344</v>
      </c>
      <c r="AD1150" s="137">
        <v>119.98612592914583</v>
      </c>
      <c r="AF1150" s="137">
        <v>135.19300000000001</v>
      </c>
      <c r="AG1150" s="139">
        <v>2626686.8374666665</v>
      </c>
    </row>
    <row r="1151" spans="27:33" hidden="1" x14ac:dyDescent="0.3">
      <c r="AA1151" s="39">
        <v>44034</v>
      </c>
      <c r="AB1151" s="137">
        <v>144.614</v>
      </c>
      <c r="AC1151" s="137">
        <v>107.28692687643158</v>
      </c>
      <c r="AD1151" s="137">
        <v>120.11125599856008</v>
      </c>
      <c r="AF1151" s="137">
        <v>130.79</v>
      </c>
      <c r="AG1151" s="139">
        <v>2633337.7011333327</v>
      </c>
    </row>
    <row r="1152" spans="27:33" hidden="1" x14ac:dyDescent="0.3">
      <c r="AA1152" s="39">
        <v>44033</v>
      </c>
      <c r="AB1152" s="137">
        <v>140.209</v>
      </c>
      <c r="AC1152" s="137">
        <v>107.27922884080766</v>
      </c>
      <c r="AD1152" s="137">
        <v>119.95758749226187</v>
      </c>
      <c r="AF1152" s="137">
        <v>126.806</v>
      </c>
      <c r="AG1152" s="139">
        <v>2573143.2851333325</v>
      </c>
    </row>
    <row r="1153" spans="27:33" hidden="1" x14ac:dyDescent="0.3">
      <c r="AA1153" s="39">
        <v>44032</v>
      </c>
      <c r="AB1153" s="137">
        <v>142.208</v>
      </c>
      <c r="AC1153" s="137">
        <v>107.27153135753204</v>
      </c>
      <c r="AD1153" s="137">
        <v>119.62039488415607</v>
      </c>
      <c r="AF1153" s="137">
        <v>128.613</v>
      </c>
      <c r="AG1153" s="139">
        <v>2473060.9680666667</v>
      </c>
    </row>
    <row r="1154" spans="27:33" hidden="1" x14ac:dyDescent="0.3">
      <c r="AA1154" s="39">
        <v>44029</v>
      </c>
      <c r="AB1154" s="137">
        <v>142.197</v>
      </c>
      <c r="AC1154" s="137">
        <v>107.2638344265651</v>
      </c>
      <c r="AD1154" s="137">
        <v>120.37249245926702</v>
      </c>
      <c r="AF1154" s="137">
        <v>128.60300000000001</v>
      </c>
      <c r="AG1154" s="139">
        <v>2454174.2089999998</v>
      </c>
    </row>
    <row r="1155" spans="27:33" hidden="1" x14ac:dyDescent="0.3">
      <c r="AA1155" s="39">
        <v>44028</v>
      </c>
      <c r="AB1155" s="137">
        <v>142.417</v>
      </c>
      <c r="AC1155" s="137">
        <v>107.2561380478672</v>
      </c>
      <c r="AD1155" s="137">
        <v>120.45152197679184</v>
      </c>
      <c r="AF1155" s="137">
        <v>128.803</v>
      </c>
      <c r="AG1155" s="139">
        <v>2571640.0784666664</v>
      </c>
    </row>
    <row r="1156" spans="27:33" hidden="1" x14ac:dyDescent="0.3">
      <c r="AA1156" s="39">
        <v>44027</v>
      </c>
      <c r="AB1156" s="137">
        <v>140.03299999999999</v>
      </c>
      <c r="AC1156" s="137">
        <v>107.24844222139872</v>
      </c>
      <c r="AD1156" s="137">
        <v>120.57401772895527</v>
      </c>
      <c r="AF1156" s="137">
        <v>126.646</v>
      </c>
      <c r="AG1156" s="139">
        <v>2541759.936133333</v>
      </c>
    </row>
    <row r="1157" spans="27:33" hidden="1" x14ac:dyDescent="0.3">
      <c r="AA1157" s="39">
        <v>44026</v>
      </c>
      <c r="AB1157" s="137">
        <v>139.32599999999999</v>
      </c>
      <c r="AC1157" s="137">
        <v>107.24074694712004</v>
      </c>
      <c r="AD1157" s="137">
        <v>120.41903206403163</v>
      </c>
      <c r="AF1157" s="137">
        <v>126.00700000000001</v>
      </c>
      <c r="AG1157" s="139">
        <v>2532083.6704000002</v>
      </c>
    </row>
    <row r="1158" spans="27:33" hidden="1" x14ac:dyDescent="0.3">
      <c r="AA1158" s="39">
        <v>44025</v>
      </c>
      <c r="AB1158" s="137">
        <v>138.89599999999999</v>
      </c>
      <c r="AC1158" s="137">
        <v>107.23305222499154</v>
      </c>
      <c r="AD1158" s="137">
        <v>120.79134890214844</v>
      </c>
      <c r="AF1158" s="137">
        <v>125.61799999999999</v>
      </c>
      <c r="AG1158" s="139">
        <v>2439314.1233333335</v>
      </c>
    </row>
    <row r="1159" spans="27:33" hidden="1" x14ac:dyDescent="0.3">
      <c r="AA1159" s="39">
        <v>44022</v>
      </c>
      <c r="AB1159" s="137">
        <v>139.27099999999999</v>
      </c>
      <c r="AC1159" s="137">
        <v>107.2253580549736</v>
      </c>
      <c r="AD1159" s="137">
        <v>121.48197907474012</v>
      </c>
      <c r="AF1159" s="137">
        <v>125.95699999999999</v>
      </c>
      <c r="AG1159" s="139">
        <v>2550501.3742666668</v>
      </c>
    </row>
    <row r="1160" spans="27:33" hidden="1" x14ac:dyDescent="0.3">
      <c r="AA1160" s="39">
        <v>44021</v>
      </c>
      <c r="AB1160" s="137">
        <v>139.44800000000001</v>
      </c>
      <c r="AC1160" s="137">
        <v>107.2176644370266</v>
      </c>
      <c r="AD1160" s="137">
        <v>121.44641579185397</v>
      </c>
      <c r="AF1160" s="137">
        <v>126.117</v>
      </c>
      <c r="AG1160" s="139">
        <v>2475198.348666667</v>
      </c>
    </row>
    <row r="1161" spans="27:33" hidden="1" x14ac:dyDescent="0.3">
      <c r="AA1161" s="39">
        <v>44020</v>
      </c>
      <c r="AB1161" s="137">
        <v>138.001</v>
      </c>
      <c r="AC1161" s="137">
        <v>107.20997137111092</v>
      </c>
      <c r="AD1161" s="137">
        <v>122.03825906753966</v>
      </c>
      <c r="AF1161" s="137">
        <v>124.809</v>
      </c>
      <c r="AG1161" s="139">
        <v>2375518.421866667</v>
      </c>
    </row>
    <row r="1162" spans="27:33" hidden="1" x14ac:dyDescent="0.3">
      <c r="AA1162" s="39">
        <v>44019</v>
      </c>
      <c r="AB1162" s="137">
        <v>137.66999999999999</v>
      </c>
      <c r="AC1162" s="137">
        <v>107.20227885718697</v>
      </c>
      <c r="AD1162" s="137">
        <v>122.86148320842294</v>
      </c>
      <c r="AF1162" s="137">
        <v>124.509</v>
      </c>
      <c r="AG1162" s="139">
        <v>2268489.3913333337</v>
      </c>
    </row>
    <row r="1163" spans="27:33" hidden="1" x14ac:dyDescent="0.3">
      <c r="AA1163" s="39">
        <v>44018</v>
      </c>
      <c r="AB1163" s="137">
        <v>137.00800000000001</v>
      </c>
      <c r="AC1163" s="137">
        <v>107.19458689521514</v>
      </c>
      <c r="AD1163" s="137">
        <v>123.04061678147913</v>
      </c>
      <c r="AF1163" s="137">
        <v>123.91</v>
      </c>
      <c r="AG1163" s="139">
        <v>2177164.8287333334</v>
      </c>
    </row>
    <row r="1164" spans="27:33" hidden="1" x14ac:dyDescent="0.3">
      <c r="AA1164" s="39">
        <v>44015</v>
      </c>
      <c r="AB1164" s="137">
        <v>138.012</v>
      </c>
      <c r="AC1164" s="137">
        <v>107.18689548515582</v>
      </c>
      <c r="AD1164" s="137">
        <v>123.51259862225221</v>
      </c>
      <c r="AF1164" s="137">
        <v>124.819</v>
      </c>
      <c r="AG1164" s="139">
        <v>2210117.0173999998</v>
      </c>
    </row>
    <row r="1165" spans="27:33" hidden="1" x14ac:dyDescent="0.3">
      <c r="AA1165" s="39">
        <v>44014</v>
      </c>
      <c r="AB1165" s="137">
        <v>138.774</v>
      </c>
      <c r="AC1165" s="137">
        <v>107.17920462696941</v>
      </c>
      <c r="AD1165" s="137">
        <v>123.51215956937709</v>
      </c>
      <c r="AF1165" s="137">
        <v>125.508</v>
      </c>
      <c r="AG1165" s="139">
        <v>2233604.9234000002</v>
      </c>
    </row>
    <row r="1166" spans="27:33" hidden="1" x14ac:dyDescent="0.3">
      <c r="AA1166" s="39">
        <v>44013</v>
      </c>
      <c r="AB1166" s="137">
        <v>138.76300000000001</v>
      </c>
      <c r="AC1166" s="137">
        <v>107.17151432061631</v>
      </c>
      <c r="AD1166" s="137">
        <v>123.63904585029189</v>
      </c>
      <c r="AF1166" s="137">
        <v>125.498</v>
      </c>
      <c r="AG1166" s="139">
        <v>2208492.2062000004</v>
      </c>
    </row>
    <row r="1167" spans="27:33" hidden="1" x14ac:dyDescent="0.3">
      <c r="AA1167" s="39">
        <v>44012</v>
      </c>
      <c r="AB1167" s="137">
        <v>135.35900000000001</v>
      </c>
      <c r="AC1167" s="137">
        <v>107.16382456605693</v>
      </c>
      <c r="AD1167" s="137">
        <v>123.21053024415745</v>
      </c>
      <c r="AF1167" s="137">
        <v>123.072</v>
      </c>
      <c r="AG1167" s="139">
        <v>2288592.8272000006</v>
      </c>
    </row>
    <row r="1168" spans="27:33" hidden="1" x14ac:dyDescent="0.3">
      <c r="AA1168" s="39">
        <v>44011</v>
      </c>
      <c r="AB1168" s="137">
        <v>134.69999999999999</v>
      </c>
      <c r="AC1168" s="137">
        <v>107.15613536325168</v>
      </c>
      <c r="AD1168" s="137">
        <v>122.37457356989516</v>
      </c>
      <c r="AF1168" s="137">
        <v>122.473</v>
      </c>
      <c r="AG1168" s="139">
        <v>2370542.5142000001</v>
      </c>
    </row>
    <row r="1169" spans="27:33" hidden="1" x14ac:dyDescent="0.3">
      <c r="AA1169" s="39">
        <v>44008</v>
      </c>
      <c r="AB1169" s="137">
        <v>133.70099999999999</v>
      </c>
      <c r="AC1169" s="137">
        <v>107.14844671216096</v>
      </c>
      <c r="AD1169" s="137">
        <v>122.51243617268842</v>
      </c>
      <c r="AF1169" s="137">
        <v>121.56399999999999</v>
      </c>
      <c r="AG1169" s="139">
        <v>2412954.0552000003</v>
      </c>
    </row>
    <row r="1170" spans="27:33" hidden="1" x14ac:dyDescent="0.3">
      <c r="AA1170" s="39">
        <v>44007</v>
      </c>
      <c r="AB1170" s="137">
        <v>133.261</v>
      </c>
      <c r="AC1170" s="137">
        <v>107.14075861274519</v>
      </c>
      <c r="AD1170" s="137">
        <v>122.62966329035021</v>
      </c>
      <c r="AF1170" s="137">
        <v>121.16500000000001</v>
      </c>
      <c r="AG1170" s="139">
        <v>2479703.5898666671</v>
      </c>
    </row>
    <row r="1171" spans="27:33" hidden="1" x14ac:dyDescent="0.3">
      <c r="AA1171" s="39">
        <v>44006</v>
      </c>
      <c r="AB1171" s="137">
        <v>133.85400000000001</v>
      </c>
      <c r="AC1171" s="137">
        <v>107.13307106496478</v>
      </c>
      <c r="AD1171" s="137">
        <v>122.35174282038801</v>
      </c>
      <c r="AF1171" s="137">
        <v>121.70399999999999</v>
      </c>
      <c r="AG1171" s="139">
        <v>2514819.0746000004</v>
      </c>
    </row>
    <row r="1172" spans="27:33" hidden="1" x14ac:dyDescent="0.3">
      <c r="AA1172" s="39">
        <v>44005</v>
      </c>
      <c r="AB1172" s="137">
        <v>133.64599999999999</v>
      </c>
      <c r="AC1172" s="137">
        <v>107.12538406878016</v>
      </c>
      <c r="AD1172" s="137">
        <v>122.64985972260656</v>
      </c>
      <c r="AF1172" s="137">
        <v>121.514</v>
      </c>
      <c r="AG1172" s="139">
        <v>2571506.3167999997</v>
      </c>
    </row>
    <row r="1173" spans="27:33" hidden="1" x14ac:dyDescent="0.3">
      <c r="AA1173" s="39">
        <v>44004</v>
      </c>
      <c r="AB1173" s="137">
        <v>132.559</v>
      </c>
      <c r="AC1173" s="137">
        <v>107.11769762415176</v>
      </c>
      <c r="AD1173" s="137">
        <v>122.60200295921653</v>
      </c>
      <c r="AF1173" s="137">
        <v>120.526</v>
      </c>
      <c r="AG1173" s="139">
        <v>2604001.6084666667</v>
      </c>
    </row>
    <row r="1174" spans="27:33" hidden="1" x14ac:dyDescent="0.3">
      <c r="AA1174" s="39">
        <v>44001</v>
      </c>
      <c r="AB1174" s="137">
        <v>136.172</v>
      </c>
      <c r="AC1174" s="137">
        <v>107.11001173103998</v>
      </c>
      <c r="AD1174" s="137">
        <v>123.11086524150119</v>
      </c>
      <c r="AF1174" s="137">
        <v>123.81100000000001</v>
      </c>
      <c r="AG1174" s="139">
        <v>2415179.3032666668</v>
      </c>
    </row>
    <row r="1175" spans="27:33" hidden="1" x14ac:dyDescent="0.3">
      <c r="AA1175" s="39">
        <v>44000</v>
      </c>
      <c r="AB1175" s="137">
        <v>136.172</v>
      </c>
      <c r="AC1175" s="137">
        <v>107.10232638940525</v>
      </c>
      <c r="AD1175" s="137">
        <v>122.70078985612251</v>
      </c>
      <c r="AF1175" s="137">
        <v>123.81100000000001</v>
      </c>
      <c r="AG1175" s="139">
        <v>2399249.021933333</v>
      </c>
    </row>
    <row r="1176" spans="27:33" hidden="1" x14ac:dyDescent="0.3">
      <c r="AA1176" s="39">
        <v>43999</v>
      </c>
      <c r="AB1176" s="137">
        <v>135.13900000000001</v>
      </c>
      <c r="AC1176" s="137">
        <v>107.09464159920802</v>
      </c>
      <c r="AD1176" s="137">
        <v>122.45492024604539</v>
      </c>
      <c r="AF1176" s="137">
        <v>122.872</v>
      </c>
      <c r="AG1176" s="139">
        <v>2319889.4642666671</v>
      </c>
    </row>
    <row r="1177" spans="27:33" hidden="1" x14ac:dyDescent="0.3">
      <c r="AA1177" s="39">
        <v>43998</v>
      </c>
      <c r="AB1177" s="137">
        <v>135.62200000000001</v>
      </c>
      <c r="AC1177" s="137">
        <v>107.08431519098338</v>
      </c>
      <c r="AD1177" s="137">
        <v>122.20992874171851</v>
      </c>
      <c r="AF1177" s="137">
        <v>123.31100000000001</v>
      </c>
      <c r="AG1177" s="139">
        <v>2345830.5935999998</v>
      </c>
    </row>
    <row r="1178" spans="27:33" hidden="1" x14ac:dyDescent="0.3">
      <c r="AA1178" s="39">
        <v>43997</v>
      </c>
      <c r="AB1178" s="137">
        <v>133.48099999999999</v>
      </c>
      <c r="AC1178" s="137">
        <v>107.07398977846407</v>
      </c>
      <c r="AD1178" s="137">
        <v>121.96098576151543</v>
      </c>
      <c r="AF1178" s="137">
        <v>121.364</v>
      </c>
      <c r="AG1178" s="139">
        <v>2331812.6772666667</v>
      </c>
    </row>
    <row r="1179" spans="27:33" hidden="1" x14ac:dyDescent="0.3">
      <c r="AA1179" s="39">
        <v>43994</v>
      </c>
      <c r="AB1179" s="137">
        <v>135.59</v>
      </c>
      <c r="AC1179" s="137">
        <v>107.0636653615541</v>
      </c>
      <c r="AD1179" s="137">
        <v>122.14538796907327</v>
      </c>
      <c r="AF1179" s="137">
        <v>123.28100000000001</v>
      </c>
      <c r="AG1179" s="139">
        <v>2279762.8480666666</v>
      </c>
    </row>
    <row r="1180" spans="27:33" hidden="1" x14ac:dyDescent="0.3">
      <c r="AA1180" s="39">
        <v>43992</v>
      </c>
      <c r="AB1180" s="137">
        <v>134.327</v>
      </c>
      <c r="AC1180" s="137">
        <v>107.05334194015747</v>
      </c>
      <c r="AD1180" s="137">
        <v>122.90758376031242</v>
      </c>
      <c r="AF1180" s="137">
        <v>122.133</v>
      </c>
      <c r="AG1180" s="139">
        <v>2235875.8937999997</v>
      </c>
    </row>
    <row r="1181" spans="27:33" hidden="1" x14ac:dyDescent="0.3">
      <c r="AA1181" s="39">
        <v>43991</v>
      </c>
      <c r="AB1181" s="137">
        <v>134.447</v>
      </c>
      <c r="AC1181" s="137">
        <v>107.04301951417817</v>
      </c>
      <c r="AD1181" s="137">
        <v>122.60332011784193</v>
      </c>
      <c r="AF1181" s="137">
        <v>122.24299999999999</v>
      </c>
      <c r="AG1181" s="139">
        <v>2180039.6430000002</v>
      </c>
    </row>
    <row r="1182" spans="27:33" hidden="1" x14ac:dyDescent="0.3">
      <c r="AA1182" s="39">
        <v>43990</v>
      </c>
      <c r="AB1182" s="137">
        <v>137.20400000000001</v>
      </c>
      <c r="AC1182" s="137">
        <v>107.03269808352024</v>
      </c>
      <c r="AD1182" s="137">
        <v>122.65029877548169</v>
      </c>
      <c r="AF1182" s="137">
        <v>124.749</v>
      </c>
      <c r="AG1182" s="139">
        <v>2088247.7737333332</v>
      </c>
    </row>
    <row r="1183" spans="27:33" hidden="1" x14ac:dyDescent="0.3">
      <c r="AA1183" s="39">
        <v>43987</v>
      </c>
      <c r="AB1183" s="137">
        <v>132.833</v>
      </c>
      <c r="AC1183" s="137">
        <v>107.02237764808771</v>
      </c>
      <c r="AD1183" s="137">
        <v>121.74189837682168</v>
      </c>
      <c r="AF1183" s="137">
        <v>120.77500000000001</v>
      </c>
      <c r="AG1183" s="139">
        <v>2040046.5011333332</v>
      </c>
    </row>
    <row r="1184" spans="27:33" hidden="1" x14ac:dyDescent="0.3">
      <c r="AA1184" s="39">
        <v>43986</v>
      </c>
      <c r="AB1184" s="137">
        <v>129.03399999999999</v>
      </c>
      <c r="AC1184" s="137">
        <v>107.01205820778461</v>
      </c>
      <c r="AD1184" s="137">
        <v>120.51123316781057</v>
      </c>
      <c r="AF1184" s="137">
        <v>117.32</v>
      </c>
      <c r="AG1184" s="139">
        <v>2073381.4855999995</v>
      </c>
    </row>
    <row r="1185" spans="27:33" hidden="1" x14ac:dyDescent="0.3">
      <c r="AA1185" s="39">
        <v>43985</v>
      </c>
      <c r="AB1185" s="137">
        <v>131.779</v>
      </c>
      <c r="AC1185" s="137">
        <v>107.00173976251497</v>
      </c>
      <c r="AD1185" s="137">
        <v>119.88031418623761</v>
      </c>
      <c r="AF1185" s="137">
        <v>119.81699999999999</v>
      </c>
      <c r="AG1185" s="139">
        <v>1874033.8888000001</v>
      </c>
    </row>
    <row r="1186" spans="27:33" hidden="1" x14ac:dyDescent="0.3">
      <c r="AA1186" s="39">
        <v>43984</v>
      </c>
      <c r="AB1186" s="137">
        <v>132.93199999999999</v>
      </c>
      <c r="AC1186" s="137">
        <v>106.99142231218286</v>
      </c>
      <c r="AD1186" s="137">
        <v>118.75150924425844</v>
      </c>
      <c r="AF1186" s="137">
        <v>120.86499999999999</v>
      </c>
      <c r="AG1186" s="139">
        <v>1825595.8696000003</v>
      </c>
    </row>
    <row r="1187" spans="27:33" hidden="1" x14ac:dyDescent="0.3">
      <c r="AA1187" s="39">
        <v>43983</v>
      </c>
      <c r="AB1187" s="137">
        <v>132.86600000000001</v>
      </c>
      <c r="AC1187" s="137">
        <v>106.98110585669235</v>
      </c>
      <c r="AD1187" s="137">
        <v>117.50064760299099</v>
      </c>
      <c r="AF1187" s="137">
        <v>120.80500000000001</v>
      </c>
      <c r="AG1187" s="139">
        <v>1735323.4259333336</v>
      </c>
    </row>
    <row r="1188" spans="27:33" hidden="1" x14ac:dyDescent="0.3">
      <c r="AA1188" s="39">
        <v>43980</v>
      </c>
      <c r="AB1188" s="137">
        <v>136.31899999999999</v>
      </c>
      <c r="AC1188" s="137">
        <v>106.9707903959475</v>
      </c>
      <c r="AD1188" s="137">
        <v>116.68620451961047</v>
      </c>
      <c r="AF1188" s="137">
        <v>124.559</v>
      </c>
      <c r="AG1188" s="139">
        <v>1645892.7909333333</v>
      </c>
    </row>
    <row r="1189" spans="27:33" hidden="1" x14ac:dyDescent="0.3">
      <c r="AA1189" s="39">
        <v>43979</v>
      </c>
      <c r="AB1189" s="137">
        <v>131.227</v>
      </c>
      <c r="AC1189" s="137">
        <v>106.96047592985241</v>
      </c>
      <c r="AD1189" s="137">
        <v>115.92400872837135</v>
      </c>
      <c r="AF1189" s="137">
        <v>119.907</v>
      </c>
      <c r="AG1189" s="139">
        <v>1664756.9163333334</v>
      </c>
    </row>
    <row r="1190" spans="27:33" hidden="1" x14ac:dyDescent="0.3">
      <c r="AA1190" s="39">
        <v>43978</v>
      </c>
      <c r="AB1190" s="137">
        <v>131.15100000000001</v>
      </c>
      <c r="AC1190" s="137">
        <v>106.95016245831115</v>
      </c>
      <c r="AD1190" s="137">
        <v>115.38133937470107</v>
      </c>
      <c r="AF1190" s="137">
        <v>119.837</v>
      </c>
      <c r="AG1190" s="139">
        <v>1632295.594</v>
      </c>
    </row>
    <row r="1191" spans="27:33" hidden="1" x14ac:dyDescent="0.3">
      <c r="AA1191" s="39">
        <v>43977</v>
      </c>
      <c r="AB1191" s="137">
        <v>132.768</v>
      </c>
      <c r="AC1191" s="137">
        <v>106.93984998122785</v>
      </c>
      <c r="AD1191" s="137">
        <v>114.83603570377997</v>
      </c>
      <c r="AF1191" s="137">
        <v>121.31399999999999</v>
      </c>
      <c r="AG1191" s="139">
        <v>1702128.3638666666</v>
      </c>
    </row>
    <row r="1192" spans="27:33" hidden="1" x14ac:dyDescent="0.3">
      <c r="AA1192" s="39">
        <v>43976</v>
      </c>
      <c r="AB1192" s="137">
        <v>130.02500000000001</v>
      </c>
      <c r="AC1192" s="137">
        <v>106.9295384985066</v>
      </c>
      <c r="AD1192" s="137">
        <v>114.34341837787544</v>
      </c>
      <c r="AF1192" s="137">
        <v>118.80800000000001</v>
      </c>
      <c r="AG1192" s="139">
        <v>1641119.2058666663</v>
      </c>
    </row>
    <row r="1193" spans="27:33" hidden="1" x14ac:dyDescent="0.3">
      <c r="AA1193" s="39">
        <v>43973</v>
      </c>
      <c r="AB1193" s="137">
        <v>129.75200000000001</v>
      </c>
      <c r="AC1193" s="137">
        <v>106.91922801005153</v>
      </c>
      <c r="AD1193" s="137">
        <v>113.63127461440197</v>
      </c>
      <c r="AF1193" s="137">
        <v>118.559</v>
      </c>
      <c r="AG1193" s="139">
        <v>1614267.0687999998</v>
      </c>
    </row>
    <row r="1194" spans="27:33" hidden="1" x14ac:dyDescent="0.3">
      <c r="AA1194" s="39">
        <v>43972</v>
      </c>
      <c r="AB1194" s="137">
        <v>130.047</v>
      </c>
      <c r="AC1194" s="137">
        <v>106.90891851576676</v>
      </c>
      <c r="AD1194" s="137">
        <v>113.08509283773061</v>
      </c>
      <c r="AF1194" s="137">
        <v>118.828</v>
      </c>
      <c r="AG1194" s="139">
        <v>1526496.5719999999</v>
      </c>
    </row>
    <row r="1195" spans="27:33" hidden="1" x14ac:dyDescent="0.3">
      <c r="AA1195" s="39">
        <v>43971</v>
      </c>
      <c r="AB1195" s="137">
        <v>130.13399999999999</v>
      </c>
      <c r="AC1195" s="137">
        <v>106.89861001555644</v>
      </c>
      <c r="AD1195" s="137">
        <v>112.83219838165128</v>
      </c>
      <c r="AF1195" s="137">
        <v>118.908</v>
      </c>
      <c r="AG1195" s="139">
        <v>1458923.7581999998</v>
      </c>
    </row>
    <row r="1196" spans="27:33" hidden="1" x14ac:dyDescent="0.3">
      <c r="AA1196" s="39">
        <v>43970</v>
      </c>
      <c r="AB1196" s="137">
        <v>132.768</v>
      </c>
      <c r="AC1196" s="137">
        <v>106.88830250932472</v>
      </c>
      <c r="AD1196" s="137">
        <v>112.71848368699061</v>
      </c>
      <c r="AF1196" s="137">
        <v>121.31399999999999</v>
      </c>
      <c r="AG1196" s="139">
        <v>1438256.2361999999</v>
      </c>
    </row>
    <row r="1197" spans="27:33" hidden="1" x14ac:dyDescent="0.3">
      <c r="AA1197" s="39">
        <v>43969</v>
      </c>
      <c r="AB1197" s="137">
        <v>133.303</v>
      </c>
      <c r="AC1197" s="137">
        <v>106.87799599697574</v>
      </c>
      <c r="AD1197" s="137">
        <v>112.56569328644267</v>
      </c>
      <c r="AF1197" s="137">
        <v>121.804</v>
      </c>
      <c r="AG1197" s="139">
        <v>1408411.0178</v>
      </c>
    </row>
    <row r="1198" spans="27:33" hidden="1" x14ac:dyDescent="0.3">
      <c r="AA1198" s="39">
        <v>43966</v>
      </c>
      <c r="AB1198" s="137">
        <v>131.12899999999999</v>
      </c>
      <c r="AC1198" s="137">
        <v>106.86769047841369</v>
      </c>
      <c r="AD1198" s="137">
        <v>112.54242348406038</v>
      </c>
      <c r="AF1198" s="137">
        <v>119.81699999999999</v>
      </c>
      <c r="AG1198" s="139">
        <v>1423987.1385999999</v>
      </c>
    </row>
    <row r="1199" spans="27:33" hidden="1" x14ac:dyDescent="0.3">
      <c r="AA1199" s="39">
        <v>43965</v>
      </c>
      <c r="AB1199" s="137">
        <v>128.124</v>
      </c>
      <c r="AC1199" s="137">
        <v>106.85738595354273</v>
      </c>
      <c r="AD1199" s="137">
        <v>111.87198974372502</v>
      </c>
      <c r="AF1199" s="137">
        <v>117.071</v>
      </c>
      <c r="AG1199" s="139">
        <v>1402810.8660666666</v>
      </c>
    </row>
    <row r="1200" spans="27:33" hidden="1" x14ac:dyDescent="0.3">
      <c r="AA1200" s="39">
        <v>43964</v>
      </c>
      <c r="AB1200" s="137">
        <v>131.12899999999999</v>
      </c>
      <c r="AC1200" s="137">
        <v>106.84708242226705</v>
      </c>
      <c r="AD1200" s="137">
        <v>112.33562957987048</v>
      </c>
      <c r="AF1200" s="137">
        <v>119.81699999999999</v>
      </c>
      <c r="AG1200" s="139">
        <v>1442679.0041999999</v>
      </c>
    </row>
    <row r="1201" spans="27:33" hidden="1" x14ac:dyDescent="0.3">
      <c r="AA1201" s="39">
        <v>43963</v>
      </c>
      <c r="AB1201" s="137">
        <v>129.81700000000001</v>
      </c>
      <c r="AC1201" s="137">
        <v>106.83677988449085</v>
      </c>
      <c r="AD1201" s="137">
        <v>113.32745002480665</v>
      </c>
      <c r="AF1201" s="137">
        <v>118.61799999999999</v>
      </c>
      <c r="AG1201" s="139">
        <v>1435401.2819999999</v>
      </c>
    </row>
    <row r="1202" spans="27:33" hidden="1" x14ac:dyDescent="0.3">
      <c r="AA1202" s="39">
        <v>43962</v>
      </c>
      <c r="AB1202" s="137">
        <v>128.94300000000001</v>
      </c>
      <c r="AC1202" s="137">
        <v>106.82647834011833</v>
      </c>
      <c r="AD1202" s="137">
        <v>113.63083556152685</v>
      </c>
      <c r="AF1202" s="137">
        <v>117.82</v>
      </c>
      <c r="AG1202" s="139">
        <v>1505076.2962666666</v>
      </c>
    </row>
    <row r="1203" spans="27:33" hidden="1" x14ac:dyDescent="0.3">
      <c r="AA1203" s="39">
        <v>43959</v>
      </c>
      <c r="AB1203" s="137">
        <v>131.12899999999999</v>
      </c>
      <c r="AC1203" s="137">
        <v>106.8161777890537</v>
      </c>
      <c r="AD1203" s="137">
        <v>113.39769848482871</v>
      </c>
      <c r="AF1203" s="137">
        <v>119.81699999999999</v>
      </c>
      <c r="AG1203" s="139">
        <v>1516763.3808666666</v>
      </c>
    </row>
    <row r="1204" spans="27:33" hidden="1" x14ac:dyDescent="0.3">
      <c r="AA1204" s="39">
        <v>43958</v>
      </c>
      <c r="AB1204" s="137">
        <v>127.523</v>
      </c>
      <c r="AC1204" s="137">
        <v>106.80587823120118</v>
      </c>
      <c r="AD1204" s="137">
        <v>113.27432462691499</v>
      </c>
      <c r="AF1204" s="137">
        <v>116.52200000000001</v>
      </c>
      <c r="AG1204" s="139">
        <v>1506196.1139999998</v>
      </c>
    </row>
    <row r="1205" spans="27:33" hidden="1" x14ac:dyDescent="0.3">
      <c r="AA1205" s="39">
        <v>43957</v>
      </c>
      <c r="AB1205" s="137">
        <v>125.938</v>
      </c>
      <c r="AC1205" s="137">
        <v>106.795579666465</v>
      </c>
      <c r="AD1205" s="137">
        <v>113.55487941412804</v>
      </c>
      <c r="AF1205" s="137">
        <v>115.074</v>
      </c>
      <c r="AG1205" s="139">
        <v>1511476.2789333335</v>
      </c>
    </row>
    <row r="1206" spans="27:33" hidden="1" x14ac:dyDescent="0.3">
      <c r="AA1206" s="39">
        <v>43956</v>
      </c>
      <c r="AB1206" s="137">
        <v>126.2</v>
      </c>
      <c r="AC1206" s="137">
        <v>106.78266649199746</v>
      </c>
      <c r="AD1206" s="137">
        <v>113.60712670626944</v>
      </c>
      <c r="AF1206" s="137">
        <v>115.31399999999999</v>
      </c>
      <c r="AG1206" s="139">
        <v>1482948.2329333334</v>
      </c>
    </row>
    <row r="1207" spans="27:33" hidden="1" x14ac:dyDescent="0.3">
      <c r="AA1207" s="39">
        <v>43955</v>
      </c>
      <c r="AB1207" s="137">
        <v>124.146</v>
      </c>
      <c r="AC1207" s="137">
        <v>106.76975487892483</v>
      </c>
      <c r="AD1207" s="137">
        <v>113.38496595144973</v>
      </c>
      <c r="AF1207" s="137">
        <v>113.43600000000001</v>
      </c>
      <c r="AG1207" s="139">
        <v>1618794.2013999999</v>
      </c>
    </row>
    <row r="1208" spans="27:33" hidden="1" x14ac:dyDescent="0.3">
      <c r="AA1208" s="39">
        <v>43951</v>
      </c>
      <c r="AB1208" s="137">
        <v>129.35300000000001</v>
      </c>
      <c r="AC1208" s="137">
        <v>106.75684482705832</v>
      </c>
      <c r="AD1208" s="137">
        <v>114.3126846766158</v>
      </c>
      <c r="AF1208" s="137">
        <v>118.818</v>
      </c>
      <c r="AG1208" s="139">
        <v>1671816.4318000001</v>
      </c>
    </row>
    <row r="1209" spans="27:33" hidden="1" x14ac:dyDescent="0.3">
      <c r="AA1209" s="39">
        <v>43950</v>
      </c>
      <c r="AB1209" s="137">
        <v>131.46199999999999</v>
      </c>
      <c r="AC1209" s="137">
        <v>106.74393633620915</v>
      </c>
      <c r="AD1209" s="137">
        <v>113.85782589797311</v>
      </c>
      <c r="AF1209" s="137">
        <v>120.755</v>
      </c>
      <c r="AG1209" s="139">
        <v>1766367.4104666666</v>
      </c>
    </row>
    <row r="1210" spans="27:33" hidden="1" x14ac:dyDescent="0.3">
      <c r="AA1210" s="39">
        <v>43949</v>
      </c>
      <c r="AB1210" s="137">
        <v>129.35300000000001</v>
      </c>
      <c r="AC1210" s="137">
        <v>106.73102940618857</v>
      </c>
      <c r="AD1210" s="137">
        <v>112.96259708556721</v>
      </c>
      <c r="AF1210" s="137">
        <v>118.818</v>
      </c>
      <c r="AG1210" s="139">
        <v>1761248.4589999998</v>
      </c>
    </row>
    <row r="1211" spans="27:33" hidden="1" x14ac:dyDescent="0.3">
      <c r="AA1211" s="39">
        <v>43948</v>
      </c>
      <c r="AB1211" s="137">
        <v>127.929</v>
      </c>
      <c r="AC1211" s="137">
        <v>106.71812403680786</v>
      </c>
      <c r="AD1211" s="137">
        <v>112.26186869684736</v>
      </c>
      <c r="AF1211" s="137">
        <v>117.51</v>
      </c>
      <c r="AG1211" s="139">
        <v>1729653.1695999997</v>
      </c>
    </row>
    <row r="1212" spans="27:33" hidden="1" x14ac:dyDescent="0.3">
      <c r="AA1212" s="39">
        <v>43945</v>
      </c>
      <c r="AB1212" s="137">
        <v>121.733</v>
      </c>
      <c r="AC1212" s="137">
        <v>106.70522022787831</v>
      </c>
      <c r="AD1212" s="137">
        <v>111.01583663720643</v>
      </c>
      <c r="AF1212" s="137">
        <v>111.819</v>
      </c>
      <c r="AG1212" s="139">
        <v>1677606.5392</v>
      </c>
    </row>
    <row r="1213" spans="27:33" hidden="1" x14ac:dyDescent="0.3">
      <c r="AA1213" s="39">
        <v>43944</v>
      </c>
      <c r="AB1213" s="137">
        <v>122.613</v>
      </c>
      <c r="AC1213" s="137">
        <v>106.69231797921125</v>
      </c>
      <c r="AD1213" s="137">
        <v>113.82621409096319</v>
      </c>
      <c r="AF1213" s="137">
        <v>112.628</v>
      </c>
      <c r="AG1213" s="139">
        <v>1592384.7230666664</v>
      </c>
    </row>
    <row r="1214" spans="27:33" hidden="1" x14ac:dyDescent="0.3">
      <c r="AA1214" s="39">
        <v>43943</v>
      </c>
      <c r="AB1214" s="137">
        <v>120.602</v>
      </c>
      <c r="AC1214" s="137">
        <v>106.67941729061801</v>
      </c>
      <c r="AD1214" s="137">
        <v>112.97093909019485</v>
      </c>
      <c r="AF1214" s="137">
        <v>110.78</v>
      </c>
      <c r="AG1214" s="139">
        <v>1511344.9833333332</v>
      </c>
    </row>
    <row r="1215" spans="27:33" hidden="1" x14ac:dyDescent="0.3">
      <c r="AA1215" s="39">
        <v>43941</v>
      </c>
      <c r="AB1215" s="137">
        <v>117.928</v>
      </c>
      <c r="AC1215" s="137">
        <v>106.66651816190995</v>
      </c>
      <c r="AD1215" s="137">
        <v>112.20215750582865</v>
      </c>
      <c r="AF1215" s="137">
        <v>108.324</v>
      </c>
      <c r="AG1215" s="139">
        <v>1451415.8503333332</v>
      </c>
    </row>
    <row r="1216" spans="27:33" hidden="1" x14ac:dyDescent="0.3">
      <c r="AA1216" s="39">
        <v>43938</v>
      </c>
      <c r="AB1216" s="137">
        <v>116.7</v>
      </c>
      <c r="AC1216" s="137">
        <v>106.65362059289846</v>
      </c>
      <c r="AD1216" s="137">
        <v>112.37470528575778</v>
      </c>
      <c r="AF1216" s="137">
        <v>107.196</v>
      </c>
      <c r="AG1216" s="139">
        <v>1553815.7902666668</v>
      </c>
    </row>
    <row r="1217" spans="27:33" hidden="1" x14ac:dyDescent="0.3">
      <c r="AA1217" s="39">
        <v>43937</v>
      </c>
      <c r="AB1217" s="137">
        <v>119.026</v>
      </c>
      <c r="AC1217" s="137">
        <v>106.64072458339496</v>
      </c>
      <c r="AD1217" s="137">
        <v>111.96638611187967</v>
      </c>
      <c r="AF1217" s="137">
        <v>109.333</v>
      </c>
      <c r="AG1217" s="139">
        <v>1511239.8164666668</v>
      </c>
    </row>
    <row r="1218" spans="27:33" hidden="1" x14ac:dyDescent="0.3">
      <c r="AA1218" s="39">
        <v>43936</v>
      </c>
      <c r="AB1218" s="137">
        <v>117.254</v>
      </c>
      <c r="AC1218" s="137">
        <v>106.62783013321086</v>
      </c>
      <c r="AD1218" s="137">
        <v>111.7143697615506</v>
      </c>
      <c r="AF1218" s="137">
        <v>107.705</v>
      </c>
      <c r="AG1218" s="139">
        <v>1563864.5819999999</v>
      </c>
    </row>
    <row r="1219" spans="27:33" hidden="1" x14ac:dyDescent="0.3">
      <c r="AA1219" s="39">
        <v>43935</v>
      </c>
      <c r="AB1219" s="137">
        <v>117.146</v>
      </c>
      <c r="AC1219" s="137">
        <v>106.61493724215764</v>
      </c>
      <c r="AD1219" s="137">
        <v>111.92204177149075</v>
      </c>
      <c r="AF1219" s="137">
        <v>107.605</v>
      </c>
      <c r="AG1219" s="139">
        <v>1574529.7584000002</v>
      </c>
    </row>
    <row r="1220" spans="27:33" hidden="1" x14ac:dyDescent="0.3">
      <c r="AA1220" s="39">
        <v>43934</v>
      </c>
      <c r="AB1220" s="137">
        <v>116.852</v>
      </c>
      <c r="AC1220" s="137">
        <v>106.60204591004675</v>
      </c>
      <c r="AD1220" s="137">
        <v>110.97763903706942</v>
      </c>
      <c r="AF1220" s="137">
        <v>107.336</v>
      </c>
      <c r="AG1220" s="139">
        <v>1596551.9384000001</v>
      </c>
    </row>
    <row r="1221" spans="27:33" hidden="1" x14ac:dyDescent="0.3">
      <c r="AA1221" s="39">
        <v>43930</v>
      </c>
      <c r="AB1221" s="137">
        <v>116.309</v>
      </c>
      <c r="AC1221" s="137">
        <v>106.58915613668972</v>
      </c>
      <c r="AD1221" s="137">
        <v>110.6505446450918</v>
      </c>
      <c r="AF1221" s="137">
        <v>106.837</v>
      </c>
      <c r="AG1221" s="139">
        <v>1638861.0295999998</v>
      </c>
    </row>
    <row r="1222" spans="27:33" hidden="1" x14ac:dyDescent="0.3">
      <c r="AA1222" s="39">
        <v>43929</v>
      </c>
      <c r="AB1222" s="137">
        <v>111.2</v>
      </c>
      <c r="AC1222" s="137">
        <v>106.57626792189807</v>
      </c>
      <c r="AD1222" s="137">
        <v>109.93049792986588</v>
      </c>
      <c r="AF1222" s="137">
        <v>102.14400000000001</v>
      </c>
      <c r="AG1222" s="139">
        <v>1814041.0119333335</v>
      </c>
    </row>
    <row r="1223" spans="27:33" hidden="1" x14ac:dyDescent="0.3">
      <c r="AA1223" s="39">
        <v>43928</v>
      </c>
      <c r="AB1223" s="137">
        <v>110.232</v>
      </c>
      <c r="AC1223" s="137">
        <v>106.56338126548333</v>
      </c>
      <c r="AD1223" s="137">
        <v>109.03526911746</v>
      </c>
      <c r="AF1223" s="137">
        <v>101.255</v>
      </c>
      <c r="AG1223" s="139">
        <v>1831764.0523333333</v>
      </c>
    </row>
    <row r="1224" spans="27:33" hidden="1" x14ac:dyDescent="0.3">
      <c r="AA1224" s="39">
        <v>43927</v>
      </c>
      <c r="AB1224" s="137">
        <v>107.613</v>
      </c>
      <c r="AC1224" s="137">
        <v>106.55049616725708</v>
      </c>
      <c r="AD1224" s="137">
        <v>107.04592054021086</v>
      </c>
      <c r="AF1224" s="137">
        <v>98.849000000000004</v>
      </c>
      <c r="AG1224" s="139">
        <v>1862912.1506000001</v>
      </c>
    </row>
    <row r="1225" spans="27:33" hidden="1" x14ac:dyDescent="0.3">
      <c r="AA1225" s="39">
        <v>43924</v>
      </c>
      <c r="AB1225" s="137">
        <v>107.613</v>
      </c>
      <c r="AC1225" s="137">
        <v>106.5376126270309</v>
      </c>
      <c r="AD1225" s="137">
        <v>106.15156983355524</v>
      </c>
      <c r="AF1225" s="137">
        <v>98.849000000000004</v>
      </c>
      <c r="AG1225" s="139">
        <v>1937532.5324000001</v>
      </c>
    </row>
    <row r="1226" spans="27:33" hidden="1" x14ac:dyDescent="0.3">
      <c r="AA1226" s="39">
        <v>43923</v>
      </c>
      <c r="AB1226" s="137">
        <v>107.602</v>
      </c>
      <c r="AC1226" s="137">
        <v>106.52473064461641</v>
      </c>
      <c r="AD1226" s="137">
        <v>107.38091788394095</v>
      </c>
      <c r="AF1226" s="137">
        <v>98.838999999999999</v>
      </c>
      <c r="AG1226" s="139">
        <v>2062415.406</v>
      </c>
    </row>
    <row r="1227" spans="27:33" hidden="1" x14ac:dyDescent="0.3">
      <c r="AA1227" s="39">
        <v>43922</v>
      </c>
      <c r="AB1227" s="137">
        <v>105.99299999999999</v>
      </c>
      <c r="AC1227" s="137">
        <v>106.51185021982526</v>
      </c>
      <c r="AD1227" s="137">
        <v>108.19536096732149</v>
      </c>
      <c r="AF1227" s="137">
        <v>97.361000000000004</v>
      </c>
      <c r="AG1227" s="139">
        <v>2246730.2478</v>
      </c>
    </row>
    <row r="1228" spans="27:33" hidden="1" x14ac:dyDescent="0.3">
      <c r="AA1228" s="39">
        <v>43921</v>
      </c>
      <c r="AB1228" s="137">
        <v>110.185</v>
      </c>
      <c r="AC1228" s="137">
        <v>106.4989713524691</v>
      </c>
      <c r="AD1228" s="137">
        <v>109.50417758810713</v>
      </c>
      <c r="AF1228" s="137">
        <v>101.834</v>
      </c>
      <c r="AG1228" s="139">
        <v>2313970.5623333333</v>
      </c>
    </row>
    <row r="1229" spans="27:33" hidden="1" x14ac:dyDescent="0.3">
      <c r="AA1229" s="39">
        <v>43920</v>
      </c>
      <c r="AB1229" s="137">
        <v>109.65600000000001</v>
      </c>
      <c r="AC1229" s="137">
        <v>106.48609404235961</v>
      </c>
      <c r="AD1229" s="137">
        <v>108.76656875787572</v>
      </c>
      <c r="AF1229" s="137">
        <v>101.345</v>
      </c>
      <c r="AG1229" s="139">
        <v>2390335.8470000005</v>
      </c>
    </row>
    <row r="1230" spans="27:33" hidden="1" x14ac:dyDescent="0.3">
      <c r="AA1230" s="39">
        <v>43917</v>
      </c>
      <c r="AB1230" s="137">
        <v>111.233</v>
      </c>
      <c r="AC1230" s="137">
        <v>106.47321828930849</v>
      </c>
      <c r="AD1230" s="137">
        <v>108.3955690783843</v>
      </c>
      <c r="AF1230" s="137">
        <v>102.803</v>
      </c>
      <c r="AG1230" s="139">
        <v>2555918.3193333331</v>
      </c>
    </row>
    <row r="1231" spans="27:33" hidden="1" x14ac:dyDescent="0.3">
      <c r="AA1231" s="39">
        <v>43916</v>
      </c>
      <c r="AB1231" s="137">
        <v>108.035</v>
      </c>
      <c r="AC1231" s="137">
        <v>106.46034409312749</v>
      </c>
      <c r="AD1231" s="137">
        <v>107.2711546651565</v>
      </c>
      <c r="AF1231" s="137">
        <v>99.846999999999994</v>
      </c>
      <c r="AG1231" s="139">
        <v>2485308.3255999996</v>
      </c>
    </row>
    <row r="1232" spans="27:33" hidden="1" x14ac:dyDescent="0.3">
      <c r="AA1232" s="39">
        <v>43915</v>
      </c>
      <c r="AB1232" s="137">
        <v>103.238</v>
      </c>
      <c r="AC1232" s="137">
        <v>106.44747145362834</v>
      </c>
      <c r="AD1232" s="137">
        <v>103.61867379688556</v>
      </c>
      <c r="AF1232" s="137">
        <v>95.414000000000001</v>
      </c>
      <c r="AG1232" s="139">
        <v>2481324.6616000002</v>
      </c>
    </row>
    <row r="1233" spans="27:33" hidden="1" x14ac:dyDescent="0.3">
      <c r="AA1233" s="39">
        <v>43914</v>
      </c>
      <c r="AB1233" s="137">
        <v>94.638999999999996</v>
      </c>
      <c r="AC1233" s="137">
        <v>106.43460037062282</v>
      </c>
      <c r="AD1233" s="137">
        <v>97.918011266096954</v>
      </c>
      <c r="AF1233" s="137">
        <v>87.465999999999994</v>
      </c>
      <c r="AG1233" s="139">
        <v>2427977.3194666668</v>
      </c>
    </row>
    <row r="1234" spans="27:33" hidden="1" x14ac:dyDescent="0.3">
      <c r="AA1234" s="39">
        <v>43913</v>
      </c>
      <c r="AB1234" s="137">
        <v>91.840999999999994</v>
      </c>
      <c r="AC1234" s="137">
        <v>106.42173084392273</v>
      </c>
      <c r="AD1234" s="137">
        <v>95.241983992132361</v>
      </c>
      <c r="AF1234" s="137">
        <v>84.88</v>
      </c>
      <c r="AG1234" s="139">
        <v>2462599.9703333331</v>
      </c>
    </row>
    <row r="1235" spans="27:33" hidden="1" x14ac:dyDescent="0.3">
      <c r="AA1235" s="39">
        <v>43910</v>
      </c>
      <c r="AB1235" s="137">
        <v>93.082999999999998</v>
      </c>
      <c r="AC1235" s="137">
        <v>106.40886287333988</v>
      </c>
      <c r="AD1235" s="137">
        <v>99.954777553860993</v>
      </c>
      <c r="AF1235" s="137">
        <v>86.028000000000006</v>
      </c>
      <c r="AG1235" s="139">
        <v>2539818.4766666666</v>
      </c>
    </row>
    <row r="1236" spans="27:33" hidden="1" x14ac:dyDescent="0.3">
      <c r="AA1236" s="39">
        <v>43909</v>
      </c>
      <c r="AB1236" s="137">
        <v>89.096999999999994</v>
      </c>
      <c r="AC1236" s="137">
        <v>106.39599645868614</v>
      </c>
      <c r="AD1236" s="137">
        <v>96.910823970530942</v>
      </c>
      <c r="AF1236" s="137">
        <v>82.343999999999994</v>
      </c>
      <c r="AG1236" s="139">
        <v>2547213.3442666661</v>
      </c>
    </row>
    <row r="1237" spans="27:33" hidden="1" x14ac:dyDescent="0.3">
      <c r="AA1237" s="39">
        <v>43908</v>
      </c>
      <c r="AB1237" s="137">
        <v>89.344999999999999</v>
      </c>
      <c r="AC1237" s="137">
        <v>106.38313159977335</v>
      </c>
      <c r="AD1237" s="137">
        <v>96.037547801881942</v>
      </c>
      <c r="AF1237" s="137">
        <v>82.573999999999998</v>
      </c>
      <c r="AG1237" s="139">
        <v>2260222.7154666665</v>
      </c>
    </row>
    <row r="1238" spans="27:33" hidden="1" x14ac:dyDescent="0.3">
      <c r="AA1238" s="39">
        <v>43907</v>
      </c>
      <c r="AB1238" s="137">
        <v>107.646</v>
      </c>
      <c r="AC1238" s="137">
        <v>106.36854161194744</v>
      </c>
      <c r="AD1238" s="137">
        <v>110.6808392934763</v>
      </c>
      <c r="AF1238" s="137">
        <v>99.488</v>
      </c>
      <c r="AG1238" s="139">
        <v>2234305.5084666666</v>
      </c>
    </row>
    <row r="1239" spans="27:33" hidden="1" x14ac:dyDescent="0.3">
      <c r="AA1239" s="39">
        <v>43906</v>
      </c>
      <c r="AB1239" s="137">
        <v>113.977</v>
      </c>
      <c r="AC1239" s="137">
        <v>106.35395362507543</v>
      </c>
      <c r="AD1239" s="137">
        <v>113.0916786308577</v>
      </c>
      <c r="AF1239" s="137">
        <v>105.339</v>
      </c>
      <c r="AG1239" s="139">
        <v>2147963.9875333332</v>
      </c>
    </row>
    <row r="1240" spans="27:33" hidden="1" x14ac:dyDescent="0.3">
      <c r="AA1240" s="39">
        <v>43903</v>
      </c>
      <c r="AB1240" s="137">
        <v>117.758</v>
      </c>
      <c r="AC1240" s="137">
        <v>106.33936763888295</v>
      </c>
      <c r="AD1240" s="137">
        <v>118.59125494483321</v>
      </c>
      <c r="AF1240" s="137">
        <v>108.833</v>
      </c>
      <c r="AG1240" s="139">
        <v>2327361.1335333334</v>
      </c>
    </row>
    <row r="1241" spans="27:33" hidden="1" x14ac:dyDescent="0.3">
      <c r="AA1241" s="39">
        <v>43902</v>
      </c>
      <c r="AB1241" s="137">
        <v>117.758</v>
      </c>
      <c r="AC1241" s="137">
        <v>106.32478365309558</v>
      </c>
      <c r="AD1241" s="137">
        <v>116.84997124203687</v>
      </c>
      <c r="AF1241" s="137">
        <v>108.833</v>
      </c>
      <c r="AG1241" s="139">
        <v>2406565.2297999999</v>
      </c>
    </row>
    <row r="1242" spans="27:33" hidden="1" x14ac:dyDescent="0.3">
      <c r="AA1242" s="39">
        <v>43901</v>
      </c>
      <c r="AB1242" s="137">
        <v>127.6</v>
      </c>
      <c r="AC1242" s="137">
        <v>106.31020166743897</v>
      </c>
      <c r="AD1242" s="137">
        <v>125.06465053586426</v>
      </c>
      <c r="AF1242" s="137">
        <v>117.93</v>
      </c>
      <c r="AG1242" s="139">
        <v>2375956.5656000003</v>
      </c>
    </row>
    <row r="1243" spans="27:33" hidden="1" x14ac:dyDescent="0.3">
      <c r="AA1243" s="39">
        <v>43900</v>
      </c>
      <c r="AB1243" s="137">
        <v>135.011</v>
      </c>
      <c r="AC1243" s="137">
        <v>106.29562168163883</v>
      </c>
      <c r="AD1243" s="137">
        <v>127.39909467297167</v>
      </c>
      <c r="AF1243" s="137">
        <v>124.779</v>
      </c>
      <c r="AG1243" s="139">
        <v>2476157.9108000002</v>
      </c>
    </row>
    <row r="1244" spans="27:33" hidden="1" x14ac:dyDescent="0.3">
      <c r="AA1244" s="39">
        <v>43899</v>
      </c>
      <c r="AB1244" s="137">
        <v>130.72200000000001</v>
      </c>
      <c r="AC1244" s="137">
        <v>106.28104369542089</v>
      </c>
      <c r="AD1244" s="137">
        <v>125.61434473553672</v>
      </c>
      <c r="AF1244" s="137">
        <v>120.815</v>
      </c>
      <c r="AG1244" s="139">
        <v>2556621.535933333</v>
      </c>
    </row>
    <row r="1245" spans="27:33" hidden="1" x14ac:dyDescent="0.3">
      <c r="AA1245" s="39">
        <v>43896</v>
      </c>
      <c r="AB1245" s="137">
        <v>139.25700000000001</v>
      </c>
      <c r="AC1245" s="137">
        <v>106.2664677085109</v>
      </c>
      <c r="AD1245" s="137">
        <v>130.23757151073724</v>
      </c>
      <c r="AF1245" s="137">
        <v>128.703</v>
      </c>
      <c r="AG1245" s="139">
        <v>2515534.1766000004</v>
      </c>
    </row>
    <row r="1246" spans="27:33" hidden="1" x14ac:dyDescent="0.3">
      <c r="AA1246" s="39">
        <v>43895</v>
      </c>
      <c r="AB1246" s="137">
        <v>138.99799999999999</v>
      </c>
      <c r="AC1246" s="137">
        <v>106.25189372063467</v>
      </c>
      <c r="AD1246" s="137">
        <v>131.45023555186771</v>
      </c>
      <c r="AF1246" s="137">
        <v>128.46299999999999</v>
      </c>
      <c r="AG1246" s="139">
        <v>2614340.0954</v>
      </c>
    </row>
    <row r="1247" spans="27:33" hidden="1" x14ac:dyDescent="0.3">
      <c r="AA1247" s="39">
        <v>43894</v>
      </c>
      <c r="AB1247" s="137">
        <v>138.285</v>
      </c>
      <c r="AC1247" s="137">
        <v>106.23732173151804</v>
      </c>
      <c r="AD1247" s="137">
        <v>131.83879734636463</v>
      </c>
      <c r="AF1247" s="137">
        <v>127.804</v>
      </c>
      <c r="AG1247" s="139">
        <v>2666545.922133333</v>
      </c>
    </row>
    <row r="1248" spans="27:33" hidden="1" x14ac:dyDescent="0.3">
      <c r="AA1248" s="39">
        <v>43893</v>
      </c>
      <c r="AB1248" s="137">
        <v>136.66399999999999</v>
      </c>
      <c r="AC1248" s="137">
        <v>106.22275174088689</v>
      </c>
      <c r="AD1248" s="137">
        <v>131.6759087296885</v>
      </c>
      <c r="AF1248" s="137">
        <v>126.307</v>
      </c>
      <c r="AG1248" s="139">
        <v>2730150.7783333333</v>
      </c>
    </row>
    <row r="1249" spans="27:33" hidden="1" x14ac:dyDescent="0.3">
      <c r="AA1249" s="39">
        <v>43892</v>
      </c>
      <c r="AB1249" s="137">
        <v>134.93600000000001</v>
      </c>
      <c r="AC1249" s="137">
        <v>106.20818374846714</v>
      </c>
      <c r="AD1249" s="137">
        <v>131.07177197349893</v>
      </c>
      <c r="AF1249" s="137">
        <v>124.709</v>
      </c>
      <c r="AG1249" s="139">
        <v>2760496.7176666665</v>
      </c>
    </row>
    <row r="1250" spans="27:33" hidden="1" x14ac:dyDescent="0.3">
      <c r="AA1250" s="39">
        <v>43889</v>
      </c>
      <c r="AB1250" s="137">
        <v>133.173</v>
      </c>
      <c r="AC1250" s="137">
        <v>106.19361775398473</v>
      </c>
      <c r="AD1250" s="137">
        <v>130.12693018620249</v>
      </c>
      <c r="AF1250" s="137">
        <v>123.711</v>
      </c>
      <c r="AG1250" s="139">
        <v>2904485.9521333338</v>
      </c>
    </row>
    <row r="1251" spans="27:33" hidden="1" x14ac:dyDescent="0.3">
      <c r="AA1251" s="39">
        <v>43888</v>
      </c>
      <c r="AB1251" s="137">
        <v>133.35599999999999</v>
      </c>
      <c r="AC1251" s="137">
        <v>106.17905375716566</v>
      </c>
      <c r="AD1251" s="137">
        <v>130.50671092319664</v>
      </c>
      <c r="AF1251" s="137">
        <v>123.88</v>
      </c>
      <c r="AG1251" s="139">
        <v>2996977.4388000006</v>
      </c>
    </row>
    <row r="1252" spans="27:33" hidden="1" x14ac:dyDescent="0.3">
      <c r="AA1252" s="39">
        <v>43887</v>
      </c>
      <c r="AB1252" s="137">
        <v>134.57</v>
      </c>
      <c r="AC1252" s="137">
        <v>106.16449175773597</v>
      </c>
      <c r="AD1252" s="137">
        <v>130.51637008644965</v>
      </c>
      <c r="AF1252" s="137">
        <v>125.009</v>
      </c>
      <c r="AG1252" s="139">
        <v>3163467.0861333339</v>
      </c>
    </row>
    <row r="1253" spans="27:33" hidden="1" x14ac:dyDescent="0.3">
      <c r="AA1253" s="39">
        <v>43882</v>
      </c>
      <c r="AB1253" s="137">
        <v>137.56899999999999</v>
      </c>
      <c r="AC1253" s="137">
        <v>106.14993175542172</v>
      </c>
      <c r="AD1253" s="137">
        <v>132.48727844294305</v>
      </c>
      <c r="AF1253" s="137">
        <v>127.794</v>
      </c>
      <c r="AG1253" s="139">
        <v>3273450.272733334</v>
      </c>
    </row>
    <row r="1254" spans="27:33" hidden="1" x14ac:dyDescent="0.3">
      <c r="AA1254" s="39">
        <v>43881</v>
      </c>
      <c r="AB1254" s="137">
        <v>137.042</v>
      </c>
      <c r="AC1254" s="137">
        <v>106.13537374994901</v>
      </c>
      <c r="AD1254" s="137">
        <v>132.29189991350674</v>
      </c>
      <c r="AF1254" s="137">
        <v>127.30500000000001</v>
      </c>
      <c r="AG1254" s="139">
        <v>3405030.7907333341</v>
      </c>
    </row>
    <row r="1255" spans="27:33" hidden="1" x14ac:dyDescent="0.3">
      <c r="AA1255" s="39">
        <v>43880</v>
      </c>
      <c r="AB1255" s="137">
        <v>133.28100000000001</v>
      </c>
      <c r="AC1255" s="137">
        <v>106.12081774104398</v>
      </c>
      <c r="AD1255" s="137">
        <v>132.28311885600399</v>
      </c>
      <c r="AF1255" s="137">
        <v>123.81100000000001</v>
      </c>
      <c r="AG1255" s="139">
        <v>3267082.5683333338</v>
      </c>
    </row>
    <row r="1256" spans="27:33" hidden="1" x14ac:dyDescent="0.3">
      <c r="AA1256" s="39">
        <v>43879</v>
      </c>
      <c r="AB1256" s="137">
        <v>137.84899999999999</v>
      </c>
      <c r="AC1256" s="137">
        <v>106.10626372843281</v>
      </c>
      <c r="AD1256" s="137">
        <v>132.82930063267537</v>
      </c>
      <c r="AF1256" s="137">
        <v>128.054</v>
      </c>
      <c r="AG1256" s="139">
        <v>3202976.5868000006</v>
      </c>
    </row>
    <row r="1257" spans="27:33" hidden="1" x14ac:dyDescent="0.3">
      <c r="AA1257" s="39">
        <v>43878</v>
      </c>
      <c r="AB1257" s="137">
        <v>139.51499999999999</v>
      </c>
      <c r="AC1257" s="137">
        <v>106.09171171184173</v>
      </c>
      <c r="AD1257" s="137">
        <v>133.77721579009776</v>
      </c>
      <c r="AF1257" s="137">
        <v>129.602</v>
      </c>
      <c r="AG1257" s="139">
        <v>3367375.0289333337</v>
      </c>
    </row>
    <row r="1258" spans="27:33" hidden="1" x14ac:dyDescent="0.3">
      <c r="AA1258" s="39">
        <v>43875</v>
      </c>
      <c r="AB1258" s="137">
        <v>141.28800000000001</v>
      </c>
      <c r="AC1258" s="137">
        <v>106.07716169099697</v>
      </c>
      <c r="AD1258" s="137">
        <v>133.86414825937504</v>
      </c>
      <c r="AF1258" s="137">
        <v>131.249</v>
      </c>
      <c r="AG1258" s="139">
        <v>3493655.5463333339</v>
      </c>
    </row>
    <row r="1259" spans="27:33" hidden="1" x14ac:dyDescent="0.3">
      <c r="AA1259" s="39">
        <v>43874</v>
      </c>
      <c r="AB1259" s="137">
        <v>140.697</v>
      </c>
      <c r="AC1259" s="137">
        <v>106.06261366562485</v>
      </c>
      <c r="AD1259" s="137">
        <v>133.4545119268715</v>
      </c>
      <c r="AF1259" s="137">
        <v>130.69999999999999</v>
      </c>
      <c r="AG1259" s="139">
        <v>3695605.0426000007</v>
      </c>
    </row>
    <row r="1260" spans="27:33" hidden="1" x14ac:dyDescent="0.3">
      <c r="AA1260" s="39">
        <v>43873</v>
      </c>
      <c r="AB1260" s="137">
        <v>138.655</v>
      </c>
      <c r="AC1260" s="137">
        <v>106.04806763545167</v>
      </c>
      <c r="AD1260" s="137">
        <v>133.21742337429711</v>
      </c>
      <c r="AF1260" s="137">
        <v>128.803</v>
      </c>
      <c r="AG1260" s="139">
        <v>3757550.7641333337</v>
      </c>
    </row>
    <row r="1261" spans="27:33" hidden="1" x14ac:dyDescent="0.3">
      <c r="AA1261" s="39">
        <v>43872</v>
      </c>
      <c r="AB1261" s="137">
        <v>138.655</v>
      </c>
      <c r="AC1261" s="137">
        <v>106.03352360020382</v>
      </c>
      <c r="AD1261" s="137">
        <v>132.60757893073077</v>
      </c>
      <c r="AF1261" s="137">
        <v>128.803</v>
      </c>
      <c r="AG1261" s="139">
        <v>3808536.8183333338</v>
      </c>
    </row>
    <row r="1262" spans="27:33" hidden="1" x14ac:dyDescent="0.3">
      <c r="AA1262" s="39">
        <v>43871</v>
      </c>
      <c r="AB1262" s="137">
        <v>135.495</v>
      </c>
      <c r="AC1262" s="137">
        <v>106.0189815596077</v>
      </c>
      <c r="AD1262" s="137">
        <v>131.91650970526396</v>
      </c>
      <c r="AF1262" s="137">
        <v>125.867</v>
      </c>
      <c r="AG1262" s="139">
        <v>4063738.7493999996</v>
      </c>
    </row>
    <row r="1263" spans="27:33" hidden="1" x14ac:dyDescent="0.3">
      <c r="AA1263" s="39">
        <v>43868</v>
      </c>
      <c r="AB1263" s="137">
        <v>139.977</v>
      </c>
      <c r="AC1263" s="137">
        <v>106.00444151338974</v>
      </c>
      <c r="AD1263" s="137">
        <v>132.95750407221558</v>
      </c>
      <c r="AF1263" s="137">
        <v>130.03100000000001</v>
      </c>
      <c r="AG1263" s="139">
        <v>4150403.5388000002</v>
      </c>
    </row>
    <row r="1264" spans="27:33" hidden="1" x14ac:dyDescent="0.3">
      <c r="AA1264" s="39">
        <v>43867</v>
      </c>
      <c r="AB1264" s="137">
        <v>139.40700000000001</v>
      </c>
      <c r="AC1264" s="137">
        <v>105.98990346127643</v>
      </c>
      <c r="AD1264" s="137">
        <v>133.59808221704156</v>
      </c>
      <c r="AF1264" s="137">
        <v>129.50200000000001</v>
      </c>
      <c r="AG1264" s="139">
        <v>4345820.9492666665</v>
      </c>
    </row>
    <row r="1265" spans="27:33" hidden="1" x14ac:dyDescent="0.3">
      <c r="AA1265" s="39">
        <v>43866</v>
      </c>
      <c r="AB1265" s="137">
        <v>135.96799999999999</v>
      </c>
      <c r="AC1265" s="137">
        <v>105.97536740299429</v>
      </c>
      <c r="AD1265" s="137">
        <v>133.84307372136843</v>
      </c>
      <c r="AF1265" s="137">
        <v>126.307</v>
      </c>
      <c r="AG1265" s="139">
        <v>4345389.9876666665</v>
      </c>
    </row>
    <row r="1266" spans="27:33" hidden="1" x14ac:dyDescent="0.3">
      <c r="AA1266" s="39">
        <v>43865</v>
      </c>
      <c r="AB1266" s="137">
        <v>135.80600000000001</v>
      </c>
      <c r="AC1266" s="137">
        <v>105.95997602773643</v>
      </c>
      <c r="AD1266" s="137">
        <v>134.28651712525757</v>
      </c>
      <c r="AF1266" s="137">
        <v>126.157</v>
      </c>
      <c r="AG1266" s="139">
        <v>4503259.6822000006</v>
      </c>
    </row>
    <row r="1267" spans="27:33" hidden="1" x14ac:dyDescent="0.3">
      <c r="AA1267" s="39">
        <v>43864</v>
      </c>
      <c r="AB1267" s="137">
        <v>139.19200000000001</v>
      </c>
      <c r="AC1267" s="137">
        <v>105.94458688785116</v>
      </c>
      <c r="AD1267" s="137">
        <v>134.17455864209745</v>
      </c>
      <c r="AF1267" s="137">
        <v>129.30199999999999</v>
      </c>
      <c r="AG1267" s="139">
        <v>4594462.3581333328</v>
      </c>
    </row>
    <row r="1268" spans="27:33" hidden="1" x14ac:dyDescent="0.3">
      <c r="AA1268" s="39">
        <v>43861</v>
      </c>
      <c r="AB1268" s="137">
        <v>144.292</v>
      </c>
      <c r="AC1268" s="137">
        <v>105.92919998301383</v>
      </c>
      <c r="AD1268" s="137">
        <v>135.1088631603906</v>
      </c>
      <c r="AF1268" s="137">
        <v>134.75399999999999</v>
      </c>
      <c r="AG1268" s="139">
        <v>4710090.5633333335</v>
      </c>
    </row>
    <row r="1269" spans="27:33" hidden="1" x14ac:dyDescent="0.3">
      <c r="AA1269" s="39">
        <v>43860</v>
      </c>
      <c r="AB1269" s="137">
        <v>142.89099999999999</v>
      </c>
      <c r="AC1269" s="137">
        <v>105.91381531289984</v>
      </c>
      <c r="AD1269" s="137">
        <v>135.05485965674865</v>
      </c>
      <c r="AF1269" s="137">
        <v>133.446</v>
      </c>
      <c r="AG1269" s="139">
        <v>4834916.1766666658</v>
      </c>
    </row>
    <row r="1270" spans="27:33" hidden="1" x14ac:dyDescent="0.3">
      <c r="AA1270" s="39">
        <v>43859</v>
      </c>
      <c r="AB1270" s="137">
        <v>142.52799999999999</v>
      </c>
      <c r="AC1270" s="137">
        <v>105.89843287718462</v>
      </c>
      <c r="AD1270" s="137">
        <v>135.57513731378688</v>
      </c>
      <c r="AF1270" s="137">
        <v>133.10599999999999</v>
      </c>
      <c r="AG1270" s="139">
        <v>5039031.7570666671</v>
      </c>
    </row>
    <row r="1271" spans="27:33" hidden="1" x14ac:dyDescent="0.3">
      <c r="AA1271" s="39">
        <v>43858</v>
      </c>
      <c r="AB1271" s="137">
        <v>144.85900000000001</v>
      </c>
      <c r="AC1271" s="137">
        <v>105.88305267554365</v>
      </c>
      <c r="AD1271" s="137">
        <v>136.11034276857981</v>
      </c>
      <c r="AF1271" s="137">
        <v>135.28299999999999</v>
      </c>
      <c r="AG1271" s="139">
        <v>5366154.1297333334</v>
      </c>
    </row>
    <row r="1272" spans="27:33" hidden="1" x14ac:dyDescent="0.3">
      <c r="AA1272" s="39">
        <v>43857</v>
      </c>
      <c r="AB1272" s="137">
        <v>146.36600000000001</v>
      </c>
      <c r="AC1272" s="137">
        <v>105.86767470765248</v>
      </c>
      <c r="AD1272" s="137">
        <v>135.76524720872152</v>
      </c>
      <c r="AF1272" s="137">
        <v>136.691</v>
      </c>
      <c r="AG1272" s="139">
        <v>5562017.2989333328</v>
      </c>
    </row>
    <row r="1273" spans="27:33" hidden="1" x14ac:dyDescent="0.3">
      <c r="AA1273" s="39">
        <v>43854</v>
      </c>
      <c r="AB1273" s="137">
        <v>146.36600000000001</v>
      </c>
      <c r="AC1273" s="137">
        <v>105.85229897318669</v>
      </c>
      <c r="AD1273" s="137">
        <v>136.98054556710281</v>
      </c>
      <c r="AF1273" s="137">
        <v>136.691</v>
      </c>
      <c r="AG1273" s="139">
        <v>5636257.5576666677</v>
      </c>
    </row>
    <row r="1274" spans="27:33" hidden="1" x14ac:dyDescent="0.3">
      <c r="AA1274" s="39">
        <v>43853</v>
      </c>
      <c r="AB1274" s="137">
        <v>147.51</v>
      </c>
      <c r="AC1274" s="137">
        <v>105.8369254718219</v>
      </c>
      <c r="AD1274" s="137">
        <v>137.03762244087073</v>
      </c>
      <c r="AF1274" s="137">
        <v>137.75899999999999</v>
      </c>
      <c r="AG1274" s="139">
        <v>5600872.984066667</v>
      </c>
    </row>
    <row r="1275" spans="27:33" hidden="1" x14ac:dyDescent="0.3">
      <c r="AA1275" s="39">
        <v>43852</v>
      </c>
      <c r="AB1275" s="137">
        <v>145.65</v>
      </c>
      <c r="AC1275" s="137">
        <v>105.82155420323379</v>
      </c>
      <c r="AD1275" s="137">
        <v>137.00205915798458</v>
      </c>
      <c r="AF1275" s="137">
        <v>136.02199999999999</v>
      </c>
      <c r="AG1275" s="139">
        <v>5652264.6646666676</v>
      </c>
    </row>
    <row r="1276" spans="27:33" hidden="1" x14ac:dyDescent="0.3">
      <c r="AA1276" s="39">
        <v>43851</v>
      </c>
      <c r="AB1276" s="137">
        <v>145.404</v>
      </c>
      <c r="AC1276" s="137">
        <v>105.80618516709806</v>
      </c>
      <c r="AD1276" s="137">
        <v>137.25144119106281</v>
      </c>
      <c r="AF1276" s="137">
        <v>135.792</v>
      </c>
      <c r="AG1276" s="139">
        <v>5541774.7564666672</v>
      </c>
    </row>
    <row r="1277" spans="27:33" hidden="1" x14ac:dyDescent="0.3">
      <c r="AA1277" s="39">
        <v>43850</v>
      </c>
      <c r="AB1277" s="137">
        <v>147.56399999999999</v>
      </c>
      <c r="AC1277" s="137">
        <v>105.79081836309051</v>
      </c>
      <c r="AD1277" s="137">
        <v>137.82835666899382</v>
      </c>
      <c r="AF1277" s="137">
        <v>137.809</v>
      </c>
      <c r="AG1277" s="139">
        <v>5475311.4049999993</v>
      </c>
    </row>
    <row r="1278" spans="27:33" hidden="1" x14ac:dyDescent="0.3">
      <c r="AA1278" s="39">
        <v>43847</v>
      </c>
      <c r="AB1278" s="137">
        <v>146.21600000000001</v>
      </c>
      <c r="AC1278" s="137">
        <v>105.77545379088694</v>
      </c>
      <c r="AD1278" s="137">
        <v>138.34863432603208</v>
      </c>
      <c r="AF1278" s="137">
        <v>136.55099999999999</v>
      </c>
      <c r="AG1278" s="139">
        <v>5520422.8670000006</v>
      </c>
    </row>
    <row r="1279" spans="27:33" hidden="1" x14ac:dyDescent="0.3">
      <c r="AA1279" s="39">
        <v>43846</v>
      </c>
      <c r="AB1279" s="137">
        <v>148.61099999999999</v>
      </c>
      <c r="AC1279" s="137">
        <v>105.76009145016322</v>
      </c>
      <c r="AD1279" s="137">
        <v>138.84169070481178</v>
      </c>
      <c r="AF1279" s="137">
        <v>138.78800000000001</v>
      </c>
      <c r="AG1279" s="139">
        <v>5610950.3222000003</v>
      </c>
    </row>
    <row r="1280" spans="27:33" hidden="1" x14ac:dyDescent="0.3">
      <c r="AA1280" s="39">
        <v>43845</v>
      </c>
      <c r="AB1280" s="137">
        <v>147.328</v>
      </c>
      <c r="AC1280" s="137">
        <v>105.74473134059525</v>
      </c>
      <c r="AD1280" s="137">
        <v>139.40806891373947</v>
      </c>
      <c r="AF1280" s="137">
        <v>137.589</v>
      </c>
      <c r="AG1280" s="139">
        <v>5798948.0859999992</v>
      </c>
    </row>
    <row r="1281" spans="27:33" hidden="1" x14ac:dyDescent="0.3">
      <c r="AA1281" s="39">
        <v>43844</v>
      </c>
      <c r="AB1281" s="137">
        <v>147.89500000000001</v>
      </c>
      <c r="AC1281" s="137">
        <v>105.729373461859</v>
      </c>
      <c r="AD1281" s="137">
        <v>139.72989467121548</v>
      </c>
      <c r="AF1281" s="137">
        <v>138.119</v>
      </c>
      <c r="AG1281" s="139">
        <v>5798196.6764000002</v>
      </c>
    </row>
    <row r="1282" spans="27:33" hidden="1" x14ac:dyDescent="0.3">
      <c r="AA1282" s="39">
        <v>43843</v>
      </c>
      <c r="AB1282" s="137">
        <v>150.75</v>
      </c>
      <c r="AC1282" s="137">
        <v>105.71401781363046</v>
      </c>
      <c r="AD1282" s="137">
        <v>139.59247112129734</v>
      </c>
      <c r="AF1282" s="137">
        <v>140.785</v>
      </c>
      <c r="AG1282" s="139">
        <v>5769022.9551333329</v>
      </c>
    </row>
    <row r="1283" spans="27:33" hidden="1" x14ac:dyDescent="0.3">
      <c r="AA1283" s="39">
        <v>43840</v>
      </c>
      <c r="AB1283" s="137">
        <v>152.578</v>
      </c>
      <c r="AC1283" s="137">
        <v>105.69866439558569</v>
      </c>
      <c r="AD1283" s="137">
        <v>139.39709259186102</v>
      </c>
      <c r="AF1283" s="137">
        <v>142.49199999999999</v>
      </c>
      <c r="AG1283" s="139">
        <v>5740484.5824666666</v>
      </c>
    </row>
    <row r="1284" spans="27:33" hidden="1" x14ac:dyDescent="0.3">
      <c r="AA1284" s="39">
        <v>43839</v>
      </c>
      <c r="AB1284" s="137">
        <v>147.072</v>
      </c>
      <c r="AC1284" s="137">
        <v>105.68331320740079</v>
      </c>
      <c r="AD1284" s="137">
        <v>139.06955914700825</v>
      </c>
      <c r="AF1284" s="137">
        <v>137.35</v>
      </c>
      <c r="AG1284" s="139">
        <v>5642018.1171333333</v>
      </c>
    </row>
    <row r="1285" spans="27:33" hidden="1" x14ac:dyDescent="0.3">
      <c r="AA1285" s="39">
        <v>43838</v>
      </c>
      <c r="AB1285" s="137">
        <v>150.482</v>
      </c>
      <c r="AC1285" s="137">
        <v>105.66796424875189</v>
      </c>
      <c r="AD1285" s="137">
        <v>139.79224017948499</v>
      </c>
      <c r="AF1285" s="137">
        <v>140.535</v>
      </c>
      <c r="AG1285" s="139">
        <v>6050283.1718000006</v>
      </c>
    </row>
    <row r="1286" spans="27:33" hidden="1" x14ac:dyDescent="0.3">
      <c r="AA1286" s="39">
        <v>43837</v>
      </c>
      <c r="AB1286" s="137">
        <v>152.87700000000001</v>
      </c>
      <c r="AC1286" s="137">
        <v>105.6526175193152</v>
      </c>
      <c r="AD1286" s="137">
        <v>142.24478954000449</v>
      </c>
      <c r="AF1286" s="137">
        <v>142.77199999999999</v>
      </c>
      <c r="AG1286" s="139">
        <v>5881846.1464</v>
      </c>
    </row>
    <row r="1287" spans="27:33" hidden="1" x14ac:dyDescent="0.3">
      <c r="AA1287" s="39">
        <v>43836</v>
      </c>
      <c r="AB1287" s="137">
        <v>147.46700000000001</v>
      </c>
      <c r="AC1287" s="137">
        <v>105.63727301876695</v>
      </c>
      <c r="AD1287" s="137">
        <v>142.67023177601297</v>
      </c>
      <c r="AF1287" s="137">
        <v>137.71899999999999</v>
      </c>
      <c r="AG1287" s="139">
        <v>5641612.6022666665</v>
      </c>
    </row>
    <row r="1288" spans="27:33" hidden="1" x14ac:dyDescent="0.3">
      <c r="AA1288" s="39">
        <v>43833</v>
      </c>
      <c r="AB1288" s="137">
        <v>147.97</v>
      </c>
      <c r="AC1288" s="137">
        <v>105.62193074678343</v>
      </c>
      <c r="AD1288" s="137">
        <v>142.85726830082166</v>
      </c>
      <c r="AF1288" s="137">
        <v>138.18899999999999</v>
      </c>
      <c r="AG1288" s="139">
        <v>5495285.2437999994</v>
      </c>
    </row>
    <row r="1289" spans="27:33" hidden="1" x14ac:dyDescent="0.3">
      <c r="AA1289" s="39">
        <v>43832</v>
      </c>
      <c r="AB1289" s="137">
        <v>146.238</v>
      </c>
      <c r="AC1289" s="137">
        <v>105.60659070304098</v>
      </c>
      <c r="AD1289" s="137">
        <v>141.60113802505253</v>
      </c>
      <c r="AF1289" s="137">
        <v>136.571</v>
      </c>
      <c r="AG1289" s="139">
        <v>5434205.6237333324</v>
      </c>
    </row>
    <row r="1290" spans="27:33" hidden="1" x14ac:dyDescent="0.3">
      <c r="AA1290" s="39">
        <v>43829</v>
      </c>
      <c r="AB1290" s="137">
        <v>142.715</v>
      </c>
      <c r="AC1290" s="137">
        <v>105.59125288721597</v>
      </c>
      <c r="AD1290" s="137">
        <v>140.39066924829774</v>
      </c>
      <c r="AF1290" s="137">
        <v>133.89500000000001</v>
      </c>
      <c r="AG1290" s="139">
        <v>5369959.1589333322</v>
      </c>
    </row>
    <row r="1291" spans="27:33" hidden="1" x14ac:dyDescent="0.3">
      <c r="AA1291" s="39">
        <v>43826</v>
      </c>
      <c r="AB1291" s="137">
        <v>138.36199999999999</v>
      </c>
      <c r="AC1291" s="137">
        <v>105.57591729898483</v>
      </c>
      <c r="AD1291" s="137">
        <v>139.14902771740819</v>
      </c>
      <c r="AF1291" s="137">
        <v>129.81100000000001</v>
      </c>
      <c r="AG1291" s="139">
        <v>5424011.437533333</v>
      </c>
    </row>
    <row r="1292" spans="27:33" hidden="1" x14ac:dyDescent="0.3">
      <c r="AA1292" s="39">
        <v>43825</v>
      </c>
      <c r="AB1292" s="137">
        <v>135.053</v>
      </c>
      <c r="AC1292" s="137">
        <v>105.56058393802404</v>
      </c>
      <c r="AD1292" s="137">
        <v>137.63429529818293</v>
      </c>
      <c r="AF1292" s="137">
        <v>126.706</v>
      </c>
      <c r="AG1292" s="139">
        <v>5531650.9093999993</v>
      </c>
    </row>
    <row r="1293" spans="27:33" hidden="1" x14ac:dyDescent="0.3">
      <c r="AA1293" s="39">
        <v>43822</v>
      </c>
      <c r="AB1293" s="137">
        <v>133.77600000000001</v>
      </c>
      <c r="AC1293" s="137">
        <v>105.54525280401012</v>
      </c>
      <c r="AD1293" s="137">
        <v>135.48381431575822</v>
      </c>
      <c r="AF1293" s="137">
        <v>125.508</v>
      </c>
      <c r="AG1293" s="139">
        <v>5645783.9704666678</v>
      </c>
    </row>
    <row r="1294" spans="27:33" hidden="1" x14ac:dyDescent="0.3">
      <c r="AA1294" s="39">
        <v>43819</v>
      </c>
      <c r="AB1294" s="137">
        <v>131.95599999999999</v>
      </c>
      <c r="AC1294" s="137">
        <v>105.52992389661964</v>
      </c>
      <c r="AD1294" s="137">
        <v>133.99015643453959</v>
      </c>
      <c r="AF1294" s="137">
        <v>123.801</v>
      </c>
      <c r="AG1294" s="139">
        <v>5848359.0962666674</v>
      </c>
    </row>
    <row r="1295" spans="27:33" hidden="1" x14ac:dyDescent="0.3">
      <c r="AA1295" s="39">
        <v>43818</v>
      </c>
      <c r="AB1295" s="137">
        <v>133.03100000000001</v>
      </c>
      <c r="AC1295" s="137">
        <v>105.51459721552921</v>
      </c>
      <c r="AD1295" s="137">
        <v>132.8692544443129</v>
      </c>
      <c r="AF1295" s="137">
        <v>124.809</v>
      </c>
      <c r="AG1295" s="139">
        <v>5418594.879933333</v>
      </c>
    </row>
    <row r="1296" spans="27:33" hidden="1" x14ac:dyDescent="0.3">
      <c r="AA1296" s="39">
        <v>43817</v>
      </c>
      <c r="AB1296" s="137">
        <v>135.691</v>
      </c>
      <c r="AC1296" s="137">
        <v>105.49927276041549</v>
      </c>
      <c r="AD1296" s="137">
        <v>132.22472482361067</v>
      </c>
      <c r="AF1296" s="137">
        <v>127.30500000000001</v>
      </c>
      <c r="AG1296" s="139">
        <v>5145550.0995333334</v>
      </c>
    </row>
    <row r="1297" spans="27:33" hidden="1" x14ac:dyDescent="0.3">
      <c r="AA1297" s="39">
        <v>43816</v>
      </c>
      <c r="AB1297" s="137">
        <v>132.07300000000001</v>
      </c>
      <c r="AC1297" s="137">
        <v>105.4839505309552</v>
      </c>
      <c r="AD1297" s="137">
        <v>131.56746266952945</v>
      </c>
      <c r="AF1297" s="137">
        <v>123.91</v>
      </c>
      <c r="AG1297" s="139">
        <v>5070712.6535333339</v>
      </c>
    </row>
    <row r="1298" spans="27:33" hidden="1" x14ac:dyDescent="0.3">
      <c r="AA1298" s="39">
        <v>43815</v>
      </c>
      <c r="AB1298" s="137">
        <v>132.44499999999999</v>
      </c>
      <c r="AC1298" s="137">
        <v>105.46863052682508</v>
      </c>
      <c r="AD1298" s="137">
        <v>131.27505345468771</v>
      </c>
      <c r="AF1298" s="137">
        <v>124.26</v>
      </c>
      <c r="AG1298" s="139">
        <v>4869771.0013999986</v>
      </c>
    </row>
    <row r="1299" spans="27:33" hidden="1" x14ac:dyDescent="0.3">
      <c r="AA1299" s="39">
        <v>43812</v>
      </c>
      <c r="AB1299" s="137">
        <v>130.476</v>
      </c>
      <c r="AC1299" s="137">
        <v>105.45331274770194</v>
      </c>
      <c r="AD1299" s="137">
        <v>130.88341829006481</v>
      </c>
      <c r="AF1299" s="137">
        <v>122.413</v>
      </c>
      <c r="AG1299" s="139">
        <v>4885984.2828666652</v>
      </c>
    </row>
    <row r="1300" spans="27:33" hidden="1" x14ac:dyDescent="0.3">
      <c r="AA1300" s="39">
        <v>43811</v>
      </c>
      <c r="AB1300" s="137">
        <v>131.59399999999999</v>
      </c>
      <c r="AC1300" s="137">
        <v>105.43799719326265</v>
      </c>
      <c r="AD1300" s="137">
        <v>130.47905059206292</v>
      </c>
      <c r="AF1300" s="137">
        <v>123.461</v>
      </c>
      <c r="AG1300" s="139">
        <v>4366635.0628666664</v>
      </c>
    </row>
    <row r="1301" spans="27:33" hidden="1" x14ac:dyDescent="0.3">
      <c r="AA1301" s="39">
        <v>43810</v>
      </c>
      <c r="AB1301" s="137">
        <v>131.86000000000001</v>
      </c>
      <c r="AC1301" s="137">
        <v>105.42268386318408</v>
      </c>
      <c r="AD1301" s="137">
        <v>129.90608659000816</v>
      </c>
      <c r="AF1301" s="137">
        <v>123.711</v>
      </c>
      <c r="AG1301" s="139">
        <v>4170277.200666667</v>
      </c>
    </row>
    <row r="1302" spans="27:33" hidden="1" x14ac:dyDescent="0.3">
      <c r="AA1302" s="39">
        <v>43809</v>
      </c>
      <c r="AB1302" s="137">
        <v>132.76400000000001</v>
      </c>
      <c r="AC1302" s="137">
        <v>105.40567428601035</v>
      </c>
      <c r="AD1302" s="137">
        <v>129.3388302753302</v>
      </c>
      <c r="AF1302" s="137">
        <v>124.559</v>
      </c>
      <c r="AG1302" s="139">
        <v>4033783.7512666667</v>
      </c>
    </row>
    <row r="1303" spans="27:33" hidden="1" x14ac:dyDescent="0.3">
      <c r="AA1303" s="39">
        <v>43808</v>
      </c>
      <c r="AB1303" s="137">
        <v>132.75399999999999</v>
      </c>
      <c r="AC1303" s="137">
        <v>105.38866745327175</v>
      </c>
      <c r="AD1303" s="137">
        <v>128.84928631955162</v>
      </c>
      <c r="AF1303" s="137">
        <v>124.54900000000001</v>
      </c>
      <c r="AG1303" s="139">
        <v>3886356.1903999997</v>
      </c>
    </row>
    <row r="1304" spans="27:33" hidden="1" x14ac:dyDescent="0.3">
      <c r="AA1304" s="39">
        <v>43805</v>
      </c>
      <c r="AB1304" s="137">
        <v>133.03100000000001</v>
      </c>
      <c r="AC1304" s="137">
        <v>105.37166336452546</v>
      </c>
      <c r="AD1304" s="137">
        <v>128.69825213050424</v>
      </c>
      <c r="AF1304" s="137">
        <v>124.809</v>
      </c>
      <c r="AG1304" s="139">
        <v>3702290.8654666669</v>
      </c>
    </row>
    <row r="1305" spans="27:33" hidden="1" x14ac:dyDescent="0.3">
      <c r="AA1305" s="39">
        <v>43804</v>
      </c>
      <c r="AB1305" s="137">
        <v>131.96600000000001</v>
      </c>
      <c r="AC1305" s="137">
        <v>105.35466201932874</v>
      </c>
      <c r="AD1305" s="137">
        <v>128.16699815158756</v>
      </c>
      <c r="AF1305" s="137">
        <v>123.81100000000001</v>
      </c>
      <c r="AG1305" s="139">
        <v>3551771.1708</v>
      </c>
    </row>
    <row r="1306" spans="27:33" hidden="1" x14ac:dyDescent="0.3">
      <c r="AA1306" s="39">
        <v>43803</v>
      </c>
      <c r="AB1306" s="137">
        <v>131.934</v>
      </c>
      <c r="AC1306" s="137">
        <v>105.33766341723894</v>
      </c>
      <c r="AD1306" s="137">
        <v>128.04011187067275</v>
      </c>
      <c r="AF1306" s="137">
        <v>123.78100000000001</v>
      </c>
      <c r="AG1306" s="139">
        <v>3424046.9055999992</v>
      </c>
    </row>
    <row r="1307" spans="27:33" hidden="1" x14ac:dyDescent="0.3">
      <c r="AA1307" s="39">
        <v>43802</v>
      </c>
      <c r="AB1307" s="137">
        <v>132.11500000000001</v>
      </c>
      <c r="AC1307" s="137">
        <v>105.32066755781347</v>
      </c>
      <c r="AD1307" s="137">
        <v>127.65550155205209</v>
      </c>
      <c r="AF1307" s="137">
        <v>123.95</v>
      </c>
      <c r="AG1307" s="139">
        <v>3144818.4427999998</v>
      </c>
    </row>
    <row r="1308" spans="27:33" hidden="1" x14ac:dyDescent="0.3">
      <c r="AA1308" s="39">
        <v>43801</v>
      </c>
      <c r="AB1308" s="137">
        <v>127.709</v>
      </c>
      <c r="AC1308" s="137">
        <v>105.3036744406098</v>
      </c>
      <c r="AD1308" s="137">
        <v>126.96311516795987</v>
      </c>
      <c r="AF1308" s="137">
        <v>119.81699999999999</v>
      </c>
      <c r="AG1308" s="139">
        <v>2876203.2126666661</v>
      </c>
    </row>
    <row r="1309" spans="27:33" hidden="1" x14ac:dyDescent="0.3">
      <c r="AA1309" s="39">
        <v>43798</v>
      </c>
      <c r="AB1309" s="137">
        <v>124.98699999999999</v>
      </c>
      <c r="AC1309" s="137">
        <v>105.28668406518548</v>
      </c>
      <c r="AD1309" s="137">
        <v>126.89769628956435</v>
      </c>
      <c r="AF1309" s="137">
        <v>117.82</v>
      </c>
      <c r="AG1309" s="139">
        <v>2448294.7439333335</v>
      </c>
    </row>
    <row r="1310" spans="27:33" hidden="1" x14ac:dyDescent="0.3">
      <c r="AA1310" s="39">
        <v>43797</v>
      </c>
      <c r="AB1310" s="137">
        <v>126.04600000000001</v>
      </c>
      <c r="AC1310" s="137">
        <v>105.26969643109815</v>
      </c>
      <c r="AD1310" s="137">
        <v>126.64392372773473</v>
      </c>
      <c r="AF1310" s="137">
        <v>118.818</v>
      </c>
      <c r="AG1310" s="139">
        <v>2489236.7870666669</v>
      </c>
    </row>
    <row r="1311" spans="27:33" hidden="1" x14ac:dyDescent="0.3">
      <c r="AA1311" s="39">
        <v>43796</v>
      </c>
      <c r="AB1311" s="137">
        <v>124.98699999999999</v>
      </c>
      <c r="AC1311" s="137">
        <v>105.2527115379055</v>
      </c>
      <c r="AD1311" s="137">
        <v>126.32692755188528</v>
      </c>
      <c r="AF1311" s="137">
        <v>117.82</v>
      </c>
      <c r="AG1311" s="139">
        <v>2571986.4774666661</v>
      </c>
    </row>
    <row r="1312" spans="27:33" hidden="1" x14ac:dyDescent="0.3">
      <c r="AA1312" s="39">
        <v>43795</v>
      </c>
      <c r="AB1312" s="137">
        <v>123.917</v>
      </c>
      <c r="AC1312" s="137">
        <v>105.23572938516529</v>
      </c>
      <c r="AD1312" s="137">
        <v>126.29751100925102</v>
      </c>
      <c r="AF1312" s="137">
        <v>116.81100000000001</v>
      </c>
      <c r="AG1312" s="139">
        <v>2383194.7604</v>
      </c>
    </row>
    <row r="1313" spans="27:33" hidden="1" x14ac:dyDescent="0.3">
      <c r="AA1313" s="39">
        <v>43794</v>
      </c>
      <c r="AB1313" s="137">
        <v>122.901</v>
      </c>
      <c r="AC1313" s="137">
        <v>105.21874997243536</v>
      </c>
      <c r="AD1313" s="137">
        <v>126.12013364769538</v>
      </c>
      <c r="AF1313" s="137">
        <v>115.85299999999999</v>
      </c>
      <c r="AG1313" s="139">
        <v>2412933.3851999999</v>
      </c>
    </row>
    <row r="1314" spans="27:33" hidden="1" x14ac:dyDescent="0.3">
      <c r="AA1314" s="39">
        <v>43791</v>
      </c>
      <c r="AB1314" s="137">
        <v>124.92400000000001</v>
      </c>
      <c r="AC1314" s="137">
        <v>105.20177329927363</v>
      </c>
      <c r="AD1314" s="137">
        <v>126.09993721543904</v>
      </c>
      <c r="AF1314" s="137">
        <v>117.76</v>
      </c>
      <c r="AG1314" s="139">
        <v>2262262.6517333332</v>
      </c>
    </row>
    <row r="1315" spans="27:33" hidden="1" x14ac:dyDescent="0.3">
      <c r="AA1315" s="39">
        <v>43790</v>
      </c>
      <c r="AB1315" s="137">
        <v>122.53</v>
      </c>
      <c r="AC1315" s="137">
        <v>105.18479936523805</v>
      </c>
      <c r="AD1315" s="137">
        <v>125.53180279501078</v>
      </c>
      <c r="AF1315" s="137">
        <v>115.503</v>
      </c>
      <c r="AG1315" s="139">
        <v>2084303.3910666667</v>
      </c>
    </row>
    <row r="1316" spans="27:33" hidden="1" x14ac:dyDescent="0.3">
      <c r="AA1316" s="39">
        <v>43788</v>
      </c>
      <c r="AB1316" s="137">
        <v>121.19499999999999</v>
      </c>
      <c r="AC1316" s="137">
        <v>105.1678281698867</v>
      </c>
      <c r="AD1316" s="137">
        <v>125.22446578241434</v>
      </c>
      <c r="AF1316" s="137">
        <v>114.245</v>
      </c>
      <c r="AG1316" s="139">
        <v>2016838.0802666666</v>
      </c>
    </row>
    <row r="1317" spans="27:33" hidden="1" x14ac:dyDescent="0.3">
      <c r="AA1317" s="39">
        <v>43787</v>
      </c>
      <c r="AB1317" s="137">
        <v>121.651</v>
      </c>
      <c r="AC1317" s="137">
        <v>105.1508597127777</v>
      </c>
      <c r="AD1317" s="137">
        <v>124.61857281472425</v>
      </c>
      <c r="AF1317" s="137">
        <v>114.675</v>
      </c>
      <c r="AG1317" s="139">
        <v>1971497.2059333331</v>
      </c>
    </row>
    <row r="1318" spans="27:33" hidden="1" x14ac:dyDescent="0.3">
      <c r="AA1318" s="39">
        <v>43783</v>
      </c>
      <c r="AB1318" s="137">
        <v>121.81</v>
      </c>
      <c r="AC1318" s="137">
        <v>105.13389399346924</v>
      </c>
      <c r="AD1318" s="137">
        <v>124.23967018348034</v>
      </c>
      <c r="AF1318" s="137">
        <v>114.824</v>
      </c>
      <c r="AG1318" s="139">
        <v>1976488.4872666665</v>
      </c>
    </row>
    <row r="1319" spans="27:33" hidden="1" x14ac:dyDescent="0.3">
      <c r="AA1319" s="39">
        <v>43782</v>
      </c>
      <c r="AB1319" s="137">
        <v>121.77800000000001</v>
      </c>
      <c r="AC1319" s="137">
        <v>105.11693101151958</v>
      </c>
      <c r="AD1319" s="137">
        <v>124.02321711603743</v>
      </c>
      <c r="AF1319" s="137">
        <v>114.794</v>
      </c>
      <c r="AG1319" s="139">
        <v>1974430.7529333332</v>
      </c>
    </row>
    <row r="1320" spans="27:33" hidden="1" x14ac:dyDescent="0.3">
      <c r="AA1320" s="39">
        <v>43781</v>
      </c>
      <c r="AB1320" s="137">
        <v>121.79900000000001</v>
      </c>
      <c r="AC1320" s="137">
        <v>105.09997076648706</v>
      </c>
      <c r="AD1320" s="137">
        <v>124.15405487282848</v>
      </c>
      <c r="AF1320" s="137">
        <v>114.81399999999999</v>
      </c>
      <c r="AG1320" s="139">
        <v>1974560.5183999999</v>
      </c>
    </row>
    <row r="1321" spans="27:33" hidden="1" x14ac:dyDescent="0.3">
      <c r="AA1321" s="39">
        <v>43780</v>
      </c>
      <c r="AB1321" s="137">
        <v>121.81</v>
      </c>
      <c r="AC1321" s="137">
        <v>105.08301325793009</v>
      </c>
      <c r="AD1321" s="137">
        <v>124.19313057871574</v>
      </c>
      <c r="AF1321" s="137">
        <v>114.824</v>
      </c>
      <c r="AG1321" s="139">
        <v>1953774.7548</v>
      </c>
    </row>
    <row r="1322" spans="27:33" hidden="1" x14ac:dyDescent="0.3">
      <c r="AA1322" s="39">
        <v>43777</v>
      </c>
      <c r="AB1322" s="137">
        <v>122.699</v>
      </c>
      <c r="AC1322" s="137">
        <v>105.06605848540715</v>
      </c>
      <c r="AD1322" s="137">
        <v>124.38587479090123</v>
      </c>
      <c r="AF1322" s="137">
        <v>115.663</v>
      </c>
      <c r="AG1322" s="139">
        <v>1942061.7662666666</v>
      </c>
    </row>
    <row r="1323" spans="27:33" hidden="1" x14ac:dyDescent="0.3">
      <c r="AA1323" s="39">
        <v>43776</v>
      </c>
      <c r="AB1323" s="137">
        <v>121.81</v>
      </c>
      <c r="AC1323" s="137">
        <v>105.04910644847679</v>
      </c>
      <c r="AD1323" s="137">
        <v>124.09873421056115</v>
      </c>
      <c r="AF1323" s="137">
        <v>114.824</v>
      </c>
      <c r="AG1323" s="139">
        <v>1841763.3977999999</v>
      </c>
    </row>
    <row r="1324" spans="27:33" hidden="1" x14ac:dyDescent="0.3">
      <c r="AA1324" s="39">
        <v>43775</v>
      </c>
      <c r="AB1324" s="137">
        <v>123.038</v>
      </c>
      <c r="AC1324" s="137">
        <v>105.03215714669763</v>
      </c>
      <c r="AD1324" s="137">
        <v>123.53367316025884</v>
      </c>
      <c r="AF1324" s="137">
        <v>115.983</v>
      </c>
      <c r="AG1324" s="139">
        <v>1696787.0107333332</v>
      </c>
    </row>
    <row r="1325" spans="27:33" hidden="1" x14ac:dyDescent="0.3">
      <c r="AA1325" s="39">
        <v>43774</v>
      </c>
      <c r="AB1325" s="137">
        <v>122.15900000000001</v>
      </c>
      <c r="AC1325" s="137">
        <v>105.01521057962836</v>
      </c>
      <c r="AD1325" s="137">
        <v>123.03929962285375</v>
      </c>
      <c r="AF1325" s="137">
        <v>115.154</v>
      </c>
      <c r="AG1325" s="139">
        <v>1634905.2103333334</v>
      </c>
    </row>
    <row r="1326" spans="27:33" hidden="1" x14ac:dyDescent="0.3">
      <c r="AA1326" s="39">
        <v>43773</v>
      </c>
      <c r="AB1326" s="137">
        <v>119.161</v>
      </c>
      <c r="AC1326" s="137">
        <v>104.99826674682775</v>
      </c>
      <c r="AD1326" s="137">
        <v>123.14950189451331</v>
      </c>
      <c r="AF1326" s="137">
        <v>112.328</v>
      </c>
      <c r="AG1326" s="139">
        <v>1510079.8389333335</v>
      </c>
    </row>
    <row r="1327" spans="27:33" hidden="1" x14ac:dyDescent="0.3">
      <c r="AA1327" s="39">
        <v>43770</v>
      </c>
      <c r="AB1327" s="137">
        <v>117.57299999999999</v>
      </c>
      <c r="AC1327" s="137">
        <v>104.98132564785465</v>
      </c>
      <c r="AD1327" s="137">
        <v>122.74820756663739</v>
      </c>
      <c r="AF1327" s="137">
        <v>110.83</v>
      </c>
      <c r="AG1327" s="139">
        <v>1506883.1358</v>
      </c>
    </row>
    <row r="1328" spans="27:33" hidden="1" x14ac:dyDescent="0.3">
      <c r="AA1328" s="39">
        <v>43769</v>
      </c>
      <c r="AB1328" s="137">
        <v>117.45699999999999</v>
      </c>
      <c r="AC1328" s="137">
        <v>104.96438728226794</v>
      </c>
      <c r="AD1328" s="137">
        <v>122.58268463271045</v>
      </c>
      <c r="AF1328" s="137">
        <v>111.23</v>
      </c>
      <c r="AG1328" s="139">
        <v>1412771.061</v>
      </c>
    </row>
    <row r="1329" spans="27:33" hidden="1" x14ac:dyDescent="0.3">
      <c r="AA1329" s="39">
        <v>43768</v>
      </c>
      <c r="AB1329" s="137">
        <v>117.246</v>
      </c>
      <c r="AC1329" s="137">
        <v>104.9474516496266</v>
      </c>
      <c r="AD1329" s="137">
        <v>121.97810882364575</v>
      </c>
      <c r="AF1329" s="137">
        <v>111.03</v>
      </c>
      <c r="AG1329" s="139">
        <v>1336327.9081999999</v>
      </c>
    </row>
    <row r="1330" spans="27:33" hidden="1" x14ac:dyDescent="0.3">
      <c r="AA1330" s="39">
        <v>43767</v>
      </c>
      <c r="AB1330" s="137">
        <v>115.517</v>
      </c>
      <c r="AC1330" s="137">
        <v>104.92883601497151</v>
      </c>
      <c r="AD1330" s="137">
        <v>121.6044748269035</v>
      </c>
      <c r="AF1330" s="137">
        <v>109.393</v>
      </c>
      <c r="AG1330" s="139">
        <v>1344015.3825333335</v>
      </c>
    </row>
    <row r="1331" spans="27:33" hidden="1" x14ac:dyDescent="0.3">
      <c r="AA1331" s="39">
        <v>43766</v>
      </c>
      <c r="AB1331" s="137">
        <v>117.035</v>
      </c>
      <c r="AC1331" s="137">
        <v>104.91022368236757</v>
      </c>
      <c r="AD1331" s="137">
        <v>121.57549733714441</v>
      </c>
      <c r="AF1331" s="137">
        <v>110.83</v>
      </c>
      <c r="AG1331" s="139">
        <v>1350221.4494666669</v>
      </c>
    </row>
    <row r="1332" spans="27:33" hidden="1" x14ac:dyDescent="0.3">
      <c r="AA1332" s="39">
        <v>43763</v>
      </c>
      <c r="AB1332" s="137">
        <v>115.822</v>
      </c>
      <c r="AC1332" s="137">
        <v>104.89161465122908</v>
      </c>
      <c r="AD1332" s="137">
        <v>121.45958737810805</v>
      </c>
      <c r="AF1332" s="137">
        <v>109.682</v>
      </c>
      <c r="AG1332" s="139">
        <v>1310453.7442666667</v>
      </c>
    </row>
    <row r="1333" spans="27:33" hidden="1" x14ac:dyDescent="0.3">
      <c r="AA1333" s="39">
        <v>43762</v>
      </c>
      <c r="AB1333" s="137">
        <v>114.926</v>
      </c>
      <c r="AC1333" s="137">
        <v>104.87300892097039</v>
      </c>
      <c r="AD1333" s="137">
        <v>121.13073677462985</v>
      </c>
      <c r="AF1333" s="137">
        <v>108.833</v>
      </c>
      <c r="AG1333" s="139">
        <v>1315591.1349333336</v>
      </c>
    </row>
    <row r="1334" spans="27:33" hidden="1" x14ac:dyDescent="0.3">
      <c r="AA1334" s="39">
        <v>43761</v>
      </c>
      <c r="AB1334" s="137">
        <v>116.508</v>
      </c>
      <c r="AC1334" s="137">
        <v>104.85440649100602</v>
      </c>
      <c r="AD1334" s="137">
        <v>120.97619016258137</v>
      </c>
      <c r="AF1334" s="137">
        <v>110.331</v>
      </c>
      <c r="AG1334" s="139">
        <v>1268737.1466000003</v>
      </c>
    </row>
    <row r="1335" spans="27:33" hidden="1" x14ac:dyDescent="0.3">
      <c r="AA1335" s="39">
        <v>43760</v>
      </c>
      <c r="AB1335" s="137">
        <v>115.959</v>
      </c>
      <c r="AC1335" s="137">
        <v>104.83580736075054</v>
      </c>
      <c r="AD1335" s="137">
        <v>120.62758217972201</v>
      </c>
      <c r="AF1335" s="137">
        <v>109.812</v>
      </c>
      <c r="AG1335" s="139">
        <v>1279005.4158000005</v>
      </c>
    </row>
    <row r="1336" spans="27:33" hidden="1" x14ac:dyDescent="0.3">
      <c r="AA1336" s="39">
        <v>43759</v>
      </c>
      <c r="AB1336" s="137">
        <v>114.926</v>
      </c>
      <c r="AC1336" s="137">
        <v>104.81721152961865</v>
      </c>
      <c r="AD1336" s="137">
        <v>120.35624750288689</v>
      </c>
      <c r="AF1336" s="137">
        <v>108.833</v>
      </c>
      <c r="AG1336" s="139">
        <v>1362942.4269999999</v>
      </c>
    </row>
    <row r="1337" spans="27:33" hidden="1" x14ac:dyDescent="0.3">
      <c r="AA1337" s="39">
        <v>43756</v>
      </c>
      <c r="AB1337" s="137">
        <v>114.926</v>
      </c>
      <c r="AC1337" s="137">
        <v>104.79861899702514</v>
      </c>
      <c r="AD1337" s="137">
        <v>119.69722913730511</v>
      </c>
      <c r="AF1337" s="137">
        <v>108.833</v>
      </c>
      <c r="AG1337" s="139">
        <v>1328810.0797333333</v>
      </c>
    </row>
    <row r="1338" spans="27:33" hidden="1" x14ac:dyDescent="0.3">
      <c r="AA1338" s="39">
        <v>43755</v>
      </c>
      <c r="AB1338" s="137">
        <v>114.294</v>
      </c>
      <c r="AC1338" s="137">
        <v>104.78002976238494</v>
      </c>
      <c r="AD1338" s="137">
        <v>119.30427681405682</v>
      </c>
      <c r="AF1338" s="137">
        <v>108.23399999999999</v>
      </c>
      <c r="AG1338" s="139">
        <v>1429608.7836666666</v>
      </c>
    </row>
    <row r="1339" spans="27:33" hidden="1" x14ac:dyDescent="0.3">
      <c r="AA1339" s="39">
        <v>43754</v>
      </c>
      <c r="AB1339" s="137">
        <v>115.453</v>
      </c>
      <c r="AC1339" s="137">
        <v>104.76144382511305</v>
      </c>
      <c r="AD1339" s="137">
        <v>119.23446740690991</v>
      </c>
      <c r="AF1339" s="137">
        <v>109.333</v>
      </c>
      <c r="AG1339" s="139">
        <v>1514259.1307333331</v>
      </c>
    </row>
    <row r="1340" spans="27:33" hidden="1" x14ac:dyDescent="0.3">
      <c r="AA1340" s="39">
        <v>43753</v>
      </c>
      <c r="AB1340" s="137">
        <v>115.348</v>
      </c>
      <c r="AC1340" s="137">
        <v>104.74286118462456</v>
      </c>
      <c r="AD1340" s="137">
        <v>118.81165948815227</v>
      </c>
      <c r="AF1340" s="137">
        <v>109.233</v>
      </c>
      <c r="AG1340" s="139">
        <v>1533912.482333333</v>
      </c>
    </row>
    <row r="1341" spans="27:33" hidden="1" x14ac:dyDescent="0.3">
      <c r="AA1341" s="39">
        <v>43752</v>
      </c>
      <c r="AB1341" s="137">
        <v>115.506</v>
      </c>
      <c r="AC1341" s="137">
        <v>104.7242818403347</v>
      </c>
      <c r="AD1341" s="137">
        <v>118.43319590978351</v>
      </c>
      <c r="AF1341" s="137">
        <v>109.383</v>
      </c>
      <c r="AG1341" s="139">
        <v>1536613.4826666669</v>
      </c>
    </row>
    <row r="1342" spans="27:33" hidden="1" x14ac:dyDescent="0.3">
      <c r="AA1342" s="39">
        <v>43749</v>
      </c>
      <c r="AB1342" s="137">
        <v>115.77</v>
      </c>
      <c r="AC1342" s="137">
        <v>104.70570579165879</v>
      </c>
      <c r="AD1342" s="137">
        <v>118.39631546827194</v>
      </c>
      <c r="AF1342" s="137">
        <v>109.63200000000001</v>
      </c>
      <c r="AG1342" s="139">
        <v>1612672.3251333332</v>
      </c>
    </row>
    <row r="1343" spans="27:33" hidden="1" x14ac:dyDescent="0.3">
      <c r="AA1343" s="39">
        <v>43748</v>
      </c>
      <c r="AB1343" s="137">
        <v>115.98099999999999</v>
      </c>
      <c r="AC1343" s="137">
        <v>104.68713303801225</v>
      </c>
      <c r="AD1343" s="137">
        <v>118.06307433604238</v>
      </c>
      <c r="AF1343" s="137">
        <v>109.83199999999999</v>
      </c>
      <c r="AG1343" s="139">
        <v>1619846.5571333333</v>
      </c>
    </row>
    <row r="1344" spans="27:33" hidden="1" x14ac:dyDescent="0.3">
      <c r="AA1344" s="39">
        <v>43747</v>
      </c>
      <c r="AB1344" s="137">
        <v>115.58</v>
      </c>
      <c r="AC1344" s="137">
        <v>104.66856357881061</v>
      </c>
      <c r="AD1344" s="137">
        <v>117.86857391235637</v>
      </c>
      <c r="AF1344" s="137">
        <v>109.453</v>
      </c>
      <c r="AG1344" s="139">
        <v>1678070.2274</v>
      </c>
    </row>
    <row r="1345" spans="27:33" hidden="1" x14ac:dyDescent="0.3">
      <c r="AA1345" s="39">
        <v>43746</v>
      </c>
      <c r="AB1345" s="137">
        <v>115.917</v>
      </c>
      <c r="AC1345" s="137">
        <v>104.64999741346949</v>
      </c>
      <c r="AD1345" s="137">
        <v>117.79613018795865</v>
      </c>
      <c r="AF1345" s="137">
        <v>109.77200000000001</v>
      </c>
      <c r="AG1345" s="139">
        <v>1822601.6603333328</v>
      </c>
    </row>
    <row r="1346" spans="27:33" hidden="1" x14ac:dyDescent="0.3">
      <c r="AA1346" s="39">
        <v>43745</v>
      </c>
      <c r="AB1346" s="137">
        <v>116.392</v>
      </c>
      <c r="AC1346" s="137">
        <v>104.63143454140463</v>
      </c>
      <c r="AD1346" s="137">
        <v>117.73334562681396</v>
      </c>
      <c r="AF1346" s="137">
        <v>110.221</v>
      </c>
      <c r="AG1346" s="139">
        <v>1836575.9520666664</v>
      </c>
    </row>
    <row r="1347" spans="27:33" hidden="1" x14ac:dyDescent="0.3">
      <c r="AA1347" s="39">
        <v>43742</v>
      </c>
      <c r="AB1347" s="137">
        <v>116.887</v>
      </c>
      <c r="AC1347" s="137">
        <v>104.61287496203187</v>
      </c>
      <c r="AD1347" s="137">
        <v>117.77549470282716</v>
      </c>
      <c r="AF1347" s="137">
        <v>110.691</v>
      </c>
      <c r="AG1347" s="139">
        <v>1865870.0941999997</v>
      </c>
    </row>
    <row r="1348" spans="27:33" hidden="1" x14ac:dyDescent="0.3">
      <c r="AA1348" s="39">
        <v>43741</v>
      </c>
      <c r="AB1348" s="137">
        <v>117.035</v>
      </c>
      <c r="AC1348" s="137">
        <v>104.59431867476714</v>
      </c>
      <c r="AD1348" s="137">
        <v>117.49230559836333</v>
      </c>
      <c r="AF1348" s="137">
        <v>110.83</v>
      </c>
      <c r="AG1348" s="139">
        <v>1909235.2759999998</v>
      </c>
    </row>
    <row r="1349" spans="27:33" hidden="1" x14ac:dyDescent="0.3">
      <c r="AA1349" s="39">
        <v>43740</v>
      </c>
      <c r="AB1349" s="137">
        <v>117.562</v>
      </c>
      <c r="AC1349" s="137">
        <v>104.57576567902649</v>
      </c>
      <c r="AD1349" s="137">
        <v>117.53050319850031</v>
      </c>
      <c r="AF1349" s="137">
        <v>111.33</v>
      </c>
      <c r="AG1349" s="139">
        <v>1897552.9330666668</v>
      </c>
    </row>
    <row r="1350" spans="27:33" hidden="1" x14ac:dyDescent="0.3">
      <c r="AA1350" s="39">
        <v>43739</v>
      </c>
      <c r="AB1350" s="137">
        <v>117.08799999999999</v>
      </c>
      <c r="AC1350" s="137">
        <v>104.55721597422607</v>
      </c>
      <c r="AD1350" s="137">
        <v>117.5348937272517</v>
      </c>
      <c r="AF1350" s="137">
        <v>110.88</v>
      </c>
      <c r="AG1350" s="139">
        <v>1983981.1140666669</v>
      </c>
    </row>
    <row r="1351" spans="27:33" hidden="1" x14ac:dyDescent="0.3">
      <c r="AA1351" s="39">
        <v>43738</v>
      </c>
      <c r="AB1351" s="137">
        <v>117.845</v>
      </c>
      <c r="AC1351" s="137">
        <v>104.53866955978214</v>
      </c>
      <c r="AD1351" s="137">
        <v>117.85320706172656</v>
      </c>
      <c r="AF1351" s="137">
        <v>111.879</v>
      </c>
      <c r="AG1351" s="139">
        <v>2065438.0522666664</v>
      </c>
    </row>
    <row r="1352" spans="27:33" hidden="1" x14ac:dyDescent="0.3">
      <c r="AA1352" s="39">
        <v>43735</v>
      </c>
      <c r="AB1352" s="137">
        <v>116.95099999999999</v>
      </c>
      <c r="AC1352" s="137">
        <v>104.52012643511104</v>
      </c>
      <c r="AD1352" s="137">
        <v>117.56870079863731</v>
      </c>
      <c r="AF1352" s="137">
        <v>111.03</v>
      </c>
      <c r="AG1352" s="139">
        <v>2479166.0872666668</v>
      </c>
    </row>
    <row r="1353" spans="27:33" hidden="1" x14ac:dyDescent="0.3">
      <c r="AA1353" s="39">
        <v>43734</v>
      </c>
      <c r="AB1353" s="137">
        <v>116.846</v>
      </c>
      <c r="AC1353" s="137">
        <v>104.50158659962922</v>
      </c>
      <c r="AD1353" s="137">
        <v>117.2069212295238</v>
      </c>
      <c r="AF1353" s="137">
        <v>110.93</v>
      </c>
      <c r="AG1353" s="139">
        <v>2351433.7082666671</v>
      </c>
    </row>
    <row r="1354" spans="27:33" hidden="1" x14ac:dyDescent="0.3">
      <c r="AA1354" s="39">
        <v>43733</v>
      </c>
      <c r="AB1354" s="137">
        <v>117.845</v>
      </c>
      <c r="AC1354" s="137">
        <v>104.48305005275326</v>
      </c>
      <c r="AD1354" s="137">
        <v>117.33073414031266</v>
      </c>
      <c r="AF1354" s="137">
        <v>111.879</v>
      </c>
      <c r="AG1354" s="139">
        <v>2194373.097866667</v>
      </c>
    </row>
    <row r="1355" spans="27:33" hidden="1" x14ac:dyDescent="0.3">
      <c r="AA1355" s="39">
        <v>43732</v>
      </c>
      <c r="AB1355" s="137">
        <v>118.318</v>
      </c>
      <c r="AC1355" s="137">
        <v>104.46451679389982</v>
      </c>
      <c r="AD1355" s="137">
        <v>117.13316034650067</v>
      </c>
      <c r="AF1355" s="137">
        <v>112.328</v>
      </c>
      <c r="AG1355" s="139">
        <v>2179977.7688666666</v>
      </c>
    </row>
    <row r="1356" spans="27:33" hidden="1" x14ac:dyDescent="0.3">
      <c r="AA1356" s="39">
        <v>43731</v>
      </c>
      <c r="AB1356" s="137">
        <v>117.792</v>
      </c>
      <c r="AC1356" s="137">
        <v>104.44598682248566</v>
      </c>
      <c r="AD1356" s="137">
        <v>117.07696157848302</v>
      </c>
      <c r="AF1356" s="137">
        <v>111.82899999999999</v>
      </c>
      <c r="AG1356" s="139">
        <v>2163033.4483333332</v>
      </c>
    </row>
    <row r="1357" spans="27:33" hidden="1" x14ac:dyDescent="0.3">
      <c r="AA1357" s="39">
        <v>43728</v>
      </c>
      <c r="AB1357" s="137">
        <v>118.581</v>
      </c>
      <c r="AC1357" s="137">
        <v>104.42746013792768</v>
      </c>
      <c r="AD1357" s="137">
        <v>117.12350118324763</v>
      </c>
      <c r="AF1357" s="137">
        <v>112.578</v>
      </c>
      <c r="AG1357" s="139">
        <v>2088276.3652666665</v>
      </c>
    </row>
    <row r="1358" spans="27:33" hidden="1" x14ac:dyDescent="0.3">
      <c r="AA1358" s="39">
        <v>43727</v>
      </c>
      <c r="AB1358" s="137">
        <v>118.739</v>
      </c>
      <c r="AC1358" s="137">
        <v>104.40893673964283</v>
      </c>
      <c r="AD1358" s="137">
        <v>116.98519952757923</v>
      </c>
      <c r="AF1358" s="137">
        <v>112.727</v>
      </c>
      <c r="AG1358" s="139">
        <v>2155751.0812666668</v>
      </c>
    </row>
    <row r="1359" spans="27:33" hidden="1" x14ac:dyDescent="0.3">
      <c r="AA1359" s="39">
        <v>43726</v>
      </c>
      <c r="AB1359" s="137">
        <v>118.834</v>
      </c>
      <c r="AC1359" s="137">
        <v>104.39041662704818</v>
      </c>
      <c r="AD1359" s="137">
        <v>116.74415949912863</v>
      </c>
      <c r="AF1359" s="137">
        <v>112.81699999999999</v>
      </c>
      <c r="AG1359" s="139">
        <v>2075880.1598</v>
      </c>
    </row>
    <row r="1360" spans="27:33" hidden="1" x14ac:dyDescent="0.3">
      <c r="AA1360" s="39">
        <v>43725</v>
      </c>
      <c r="AB1360" s="137">
        <v>118.539</v>
      </c>
      <c r="AC1360" s="137">
        <v>104.37023314606657</v>
      </c>
      <c r="AD1360" s="137">
        <v>116.74328139337834</v>
      </c>
      <c r="AF1360" s="137">
        <v>112.538</v>
      </c>
      <c r="AG1360" s="139">
        <v>1871662.2505333337</v>
      </c>
    </row>
    <row r="1361" spans="27:33" hidden="1" x14ac:dyDescent="0.3">
      <c r="AA1361" s="39">
        <v>43724</v>
      </c>
      <c r="AB1361" s="137">
        <v>118.70699999999999</v>
      </c>
      <c r="AC1361" s="137">
        <v>104.35005356748249</v>
      </c>
      <c r="AD1361" s="137">
        <v>116.60102826183369</v>
      </c>
      <c r="AF1361" s="137">
        <v>112.69799999999999</v>
      </c>
      <c r="AG1361" s="139">
        <v>1841280.568666667</v>
      </c>
    </row>
    <row r="1362" spans="27:33" hidden="1" x14ac:dyDescent="0.3">
      <c r="AA1362" s="39">
        <v>43721</v>
      </c>
      <c r="AB1362" s="137">
        <v>119.002</v>
      </c>
      <c r="AC1362" s="137">
        <v>104.32987789054144</v>
      </c>
      <c r="AD1362" s="137">
        <v>116.70727905761703</v>
      </c>
      <c r="AF1362" s="137">
        <v>112.977</v>
      </c>
      <c r="AG1362" s="139">
        <v>1801832.0548000003</v>
      </c>
    </row>
    <row r="1363" spans="27:33" hidden="1" x14ac:dyDescent="0.3">
      <c r="AA1363" s="39">
        <v>43720</v>
      </c>
      <c r="AB1363" s="137">
        <v>119.223</v>
      </c>
      <c r="AC1363" s="137">
        <v>104.30970611448905</v>
      </c>
      <c r="AD1363" s="137">
        <v>116.59707678595747</v>
      </c>
      <c r="AF1363" s="137">
        <v>113.187</v>
      </c>
      <c r="AG1363" s="139">
        <v>1644152.5456666672</v>
      </c>
    </row>
    <row r="1364" spans="27:33" hidden="1" x14ac:dyDescent="0.3">
      <c r="AA1364" s="39">
        <v>43719</v>
      </c>
      <c r="AB1364" s="137">
        <v>120.316</v>
      </c>
      <c r="AC1364" s="137">
        <v>104.28953823857108</v>
      </c>
      <c r="AD1364" s="137">
        <v>116.44428638540953</v>
      </c>
      <c r="AF1364" s="137">
        <v>114.22499999999999</v>
      </c>
      <c r="AG1364" s="139">
        <v>1617346.130466667</v>
      </c>
    </row>
    <row r="1365" spans="27:33" hidden="1" x14ac:dyDescent="0.3">
      <c r="AA1365" s="39">
        <v>43718</v>
      </c>
      <c r="AB1365" s="137">
        <v>119.265</v>
      </c>
      <c r="AC1365" s="137">
        <v>104.26937426203347</v>
      </c>
      <c r="AD1365" s="137">
        <v>116.68444830810986</v>
      </c>
      <c r="AF1365" s="137">
        <v>113.227</v>
      </c>
      <c r="AG1365" s="139">
        <v>1739087.1354666674</v>
      </c>
    </row>
    <row r="1366" spans="27:33" hidden="1" x14ac:dyDescent="0.3">
      <c r="AA1366" s="39">
        <v>43717</v>
      </c>
      <c r="AB1366" s="137">
        <v>119.37</v>
      </c>
      <c r="AC1366" s="137">
        <v>104.24921418412228</v>
      </c>
      <c r="AD1366" s="137">
        <v>116.70420568749107</v>
      </c>
      <c r="AF1366" s="137">
        <v>113.327</v>
      </c>
      <c r="AG1366" s="139">
        <v>1618771.8428666664</v>
      </c>
    </row>
    <row r="1367" spans="27:33" hidden="1" x14ac:dyDescent="0.3">
      <c r="AA1367" s="39">
        <v>43714</v>
      </c>
      <c r="AB1367" s="137">
        <v>125.68</v>
      </c>
      <c r="AC1367" s="137">
        <v>104.22905800408374</v>
      </c>
      <c r="AD1367" s="137">
        <v>116.77533225326339</v>
      </c>
      <c r="AF1367" s="137">
        <v>119.31699999999999</v>
      </c>
      <c r="AG1367" s="139">
        <v>1097488.3735333332</v>
      </c>
    </row>
    <row r="1368" spans="27:33" hidden="1" x14ac:dyDescent="0.3">
      <c r="AA1368" s="39">
        <v>43713</v>
      </c>
      <c r="AB1368" s="137">
        <v>125.575</v>
      </c>
      <c r="AC1368" s="137">
        <v>104.2089057211642</v>
      </c>
      <c r="AD1368" s="137">
        <v>116.80167542577165</v>
      </c>
      <c r="AF1368" s="137">
        <v>119.218</v>
      </c>
      <c r="AG1368" s="139">
        <v>1130042.666</v>
      </c>
    </row>
    <row r="1369" spans="27:33" hidden="1" x14ac:dyDescent="0.3">
      <c r="AA1369" s="39">
        <v>43712</v>
      </c>
      <c r="AB1369" s="137">
        <v>125.533</v>
      </c>
      <c r="AC1369" s="137">
        <v>104.18875733461017</v>
      </c>
      <c r="AD1369" s="137">
        <v>116.88202210192185</v>
      </c>
      <c r="AF1369" s="137">
        <v>119.178</v>
      </c>
      <c r="AG1369" s="139">
        <v>1123278.8605333332</v>
      </c>
    </row>
    <row r="1370" spans="27:33" hidden="1" x14ac:dyDescent="0.3">
      <c r="AA1370" s="39">
        <v>43711</v>
      </c>
      <c r="AB1370" s="137">
        <v>126.206</v>
      </c>
      <c r="AC1370" s="137">
        <v>104.16861284366831</v>
      </c>
      <c r="AD1370" s="137">
        <v>116.67522819773197</v>
      </c>
      <c r="AF1370" s="137">
        <v>119.81699999999999</v>
      </c>
      <c r="AG1370" s="139">
        <v>1098172.2073333331</v>
      </c>
    </row>
    <row r="1371" spans="27:33" hidden="1" x14ac:dyDescent="0.3">
      <c r="AA1371" s="39">
        <v>43710</v>
      </c>
      <c r="AB1371" s="137">
        <v>126.206</v>
      </c>
      <c r="AC1371" s="137">
        <v>104.14847224758542</v>
      </c>
      <c r="AD1371" s="137">
        <v>116.6440554435972</v>
      </c>
      <c r="AF1371" s="137">
        <v>119.81699999999999</v>
      </c>
      <c r="AG1371" s="139">
        <v>1082232.7278666666</v>
      </c>
    </row>
    <row r="1372" spans="27:33" hidden="1" x14ac:dyDescent="0.3">
      <c r="AA1372" s="39">
        <v>43707</v>
      </c>
      <c r="AB1372" s="137">
        <v>124.41800000000001</v>
      </c>
      <c r="AC1372" s="137">
        <v>104.12833554560842</v>
      </c>
      <c r="AD1372" s="137">
        <v>116.6427382849718</v>
      </c>
      <c r="AF1372" s="137">
        <v>118.818</v>
      </c>
      <c r="AG1372" s="139">
        <v>1089399.2360666664</v>
      </c>
    </row>
    <row r="1373" spans="27:33" hidden="1" x14ac:dyDescent="0.3">
      <c r="AA1373" s="39">
        <v>43706</v>
      </c>
      <c r="AB1373" s="137">
        <v>123.19499999999999</v>
      </c>
      <c r="AC1373" s="137">
        <v>104.10820273698442</v>
      </c>
      <c r="AD1373" s="137">
        <v>115.88537207535919</v>
      </c>
      <c r="AF1373" s="137">
        <v>117.65</v>
      </c>
      <c r="AG1373" s="139">
        <v>1018798.5824666664</v>
      </c>
    </row>
    <row r="1374" spans="27:33" hidden="1" x14ac:dyDescent="0.3">
      <c r="AA1374" s="39">
        <v>43705</v>
      </c>
      <c r="AB1374" s="137">
        <v>123.373</v>
      </c>
      <c r="AC1374" s="137">
        <v>104.08807382096066</v>
      </c>
      <c r="AD1374" s="137">
        <v>115.56618063513403</v>
      </c>
      <c r="AF1374" s="137">
        <v>117.82</v>
      </c>
      <c r="AG1374" s="139">
        <v>1004632.9225333331</v>
      </c>
    </row>
    <row r="1375" spans="27:33" hidden="1" x14ac:dyDescent="0.3">
      <c r="AA1375" s="39">
        <v>43704</v>
      </c>
      <c r="AB1375" s="137">
        <v>122.327</v>
      </c>
      <c r="AC1375" s="137">
        <v>104.06794879678451</v>
      </c>
      <c r="AD1375" s="137">
        <v>115.21757265227465</v>
      </c>
      <c r="AF1375" s="137">
        <v>116.821</v>
      </c>
      <c r="AG1375" s="139">
        <v>1003199.2126666664</v>
      </c>
    </row>
    <row r="1376" spans="27:33" hidden="1" x14ac:dyDescent="0.3">
      <c r="AA1376" s="39">
        <v>43703</v>
      </c>
      <c r="AB1376" s="137">
        <v>120.236</v>
      </c>
      <c r="AC1376" s="137">
        <v>104.04782766370349</v>
      </c>
      <c r="AD1376" s="137">
        <v>115.09463784723609</v>
      </c>
      <c r="AF1376" s="137">
        <v>114.824</v>
      </c>
      <c r="AG1376" s="139">
        <v>953319.67879999964</v>
      </c>
    </row>
    <row r="1377" spans="27:33" hidden="1" x14ac:dyDescent="0.3">
      <c r="AA1377" s="39">
        <v>43700</v>
      </c>
      <c r="AB1377" s="137">
        <v>120.236</v>
      </c>
      <c r="AC1377" s="137">
        <v>104.02771042096528</v>
      </c>
      <c r="AD1377" s="137">
        <v>115.35894767806901</v>
      </c>
      <c r="AF1377" s="137">
        <v>114.824</v>
      </c>
      <c r="AG1377" s="139">
        <v>891736.96619999968</v>
      </c>
    </row>
    <row r="1378" spans="27:33" hidden="1" x14ac:dyDescent="0.3">
      <c r="AA1378" s="39">
        <v>43699</v>
      </c>
      <c r="AB1378" s="137">
        <v>121.261</v>
      </c>
      <c r="AC1378" s="137">
        <v>104.0075970678177</v>
      </c>
      <c r="AD1378" s="137">
        <v>115.31021280892872</v>
      </c>
      <c r="AF1378" s="137">
        <v>115.803</v>
      </c>
      <c r="AG1378" s="139">
        <v>885946.16619999963</v>
      </c>
    </row>
    <row r="1379" spans="27:33" hidden="1" x14ac:dyDescent="0.3">
      <c r="AA1379" s="39">
        <v>43698</v>
      </c>
      <c r="AB1379" s="137">
        <v>119.60899999999999</v>
      </c>
      <c r="AC1379" s="137">
        <v>103.98748760350871</v>
      </c>
      <c r="AD1379" s="137">
        <v>115.27333236741715</v>
      </c>
      <c r="AF1379" s="137">
        <v>114.22499999999999</v>
      </c>
      <c r="AG1379" s="139">
        <v>851893.47473333299</v>
      </c>
    </row>
    <row r="1380" spans="27:33" hidden="1" x14ac:dyDescent="0.3">
      <c r="AA1380" s="39">
        <v>43697</v>
      </c>
      <c r="AB1380" s="137">
        <v>115.57299999999999</v>
      </c>
      <c r="AC1380" s="137">
        <v>103.96738202728643</v>
      </c>
      <c r="AD1380" s="137">
        <v>115.20659633039621</v>
      </c>
      <c r="AF1380" s="137">
        <v>110.371</v>
      </c>
      <c r="AG1380" s="139">
        <v>547479.66873333335</v>
      </c>
    </row>
    <row r="1381" spans="27:33" hidden="1" x14ac:dyDescent="0.3">
      <c r="AA1381" s="39">
        <v>43696</v>
      </c>
      <c r="AB1381" s="137">
        <v>141.14699999999999</v>
      </c>
      <c r="AC1381" s="137">
        <v>103.9472803383991</v>
      </c>
      <c r="AD1381" s="137">
        <v>115.61886698015056</v>
      </c>
      <c r="AF1381" s="137">
        <v>134.79400000000001</v>
      </c>
      <c r="AG1381" s="139">
        <v>429131.66313333338</v>
      </c>
    </row>
    <row r="1382" spans="27:33" hidden="1" x14ac:dyDescent="0.3">
      <c r="AA1382" s="39">
        <v>43693</v>
      </c>
      <c r="AB1382" s="137">
        <v>119.17</v>
      </c>
      <c r="AC1382" s="137">
        <v>103.92718253609512</v>
      </c>
      <c r="AD1382" s="137">
        <v>115.78395086120236</v>
      </c>
      <c r="AF1382" s="137">
        <v>113.806</v>
      </c>
      <c r="AG1382" s="139">
        <v>429713.68606666668</v>
      </c>
    </row>
    <row r="1383" spans="27:33" hidden="1" x14ac:dyDescent="0.3">
      <c r="AA1383" s="39">
        <v>43692</v>
      </c>
      <c r="AB1383" s="137">
        <v>119.191</v>
      </c>
      <c r="AC1383" s="137">
        <v>103.90708861962304</v>
      </c>
      <c r="AD1383" s="137">
        <v>115.34138556306351</v>
      </c>
      <c r="AF1383" s="137">
        <v>113.82599999999999</v>
      </c>
      <c r="AG1383" s="139">
        <v>359771.65059999999</v>
      </c>
    </row>
    <row r="1384" spans="27:33" hidden="1" x14ac:dyDescent="0.3">
      <c r="AA1384" s="39">
        <v>43691</v>
      </c>
      <c r="AB1384" s="137">
        <v>119.191</v>
      </c>
      <c r="AC1384" s="137">
        <v>103.88699858823155</v>
      </c>
      <c r="AD1384" s="137">
        <v>115.44105056571978</v>
      </c>
      <c r="AF1384" s="137">
        <v>113.82599999999999</v>
      </c>
      <c r="AG1384" s="139">
        <v>336430.90979999996</v>
      </c>
    </row>
    <row r="1385" spans="27:33" hidden="1" x14ac:dyDescent="0.3">
      <c r="AA1385" s="39">
        <v>43690</v>
      </c>
      <c r="AB1385" s="137">
        <v>119.13800000000001</v>
      </c>
      <c r="AC1385" s="137">
        <v>103.86691244116948</v>
      </c>
      <c r="AD1385" s="137">
        <v>115.72906925181013</v>
      </c>
      <c r="AF1385" s="137">
        <v>113.776</v>
      </c>
      <c r="AG1385" s="139">
        <v>306503.62160000001</v>
      </c>
    </row>
    <row r="1386" spans="27:33" hidden="1" x14ac:dyDescent="0.3">
      <c r="AA1386" s="39">
        <v>43689</v>
      </c>
      <c r="AB1386" s="137">
        <v>116.744</v>
      </c>
      <c r="AC1386" s="137">
        <v>103.8468301776858</v>
      </c>
      <c r="AD1386" s="137">
        <v>115.43534287834296</v>
      </c>
      <c r="AF1386" s="137">
        <v>111.489</v>
      </c>
      <c r="AG1386" s="139">
        <v>277971.45146666665</v>
      </c>
    </row>
    <row r="1387" spans="27:33" hidden="1" x14ac:dyDescent="0.3">
      <c r="AA1387" s="39">
        <v>43686</v>
      </c>
      <c r="AB1387" s="137">
        <v>115.008</v>
      </c>
      <c r="AC1387" s="137">
        <v>103.82675179702966</v>
      </c>
      <c r="AD1387" s="137">
        <v>115.86122416722658</v>
      </c>
      <c r="AF1387" s="137">
        <v>109.83199999999999</v>
      </c>
      <c r="AG1387" s="139">
        <v>365152.8747333333</v>
      </c>
    </row>
    <row r="1388" spans="27:33" hidden="1" x14ac:dyDescent="0.3">
      <c r="AA1388" s="39">
        <v>43685</v>
      </c>
      <c r="AB1388" s="137">
        <v>118.563</v>
      </c>
      <c r="AC1388" s="137">
        <v>103.80667729845031</v>
      </c>
      <c r="AD1388" s="137">
        <v>116.38633140589134</v>
      </c>
      <c r="AF1388" s="137">
        <v>113.227</v>
      </c>
      <c r="AG1388" s="139">
        <v>303830.0080666666</v>
      </c>
    </row>
    <row r="1389" spans="27:33" hidden="1" x14ac:dyDescent="0.3">
      <c r="AA1389" s="39">
        <v>43684</v>
      </c>
      <c r="AB1389" s="137">
        <v>117.11</v>
      </c>
      <c r="AC1389" s="137">
        <v>103.78660668119717</v>
      </c>
      <c r="AD1389" s="137">
        <v>116.49609462467578</v>
      </c>
      <c r="AF1389" s="137">
        <v>111.839</v>
      </c>
      <c r="AG1389" s="139">
        <v>291008.85840000003</v>
      </c>
    </row>
    <row r="1390" spans="27:33" hidden="1" x14ac:dyDescent="0.3">
      <c r="AA1390" s="39">
        <v>43683</v>
      </c>
      <c r="AB1390" s="137">
        <v>118.929</v>
      </c>
      <c r="AC1390" s="137">
        <v>103.76653994451981</v>
      </c>
      <c r="AD1390" s="137">
        <v>116.32925453212343</v>
      </c>
      <c r="AF1390" s="137">
        <v>113.57599999999999</v>
      </c>
      <c r="AG1390" s="139">
        <v>275457.68106666667</v>
      </c>
    </row>
    <row r="1391" spans="27:33" hidden="1" x14ac:dyDescent="0.3">
      <c r="AA1391" s="39">
        <v>43682</v>
      </c>
      <c r="AB1391" s="137">
        <v>120.968</v>
      </c>
      <c r="AC1391" s="137">
        <v>103.74647708766791</v>
      </c>
      <c r="AD1391" s="137">
        <v>116.229150476592</v>
      </c>
      <c r="AF1391" s="137">
        <v>115.523</v>
      </c>
      <c r="AG1391" s="139">
        <v>273752.96453333338</v>
      </c>
    </row>
    <row r="1392" spans="27:33" hidden="1" x14ac:dyDescent="0.3">
      <c r="AA1392" s="39">
        <v>43679</v>
      </c>
      <c r="AB1392" s="137">
        <v>122.85</v>
      </c>
      <c r="AC1392" s="137">
        <v>103.72641810989136</v>
      </c>
      <c r="AD1392" s="137">
        <v>116.85392271791302</v>
      </c>
      <c r="AF1392" s="137">
        <v>117.32</v>
      </c>
      <c r="AG1392" s="139">
        <v>263447.20780000003</v>
      </c>
    </row>
    <row r="1393" spans="27:33" hidden="1" x14ac:dyDescent="0.3">
      <c r="AA1393" s="39">
        <v>43678</v>
      </c>
      <c r="AB1393" s="137">
        <v>120.236</v>
      </c>
      <c r="AC1393" s="137">
        <v>103.70636301044011</v>
      </c>
      <c r="AD1393" s="137">
        <v>116.4886307257984</v>
      </c>
      <c r="AF1393" s="137">
        <v>114.824</v>
      </c>
      <c r="AG1393" s="139">
        <v>265468.47873333335</v>
      </c>
    </row>
    <row r="1394" spans="27:33" hidden="1" x14ac:dyDescent="0.3">
      <c r="AA1394" s="39">
        <v>43677</v>
      </c>
      <c r="AB1394" s="137">
        <v>122.413</v>
      </c>
      <c r="AC1394" s="137">
        <v>103.68631178856434</v>
      </c>
      <c r="AD1394" s="137">
        <v>116.76830740726118</v>
      </c>
      <c r="AF1394" s="137">
        <v>117.72</v>
      </c>
      <c r="AG1394" s="139">
        <v>265106.07286666665</v>
      </c>
    </row>
    <row r="1395" spans="27:33" hidden="1" x14ac:dyDescent="0.3">
      <c r="AA1395" s="39">
        <v>43676</v>
      </c>
      <c r="AB1395" s="137">
        <v>122.413</v>
      </c>
      <c r="AC1395" s="137">
        <v>103.66461789397766</v>
      </c>
      <c r="AD1395" s="137">
        <v>116.35559770463169</v>
      </c>
      <c r="AF1395" s="137">
        <v>117.72</v>
      </c>
      <c r="AG1395" s="139">
        <v>258250.81866666666</v>
      </c>
    </row>
    <row r="1396" spans="27:33" hidden="1" x14ac:dyDescent="0.3">
      <c r="AA1396" s="39">
        <v>43675</v>
      </c>
      <c r="AB1396" s="137">
        <v>122.31</v>
      </c>
      <c r="AC1396" s="137">
        <v>103.64292853832245</v>
      </c>
      <c r="AD1396" s="137">
        <v>116.09304408529931</v>
      </c>
      <c r="AF1396" s="137">
        <v>117.62</v>
      </c>
      <c r="AG1396" s="139">
        <v>248312.07466666665</v>
      </c>
    </row>
    <row r="1397" spans="27:33" hidden="1" x14ac:dyDescent="0.3">
      <c r="AA1397" s="39">
        <v>43672</v>
      </c>
      <c r="AB1397" s="137">
        <v>122.413</v>
      </c>
      <c r="AC1397" s="137">
        <v>103.62124372064903</v>
      </c>
      <c r="AD1397" s="137">
        <v>115.63555098940577</v>
      </c>
      <c r="AF1397" s="137">
        <v>117.72</v>
      </c>
      <c r="AG1397" s="139">
        <v>226832.54666666666</v>
      </c>
    </row>
    <row r="1398" spans="27:33" hidden="1" x14ac:dyDescent="0.3">
      <c r="AA1398" s="39">
        <v>43671</v>
      </c>
      <c r="AB1398" s="137">
        <v>122.50700000000001</v>
      </c>
      <c r="AC1398" s="137">
        <v>103.59956344000794</v>
      </c>
      <c r="AD1398" s="137">
        <v>115.28562584792098</v>
      </c>
      <c r="AF1398" s="137">
        <v>117.81</v>
      </c>
      <c r="AG1398" s="139">
        <v>227513.93226666664</v>
      </c>
    </row>
    <row r="1399" spans="27:33" hidden="1" x14ac:dyDescent="0.3">
      <c r="AA1399" s="39">
        <v>43670</v>
      </c>
      <c r="AB1399" s="137">
        <v>121.479</v>
      </c>
      <c r="AC1399" s="137">
        <v>103.57788769544992</v>
      </c>
      <c r="AD1399" s="137">
        <v>115.40856065295954</v>
      </c>
      <c r="AF1399" s="137">
        <v>116.821</v>
      </c>
      <c r="AG1399" s="139">
        <v>248184.86599999995</v>
      </c>
    </row>
    <row r="1400" spans="27:33" hidden="1" x14ac:dyDescent="0.3">
      <c r="AA1400" s="39">
        <v>43669</v>
      </c>
      <c r="AB1400" s="137">
        <v>123.545</v>
      </c>
      <c r="AC1400" s="137">
        <v>103.55621648602589</v>
      </c>
      <c r="AD1400" s="137">
        <v>115.33260450556071</v>
      </c>
      <c r="AF1400" s="137">
        <v>118.80800000000001</v>
      </c>
      <c r="AG1400" s="139">
        <v>239139.8058</v>
      </c>
    </row>
    <row r="1401" spans="27:33" hidden="1" x14ac:dyDescent="0.3">
      <c r="AA1401" s="39">
        <v>43668</v>
      </c>
      <c r="AB1401" s="137">
        <v>118.354</v>
      </c>
      <c r="AC1401" s="137">
        <v>103.53454981078698</v>
      </c>
      <c r="AD1401" s="137">
        <v>115.11351712086699</v>
      </c>
      <c r="AF1401" s="137">
        <v>113.816</v>
      </c>
      <c r="AG1401" s="139">
        <v>225012.71219999998</v>
      </c>
    </row>
    <row r="1402" spans="27:33" hidden="1" x14ac:dyDescent="0.3">
      <c r="AA1402" s="39">
        <v>43665</v>
      </c>
      <c r="AB1402" s="137">
        <v>114.211</v>
      </c>
      <c r="AC1402" s="137">
        <v>103.51288766878453</v>
      </c>
      <c r="AD1402" s="137">
        <v>115.23864719028124</v>
      </c>
      <c r="AF1402" s="137">
        <v>109.83199999999999</v>
      </c>
      <c r="AG1402" s="139">
        <v>91531.476333333354</v>
      </c>
    </row>
    <row r="1403" spans="27:33" hidden="1" x14ac:dyDescent="0.3">
      <c r="AA1403" s="39">
        <v>43664</v>
      </c>
      <c r="AB1403" s="137">
        <v>114.003</v>
      </c>
      <c r="AC1403" s="137">
        <v>103.49123005907006</v>
      </c>
      <c r="AD1403" s="137">
        <v>115.42348845071423</v>
      </c>
      <c r="AF1403" s="137">
        <v>109.63200000000001</v>
      </c>
      <c r="AG1403" s="139">
        <v>93149.850066666681</v>
      </c>
    </row>
    <row r="1404" spans="27:33" hidden="1" x14ac:dyDescent="0.3">
      <c r="AA1404" s="39">
        <v>43663</v>
      </c>
      <c r="AB1404" s="137">
        <v>114.066</v>
      </c>
      <c r="AC1404" s="137">
        <v>103.46957698069531</v>
      </c>
      <c r="AD1404" s="137">
        <v>115.40504822995844</v>
      </c>
      <c r="AF1404" s="137">
        <v>109.69199999999999</v>
      </c>
      <c r="AG1404" s="139">
        <v>97378.397666666657</v>
      </c>
    </row>
    <row r="1405" spans="27:33" hidden="1" x14ac:dyDescent="0.3">
      <c r="AA1405" s="39">
        <v>43662</v>
      </c>
      <c r="AB1405" s="137">
        <v>114.05500000000001</v>
      </c>
      <c r="AC1405" s="137">
        <v>103.44792843271219</v>
      </c>
      <c r="AD1405" s="137">
        <v>115.18683895101499</v>
      </c>
      <c r="AF1405" s="137">
        <v>109.682</v>
      </c>
      <c r="AG1405" s="139">
        <v>96664.296866666686</v>
      </c>
    </row>
    <row r="1406" spans="27:33" hidden="1" x14ac:dyDescent="0.3">
      <c r="AA1406" s="39">
        <v>43661</v>
      </c>
      <c r="AB1406" s="137">
        <v>114.211</v>
      </c>
      <c r="AC1406" s="137">
        <v>103.42628441417283</v>
      </c>
      <c r="AD1406" s="137">
        <v>115.0358047619676</v>
      </c>
      <c r="AF1406" s="137">
        <v>109.83199999999999</v>
      </c>
      <c r="AG1406" s="139">
        <v>87903.598866666667</v>
      </c>
    </row>
    <row r="1407" spans="27:33" hidden="1" x14ac:dyDescent="0.3">
      <c r="AA1407" s="39">
        <v>43658</v>
      </c>
      <c r="AB1407" s="137">
        <v>114.211</v>
      </c>
      <c r="AC1407" s="137">
        <v>103.40464492412956</v>
      </c>
      <c r="AD1407" s="137">
        <v>115.21537738789893</v>
      </c>
      <c r="AF1407" s="137">
        <v>109.83199999999999</v>
      </c>
      <c r="AG1407" s="139">
        <v>95470.581133333326</v>
      </c>
    </row>
    <row r="1408" spans="27:33" hidden="1" x14ac:dyDescent="0.3">
      <c r="AA1408" s="39">
        <v>43657</v>
      </c>
      <c r="AB1408" s="137">
        <v>114.211</v>
      </c>
      <c r="AC1408" s="137">
        <v>103.38300996163488</v>
      </c>
      <c r="AD1408" s="137">
        <v>115.26894183866574</v>
      </c>
      <c r="AF1408" s="137">
        <v>109.83199999999999</v>
      </c>
      <c r="AG1408" s="139">
        <v>87868.104733333326</v>
      </c>
    </row>
    <row r="1409" spans="27:33" hidden="1" x14ac:dyDescent="0.3">
      <c r="AA1409" s="39">
        <v>43656</v>
      </c>
      <c r="AB1409" s="137">
        <v>115.145</v>
      </c>
      <c r="AC1409" s="137">
        <v>103.36137952574153</v>
      </c>
      <c r="AD1409" s="137">
        <v>115.41207307596065</v>
      </c>
      <c r="AF1409" s="137">
        <v>110.73099999999999</v>
      </c>
      <c r="AG1409" s="139">
        <v>81838.834199999983</v>
      </c>
    </row>
    <row r="1410" spans="27:33" hidden="1" x14ac:dyDescent="0.3">
      <c r="AA1410" s="39">
        <v>43655</v>
      </c>
      <c r="AB1410" s="137">
        <v>115.56100000000001</v>
      </c>
      <c r="AC1410" s="137">
        <v>103.3397536155024</v>
      </c>
      <c r="AD1410" s="137">
        <v>115.81687982683766</v>
      </c>
      <c r="AF1410" s="137">
        <v>111.13</v>
      </c>
      <c r="AG1410" s="139">
        <v>94645.324933333322</v>
      </c>
    </row>
    <row r="1411" spans="27:33" hidden="1" x14ac:dyDescent="0.3">
      <c r="AA1411" s="39">
        <v>43654</v>
      </c>
      <c r="AB1411" s="137">
        <v>115.56100000000001</v>
      </c>
      <c r="AC1411" s="137">
        <v>103.31813222997063</v>
      </c>
      <c r="AD1411" s="137">
        <v>115.81687982683766</v>
      </c>
      <c r="AF1411" s="137">
        <v>111.13</v>
      </c>
      <c r="AG1411" s="139">
        <v>93949.878933333326</v>
      </c>
    </row>
    <row r="1412" spans="27:33" hidden="1" x14ac:dyDescent="0.3">
      <c r="AA1412" s="39">
        <v>43651</v>
      </c>
      <c r="AB1412" s="137">
        <v>114.003</v>
      </c>
      <c r="AC1412" s="137">
        <v>103.29651536819952</v>
      </c>
      <c r="AD1412" s="137">
        <v>115.96352348713366</v>
      </c>
      <c r="AF1412" s="137">
        <v>109.63200000000001</v>
      </c>
      <c r="AG1412" s="139">
        <v>93577.085600000006</v>
      </c>
    </row>
    <row r="1413" spans="27:33" hidden="1" x14ac:dyDescent="0.3">
      <c r="AA1413" s="39">
        <v>43650</v>
      </c>
      <c r="AB1413" s="137">
        <v>114.211</v>
      </c>
      <c r="AC1413" s="137">
        <v>103.27490302924259</v>
      </c>
      <c r="AD1413" s="137">
        <v>115.68472491142118</v>
      </c>
      <c r="AF1413" s="137">
        <v>109.83199999999999</v>
      </c>
      <c r="AG1413" s="139">
        <v>93137.262133333323</v>
      </c>
    </row>
    <row r="1414" spans="27:33" hidden="1" x14ac:dyDescent="0.3">
      <c r="AA1414" s="39">
        <v>43649</v>
      </c>
      <c r="AB1414" s="137">
        <v>116.08</v>
      </c>
      <c r="AC1414" s="137">
        <v>103.25329521215355</v>
      </c>
      <c r="AD1414" s="137">
        <v>115.86693185460337</v>
      </c>
      <c r="AF1414" s="137">
        <v>111.629</v>
      </c>
      <c r="AG1414" s="139">
        <v>71249.60573333333</v>
      </c>
    </row>
    <row r="1415" spans="27:33" hidden="1" x14ac:dyDescent="0.3">
      <c r="AA1415" s="39">
        <v>43648</v>
      </c>
      <c r="AB1415" s="137">
        <v>116.267</v>
      </c>
      <c r="AC1415" s="137">
        <v>103.23169191598629</v>
      </c>
      <c r="AD1415" s="137">
        <v>115.50998186711637</v>
      </c>
      <c r="AF1415" s="137">
        <v>111.809</v>
      </c>
      <c r="AG1415" s="139">
        <v>70950.284333333329</v>
      </c>
    </row>
    <row r="1416" spans="27:33" hidden="1" x14ac:dyDescent="0.3">
      <c r="AA1416" s="39">
        <v>43647</v>
      </c>
      <c r="AB1416" s="137">
        <v>117.129</v>
      </c>
      <c r="AC1416" s="137">
        <v>103.21009313979492</v>
      </c>
      <c r="AD1416" s="137">
        <v>115.40899970583469</v>
      </c>
      <c r="AF1416" s="137">
        <v>112.63800000000001</v>
      </c>
      <c r="AG1416" s="139">
        <v>71515.524266666675</v>
      </c>
    </row>
    <row r="1417" spans="27:33" hidden="1" x14ac:dyDescent="0.3">
      <c r="AA1417" s="39">
        <v>43644</v>
      </c>
      <c r="AB1417" s="137">
        <v>114.52800000000001</v>
      </c>
      <c r="AC1417" s="137">
        <v>103.18849888263375</v>
      </c>
      <c r="AD1417" s="137">
        <v>115.29967553992537</v>
      </c>
      <c r="AF1417" s="137">
        <v>110.83</v>
      </c>
      <c r="AG1417" s="139">
        <v>73731.196133333331</v>
      </c>
    </row>
    <row r="1418" spans="27:33" hidden="1" x14ac:dyDescent="0.3">
      <c r="AA1418" s="39">
        <v>43643</v>
      </c>
      <c r="AB1418" s="137">
        <v>114.52800000000001</v>
      </c>
      <c r="AC1418" s="137">
        <v>103.16690914355728</v>
      </c>
      <c r="AD1418" s="137">
        <v>114.56557913269506</v>
      </c>
      <c r="AF1418" s="137">
        <v>110.83</v>
      </c>
      <c r="AG1418" s="139">
        <v>72275.628800000006</v>
      </c>
    </row>
    <row r="1419" spans="27:33" hidden="1" x14ac:dyDescent="0.3">
      <c r="AA1419" s="39">
        <v>43642</v>
      </c>
      <c r="AB1419" s="137">
        <v>114.52800000000001</v>
      </c>
      <c r="AC1419" s="137">
        <v>103.14532392162019</v>
      </c>
      <c r="AD1419" s="137">
        <v>114.36098049288086</v>
      </c>
      <c r="AF1419" s="137">
        <v>110.83</v>
      </c>
      <c r="AG1419" s="139">
        <v>64886.862800000003</v>
      </c>
    </row>
    <row r="1420" spans="27:33" hidden="1" x14ac:dyDescent="0.3">
      <c r="AA1420" s="39">
        <v>43641</v>
      </c>
      <c r="AB1420" s="137">
        <v>114.52800000000001</v>
      </c>
      <c r="AC1420" s="137">
        <v>103.1237432158774</v>
      </c>
      <c r="AD1420" s="137">
        <v>114.0720837010402</v>
      </c>
      <c r="AF1420" s="137">
        <v>110.83</v>
      </c>
      <c r="AG1420" s="139">
        <v>61091.885466666674</v>
      </c>
    </row>
    <row r="1421" spans="27:33" hidden="1" x14ac:dyDescent="0.3">
      <c r="AA1421" s="39">
        <v>43640</v>
      </c>
      <c r="AB1421" s="137">
        <v>114.52800000000001</v>
      </c>
      <c r="AC1421" s="137">
        <v>103.10216702538399</v>
      </c>
      <c r="AD1421" s="137">
        <v>114.07032748953965</v>
      </c>
      <c r="AF1421" s="137">
        <v>110.83</v>
      </c>
      <c r="AG1421" s="139">
        <v>54996.500800000009</v>
      </c>
    </row>
    <row r="1422" spans="27:33" hidden="1" x14ac:dyDescent="0.3">
      <c r="AA1422" s="39">
        <v>43637</v>
      </c>
      <c r="AB1422" s="137">
        <v>114.322</v>
      </c>
      <c r="AC1422" s="137">
        <v>103.08059534919526</v>
      </c>
      <c r="AD1422" s="137">
        <v>113.82665314383821</v>
      </c>
      <c r="AF1422" s="137">
        <v>110.631</v>
      </c>
      <c r="AG1422" s="139">
        <v>45893.66346666668</v>
      </c>
    </row>
    <row r="1423" spans="27:33" hidden="1" x14ac:dyDescent="0.3">
      <c r="AA1423" s="39">
        <v>43635</v>
      </c>
      <c r="AB1423" s="137">
        <v>114.52800000000001</v>
      </c>
      <c r="AC1423" s="137">
        <v>103.0590281863667</v>
      </c>
      <c r="AD1423" s="137">
        <v>113.29715537642207</v>
      </c>
      <c r="AF1423" s="137">
        <v>110.83</v>
      </c>
      <c r="AG1423" s="139">
        <v>45717.635600000016</v>
      </c>
    </row>
    <row r="1424" spans="27:33" hidden="1" x14ac:dyDescent="0.3">
      <c r="AA1424" s="39">
        <v>43634</v>
      </c>
      <c r="AB1424" s="137">
        <v>113.548</v>
      </c>
      <c r="AC1424" s="137">
        <v>103.03746553595398</v>
      </c>
      <c r="AD1424" s="137">
        <v>112.98367162357371</v>
      </c>
      <c r="AF1424" s="137">
        <v>109.88200000000001</v>
      </c>
      <c r="AG1424" s="139">
        <v>46596.886933333342</v>
      </c>
    </row>
    <row r="1425" spans="27:33" hidden="1" x14ac:dyDescent="0.3">
      <c r="AA1425" s="39">
        <v>43633</v>
      </c>
      <c r="AB1425" s="137">
        <v>113.50700000000001</v>
      </c>
      <c r="AC1425" s="137">
        <v>103.01590739701301</v>
      </c>
      <c r="AD1425" s="137">
        <v>112.56613233931772</v>
      </c>
      <c r="AF1425" s="137">
        <v>109.842</v>
      </c>
      <c r="AG1425" s="139">
        <v>27097.913066666668</v>
      </c>
    </row>
    <row r="1426" spans="27:33" hidden="1" x14ac:dyDescent="0.3">
      <c r="AA1426" s="39">
        <v>43630</v>
      </c>
      <c r="AB1426" s="137">
        <v>114.52800000000001</v>
      </c>
      <c r="AC1426" s="137">
        <v>102.99435376859985</v>
      </c>
      <c r="AD1426" s="137">
        <v>112.45197859178188</v>
      </c>
      <c r="AF1426" s="137">
        <v>110.83</v>
      </c>
      <c r="AG1426" s="139">
        <v>30470.173333333332</v>
      </c>
    </row>
    <row r="1427" spans="27:33" hidden="1" x14ac:dyDescent="0.3">
      <c r="AA1427" s="39">
        <v>43629</v>
      </c>
      <c r="AB1427" s="137">
        <v>113.497</v>
      </c>
      <c r="AC1427" s="137">
        <v>102.97280464977079</v>
      </c>
      <c r="AD1427" s="137">
        <v>112.35626506500185</v>
      </c>
      <c r="AF1427" s="137">
        <v>109.83199999999999</v>
      </c>
      <c r="AG1427" s="139">
        <v>29881.610800000002</v>
      </c>
    </row>
    <row r="1428" spans="27:33" hidden="1" x14ac:dyDescent="0.3">
      <c r="AA1428" s="39">
        <v>43628</v>
      </c>
      <c r="AB1428" s="137">
        <v>114.52800000000001</v>
      </c>
      <c r="AC1428" s="137">
        <v>102.95126003958231</v>
      </c>
      <c r="AD1428" s="137">
        <v>112.38568160763609</v>
      </c>
      <c r="AF1428" s="137">
        <v>110.83</v>
      </c>
      <c r="AG1428" s="139">
        <v>27280.123733333334</v>
      </c>
    </row>
    <row r="1429" spans="27:33" hidden="1" x14ac:dyDescent="0.3">
      <c r="AA1429" s="39">
        <v>43627</v>
      </c>
      <c r="AB1429" s="137">
        <v>114.01300000000001</v>
      </c>
      <c r="AC1429" s="137">
        <v>102.92971993709106</v>
      </c>
      <c r="AD1429" s="137">
        <v>112.4102685686438</v>
      </c>
      <c r="AF1429" s="137">
        <v>110.331</v>
      </c>
      <c r="AG1429" s="139">
        <v>26763.782866666668</v>
      </c>
    </row>
    <row r="1430" spans="27:33" hidden="1" x14ac:dyDescent="0.3">
      <c r="AA1430" s="39">
        <v>43626</v>
      </c>
      <c r="AB1430" s="137">
        <v>114.126</v>
      </c>
      <c r="AC1430" s="137">
        <v>102.90818434135394</v>
      </c>
      <c r="AD1430" s="137">
        <v>112.6196967900845</v>
      </c>
      <c r="AF1430" s="137">
        <v>110.441</v>
      </c>
      <c r="AG1430" s="139">
        <v>26088.384333333335</v>
      </c>
    </row>
    <row r="1431" spans="27:33" hidden="1" x14ac:dyDescent="0.3">
      <c r="AA1431" s="39">
        <v>43623</v>
      </c>
      <c r="AB1431" s="137">
        <v>114.52800000000001</v>
      </c>
      <c r="AC1431" s="137">
        <v>102.88665325142802</v>
      </c>
      <c r="AD1431" s="137">
        <v>112.74833928249987</v>
      </c>
      <c r="AF1431" s="137">
        <v>110.83</v>
      </c>
      <c r="AG1431" s="139">
        <v>24519.737399999998</v>
      </c>
    </row>
    <row r="1432" spans="27:33" hidden="1" x14ac:dyDescent="0.3">
      <c r="AA1432" s="39">
        <v>43622</v>
      </c>
      <c r="AB1432" s="137">
        <v>114.52800000000001</v>
      </c>
      <c r="AC1432" s="137">
        <v>102.86512666637054</v>
      </c>
      <c r="AD1432" s="137">
        <v>112.42387920777308</v>
      </c>
      <c r="AF1432" s="137">
        <v>110.83</v>
      </c>
      <c r="AG1432" s="139">
        <v>23806.307999999997</v>
      </c>
    </row>
    <row r="1433" spans="27:33" hidden="1" x14ac:dyDescent="0.3">
      <c r="AA1433" s="39">
        <v>43621</v>
      </c>
      <c r="AB1433" s="137">
        <v>114.518</v>
      </c>
      <c r="AC1433" s="137">
        <v>102.84360458523899</v>
      </c>
      <c r="AD1433" s="137">
        <v>112.34748400749913</v>
      </c>
      <c r="AF1433" s="137">
        <v>110.82</v>
      </c>
      <c r="AG1433" s="139">
        <v>23196.319933333329</v>
      </c>
    </row>
    <row r="1434" spans="27:33" hidden="1" x14ac:dyDescent="0.3">
      <c r="AA1434" s="39">
        <v>43620</v>
      </c>
      <c r="AB1434" s="137">
        <v>112.67100000000001</v>
      </c>
      <c r="AC1434" s="137">
        <v>102.82208700709101</v>
      </c>
      <c r="AD1434" s="137">
        <v>112.27899175897765</v>
      </c>
      <c r="AF1434" s="137">
        <v>109.033</v>
      </c>
      <c r="AG1434" s="139">
        <v>22214.792200000004</v>
      </c>
    </row>
    <row r="1435" spans="27:33" hidden="1" x14ac:dyDescent="0.3">
      <c r="AA1435" s="39">
        <v>43619</v>
      </c>
      <c r="AB1435" s="137">
        <v>112.465</v>
      </c>
      <c r="AC1435" s="137">
        <v>102.80057393098447</v>
      </c>
      <c r="AD1435" s="137">
        <v>112.26582017272352</v>
      </c>
      <c r="AF1435" s="137">
        <v>108.833</v>
      </c>
      <c r="AG1435" s="139">
        <v>22038.700266666663</v>
      </c>
    </row>
    <row r="1436" spans="27:33" hidden="1" x14ac:dyDescent="0.3">
      <c r="AA1436" s="39">
        <v>43616</v>
      </c>
      <c r="AB1436" s="137">
        <v>113.78700000000001</v>
      </c>
      <c r="AC1436" s="137">
        <v>102.77906535597742</v>
      </c>
      <c r="AD1436" s="137">
        <v>112.07658838353916</v>
      </c>
      <c r="AF1436" s="137">
        <v>110.83</v>
      </c>
      <c r="AG1436" s="139">
        <v>20555.309933333334</v>
      </c>
    </row>
    <row r="1437" spans="27:33" hidden="1" x14ac:dyDescent="0.3">
      <c r="AA1437" s="39">
        <v>43615</v>
      </c>
      <c r="AB1437" s="137">
        <v>113.78700000000001</v>
      </c>
      <c r="AC1437" s="137">
        <v>102.75756128112812</v>
      </c>
      <c r="AD1437" s="137">
        <v>111.68451416604115</v>
      </c>
      <c r="AF1437" s="137">
        <v>110.83</v>
      </c>
      <c r="AG1437" s="139">
        <v>19631.886600000002</v>
      </c>
    </row>
    <row r="1438" spans="27:33" hidden="1" x14ac:dyDescent="0.3">
      <c r="AA1438" s="39">
        <v>43614</v>
      </c>
      <c r="AB1438" s="137">
        <v>113.78700000000001</v>
      </c>
      <c r="AC1438" s="137">
        <v>102.736061705495</v>
      </c>
      <c r="AD1438" s="137">
        <v>111.02066621883286</v>
      </c>
      <c r="AF1438" s="137">
        <v>110.83</v>
      </c>
      <c r="AG1438" s="139">
        <v>19577.172866666668</v>
      </c>
    </row>
    <row r="1439" spans="27:33" hidden="1" x14ac:dyDescent="0.3">
      <c r="AA1439" s="39">
        <v>43613</v>
      </c>
      <c r="AB1439" s="137">
        <v>113.89</v>
      </c>
      <c r="AC1439" s="137">
        <v>102.71456662813674</v>
      </c>
      <c r="AD1439" s="137">
        <v>110.75020964774801</v>
      </c>
      <c r="AF1439" s="137">
        <v>110.93</v>
      </c>
      <c r="AG1439" s="139">
        <v>14061.743999999999</v>
      </c>
    </row>
    <row r="1440" spans="27:33" hidden="1" x14ac:dyDescent="0.3">
      <c r="AA1440" s="39">
        <v>43612</v>
      </c>
      <c r="AB1440" s="137">
        <v>114.812</v>
      </c>
      <c r="AC1440" s="137">
        <v>102.69307604811215</v>
      </c>
      <c r="AD1440" s="137">
        <v>110.60620030470282</v>
      </c>
      <c r="AF1440" s="137">
        <v>111.82899999999999</v>
      </c>
      <c r="AG1440" s="139">
        <v>12504.604266666667</v>
      </c>
    </row>
    <row r="1441" spans="27:33" hidden="1" x14ac:dyDescent="0.3">
      <c r="AA1441" s="39">
        <v>43609</v>
      </c>
      <c r="AB1441" s="137">
        <v>114.812</v>
      </c>
      <c r="AC1441" s="137">
        <v>102.67158996448028</v>
      </c>
      <c r="AD1441" s="137">
        <v>110.53463468605538</v>
      </c>
      <c r="AF1441" s="137">
        <v>111.82899999999999</v>
      </c>
      <c r="AG1441" s="139">
        <v>9766.5465999999997</v>
      </c>
    </row>
    <row r="1442" spans="27:33" hidden="1" x14ac:dyDescent="0.3">
      <c r="AA1442" s="39">
        <v>43608</v>
      </c>
      <c r="AB1442" s="137">
        <v>114.812</v>
      </c>
      <c r="AC1442" s="137">
        <v>102.65010837630037</v>
      </c>
      <c r="AD1442" s="137">
        <v>110.22246809183243</v>
      </c>
      <c r="AF1442" s="137">
        <v>111.82899999999999</v>
      </c>
      <c r="AG1442" s="139">
        <v>9874.1488666666646</v>
      </c>
    </row>
    <row r="1443" spans="27:33" hidden="1" x14ac:dyDescent="0.3">
      <c r="AA1443" s="39">
        <v>43607</v>
      </c>
      <c r="AB1443" s="137">
        <v>114.812</v>
      </c>
      <c r="AC1443" s="137">
        <v>102.62863128263184</v>
      </c>
      <c r="AD1443" s="137">
        <v>110.20095450095067</v>
      </c>
      <c r="AF1443" s="137">
        <v>111.82899999999999</v>
      </c>
      <c r="AG1443" s="139">
        <v>10951.758266666668</v>
      </c>
    </row>
    <row r="1444" spans="27:33" hidden="1" x14ac:dyDescent="0.3">
      <c r="AA1444" s="39">
        <v>43606</v>
      </c>
      <c r="AB1444" s="137">
        <v>114.812</v>
      </c>
      <c r="AC1444" s="137">
        <v>102.60715868253435</v>
      </c>
      <c r="AD1444" s="137">
        <v>109.91074055048462</v>
      </c>
      <c r="AF1444" s="137">
        <v>111.82899999999999</v>
      </c>
      <c r="AG1444" s="139">
        <v>12827.823800000002</v>
      </c>
    </row>
    <row r="1445" spans="27:33" hidden="1" x14ac:dyDescent="0.3">
      <c r="AA1445" s="39">
        <v>43605</v>
      </c>
      <c r="AB1445" s="137">
        <v>115.776</v>
      </c>
      <c r="AC1445" s="137">
        <v>102.5856905750677</v>
      </c>
      <c r="AD1445" s="137">
        <v>109.6604804116561</v>
      </c>
      <c r="AF1445" s="137">
        <v>112.767</v>
      </c>
      <c r="AG1445" s="139">
        <v>13709.808933333336</v>
      </c>
    </row>
    <row r="1446" spans="27:33" hidden="1" x14ac:dyDescent="0.3">
      <c r="AA1446" s="39">
        <v>43602</v>
      </c>
      <c r="AB1446" s="137">
        <v>114.812</v>
      </c>
      <c r="AC1446" s="137">
        <v>102.56422695929193</v>
      </c>
      <c r="AD1446" s="137">
        <v>109.64730882540198</v>
      </c>
      <c r="AF1446" s="137">
        <v>111.82899999999999</v>
      </c>
      <c r="AG1446" s="139">
        <v>14059.025066666667</v>
      </c>
    </row>
    <row r="1447" spans="27:33" hidden="1" x14ac:dyDescent="0.3">
      <c r="AA1447" s="39">
        <v>43601</v>
      </c>
      <c r="AB1447" s="137">
        <v>114.812</v>
      </c>
      <c r="AC1447" s="137">
        <v>102.54276783426725</v>
      </c>
      <c r="AD1447" s="137">
        <v>109.62623428739538</v>
      </c>
      <c r="AF1447" s="137">
        <v>111.82899999999999</v>
      </c>
      <c r="AG1447" s="139">
        <v>12615.264866666666</v>
      </c>
    </row>
    <row r="1448" spans="27:33" hidden="1" x14ac:dyDescent="0.3">
      <c r="AA1448" s="39">
        <v>43600</v>
      </c>
      <c r="AB1448" s="137">
        <v>114.812</v>
      </c>
      <c r="AC1448" s="137">
        <v>102.52131319905408</v>
      </c>
      <c r="AD1448" s="137">
        <v>109.36982740831493</v>
      </c>
      <c r="AF1448" s="137">
        <v>111.82899999999999</v>
      </c>
      <c r="AG1448" s="139">
        <v>11105.467866666668</v>
      </c>
    </row>
    <row r="1449" spans="27:33" hidden="1" x14ac:dyDescent="0.3">
      <c r="AA1449" s="39">
        <v>43599</v>
      </c>
      <c r="AB1449" s="137">
        <v>116.196</v>
      </c>
      <c r="AC1449" s="137">
        <v>102.49986305271304</v>
      </c>
      <c r="AD1449" s="137">
        <v>109.27455293441002</v>
      </c>
      <c r="AF1449" s="137">
        <v>113.17700000000001</v>
      </c>
      <c r="AG1449" s="139">
        <v>13483.697933333333</v>
      </c>
    </row>
    <row r="1450" spans="27:33" hidden="1" x14ac:dyDescent="0.3">
      <c r="AA1450" s="39">
        <v>43598</v>
      </c>
      <c r="AB1450" s="137">
        <v>115.83799999999999</v>
      </c>
      <c r="AC1450" s="137">
        <v>102.47841739430493</v>
      </c>
      <c r="AD1450" s="137">
        <v>109.07083240034611</v>
      </c>
      <c r="AF1450" s="137">
        <v>112.827</v>
      </c>
      <c r="AG1450" s="139">
        <v>13761.180533333332</v>
      </c>
    </row>
    <row r="1451" spans="27:33" hidden="1" x14ac:dyDescent="0.3">
      <c r="AA1451" s="39">
        <v>43595</v>
      </c>
      <c r="AB1451" s="137">
        <v>113.992</v>
      </c>
      <c r="AC1451" s="137">
        <v>102.45697622289076</v>
      </c>
      <c r="AD1451" s="137">
        <v>109.41153743145298</v>
      </c>
      <c r="AF1451" s="137">
        <v>111.03</v>
      </c>
      <c r="AG1451" s="139">
        <v>16808.059133333332</v>
      </c>
    </row>
    <row r="1452" spans="27:33" hidden="1" x14ac:dyDescent="0.3">
      <c r="AA1452" s="39">
        <v>43594</v>
      </c>
      <c r="AB1452" s="137">
        <v>114.812</v>
      </c>
      <c r="AC1452" s="137">
        <v>102.43553953753174</v>
      </c>
      <c r="AD1452" s="137">
        <v>109.46905335809605</v>
      </c>
      <c r="AF1452" s="137">
        <v>111.82899999999999</v>
      </c>
      <c r="AG1452" s="139">
        <v>20799.448866666666</v>
      </c>
    </row>
    <row r="1453" spans="27:33" hidden="1" x14ac:dyDescent="0.3">
      <c r="AA1453" s="39">
        <v>43593</v>
      </c>
      <c r="AB1453" s="137">
        <v>116.35</v>
      </c>
      <c r="AC1453" s="137">
        <v>102.41410733728927</v>
      </c>
      <c r="AD1453" s="137">
        <v>109.60779406663957</v>
      </c>
      <c r="AF1453" s="137">
        <v>113.327</v>
      </c>
      <c r="AG1453" s="139">
        <v>23486.955933333331</v>
      </c>
    </row>
    <row r="1454" spans="27:33" hidden="1" x14ac:dyDescent="0.3">
      <c r="AA1454" s="39">
        <v>43592</v>
      </c>
      <c r="AB1454" s="137">
        <v>116.545</v>
      </c>
      <c r="AC1454" s="137">
        <v>102.39267962122493</v>
      </c>
      <c r="AD1454" s="137">
        <v>109.59023195163405</v>
      </c>
      <c r="AF1454" s="137">
        <v>113.51600000000001</v>
      </c>
      <c r="AG1454" s="139">
        <v>24390.551733333334</v>
      </c>
    </row>
    <row r="1455" spans="27:33" hidden="1" x14ac:dyDescent="0.3">
      <c r="AA1455" s="39">
        <v>43591</v>
      </c>
      <c r="AB1455" s="137">
        <v>111.809</v>
      </c>
      <c r="AC1455" s="137">
        <v>102.37125638840052</v>
      </c>
      <c r="AD1455" s="137">
        <v>109.59901300913683</v>
      </c>
      <c r="AF1455" s="137">
        <v>108.90300000000001</v>
      </c>
      <c r="AG1455" s="139">
        <v>24418.294400000002</v>
      </c>
    </row>
    <row r="1456" spans="27:33" hidden="1" x14ac:dyDescent="0.3">
      <c r="AA1456" s="39">
        <v>43588</v>
      </c>
      <c r="AB1456" s="137">
        <v>111.48099999999999</v>
      </c>
      <c r="AC1456" s="137">
        <v>102.34983763787804</v>
      </c>
      <c r="AD1456" s="137">
        <v>110.00338070713869</v>
      </c>
      <c r="AF1456" s="137">
        <v>108.584</v>
      </c>
      <c r="AG1456" s="139">
        <v>23420.705533333337</v>
      </c>
    </row>
    <row r="1457" spans="27:33" hidden="1" x14ac:dyDescent="0.3">
      <c r="AA1457" s="39">
        <v>43587</v>
      </c>
      <c r="AB1457" s="137">
        <v>108.252</v>
      </c>
      <c r="AC1457" s="137">
        <v>102.32842336871967</v>
      </c>
      <c r="AD1457" s="137">
        <v>109.92479024248902</v>
      </c>
      <c r="AF1457" s="137">
        <v>105.43899999999999</v>
      </c>
      <c r="AG1457" s="139">
        <v>35837.346600000004</v>
      </c>
    </row>
    <row r="1458" spans="27:33" hidden="1" x14ac:dyDescent="0.3">
      <c r="AA1458" s="39">
        <v>43585</v>
      </c>
      <c r="AB1458" s="137">
        <v>116.08199999999999</v>
      </c>
      <c r="AC1458" s="137">
        <v>102.30701357998778</v>
      </c>
      <c r="AD1458" s="137">
        <v>110.13421846392974</v>
      </c>
      <c r="AF1458" s="137">
        <v>113.82599999999999</v>
      </c>
      <c r="AG1458" s="139">
        <v>35504.802866666672</v>
      </c>
    </row>
    <row r="1459" spans="27:33" hidden="1" x14ac:dyDescent="0.3">
      <c r="AA1459" s="39">
        <v>43584</v>
      </c>
      <c r="AB1459" s="137">
        <v>116.08199999999999</v>
      </c>
      <c r="AC1459" s="137">
        <v>102.28560827074496</v>
      </c>
      <c r="AD1459" s="137">
        <v>109.69428748304171</v>
      </c>
      <c r="AF1459" s="137">
        <v>113.82599999999999</v>
      </c>
      <c r="AG1459" s="139">
        <v>33859.452333333335</v>
      </c>
    </row>
    <row r="1460" spans="27:33" hidden="1" x14ac:dyDescent="0.3">
      <c r="AA1460" s="39">
        <v>43581</v>
      </c>
      <c r="AB1460" s="137">
        <v>115.57299999999999</v>
      </c>
      <c r="AC1460" s="137">
        <v>102.26420744005398</v>
      </c>
      <c r="AD1460" s="137">
        <v>109.67628631516106</v>
      </c>
      <c r="AF1460" s="137">
        <v>113.327</v>
      </c>
      <c r="AG1460" s="139">
        <v>34305.042066666669</v>
      </c>
    </row>
    <row r="1461" spans="27:33" hidden="1" x14ac:dyDescent="0.3">
      <c r="AA1461" s="39">
        <v>43580</v>
      </c>
      <c r="AB1461" s="137">
        <v>116.062</v>
      </c>
      <c r="AC1461" s="137">
        <v>102.24281108697781</v>
      </c>
      <c r="AD1461" s="137">
        <v>109.38124278306849</v>
      </c>
      <c r="AF1461" s="137">
        <v>113.806</v>
      </c>
      <c r="AG1461" s="139">
        <v>34017.87266666667</v>
      </c>
    </row>
    <row r="1462" spans="27:33" hidden="1" x14ac:dyDescent="0.3">
      <c r="AA1462" s="39">
        <v>43579</v>
      </c>
      <c r="AB1462" s="137">
        <v>114.86</v>
      </c>
      <c r="AC1462" s="137">
        <v>102.22141921057961</v>
      </c>
      <c r="AD1462" s="137">
        <v>109.44929597871483</v>
      </c>
      <c r="AF1462" s="137">
        <v>112.628</v>
      </c>
      <c r="AG1462" s="139">
        <v>33569.938800000004</v>
      </c>
    </row>
    <row r="1463" spans="27:33" hidden="1" x14ac:dyDescent="0.3">
      <c r="AA1463" s="39">
        <v>43578</v>
      </c>
      <c r="AB1463" s="137">
        <v>114.04600000000001</v>
      </c>
      <c r="AC1463" s="137">
        <v>102.20003180992275</v>
      </c>
      <c r="AD1463" s="137">
        <v>109.49407937197888</v>
      </c>
      <c r="AF1463" s="137">
        <v>111.82899999999999</v>
      </c>
      <c r="AG1463" s="139">
        <v>34228.525466666673</v>
      </c>
    </row>
    <row r="1464" spans="27:33" hidden="1" x14ac:dyDescent="0.3">
      <c r="AA1464" s="39">
        <v>43577</v>
      </c>
      <c r="AB1464" s="137">
        <v>113.129</v>
      </c>
      <c r="AC1464" s="137">
        <v>102.17864888407078</v>
      </c>
      <c r="AD1464" s="137">
        <v>109.39880489807399</v>
      </c>
      <c r="AF1464" s="137">
        <v>110.93</v>
      </c>
      <c r="AG1464" s="139">
        <v>35097.578600000008</v>
      </c>
    </row>
    <row r="1465" spans="27:33" hidden="1" x14ac:dyDescent="0.3">
      <c r="AA1465" s="39">
        <v>43573</v>
      </c>
      <c r="AB1465" s="137">
        <v>111.887</v>
      </c>
      <c r="AC1465" s="137">
        <v>102.15727043208746</v>
      </c>
      <c r="AD1465" s="137">
        <v>109.42866049358338</v>
      </c>
      <c r="AF1465" s="137">
        <v>109.712</v>
      </c>
      <c r="AG1465" s="139">
        <v>36402.454266666675</v>
      </c>
    </row>
    <row r="1466" spans="27:33" hidden="1" x14ac:dyDescent="0.3">
      <c r="AA1466" s="39">
        <v>43572</v>
      </c>
      <c r="AB1466" s="137">
        <v>109.31100000000001</v>
      </c>
      <c r="AC1466" s="137">
        <v>102.13589645303672</v>
      </c>
      <c r="AD1466" s="137">
        <v>109.19113288813385</v>
      </c>
      <c r="AF1466" s="137">
        <v>107.18600000000001</v>
      </c>
      <c r="AG1466" s="139">
        <v>35394.788000000008</v>
      </c>
    </row>
    <row r="1467" spans="27:33" hidden="1" x14ac:dyDescent="0.3">
      <c r="AA1467" s="39">
        <v>43571</v>
      </c>
      <c r="AB1467" s="137">
        <v>109.301</v>
      </c>
      <c r="AC1467" s="137">
        <v>102.11452694598273</v>
      </c>
      <c r="AD1467" s="137">
        <v>109.05502649684115</v>
      </c>
      <c r="AF1467" s="137">
        <v>107.176</v>
      </c>
      <c r="AG1467" s="139">
        <v>31343.064133333337</v>
      </c>
    </row>
    <row r="1468" spans="27:33" hidden="1" x14ac:dyDescent="0.3">
      <c r="AA1468" s="39">
        <v>43570</v>
      </c>
      <c r="AB1468" s="137">
        <v>109.301</v>
      </c>
      <c r="AC1468" s="137">
        <v>102.09316190998983</v>
      </c>
      <c r="AD1468" s="137">
        <v>109.23020859402112</v>
      </c>
      <c r="AF1468" s="137">
        <v>107.176</v>
      </c>
      <c r="AG1468" s="139">
        <v>28191.999333333333</v>
      </c>
    </row>
    <row r="1469" spans="27:33" hidden="1" x14ac:dyDescent="0.3">
      <c r="AA1469" s="39">
        <v>43567</v>
      </c>
      <c r="AB1469" s="137">
        <v>109.331</v>
      </c>
      <c r="AC1469" s="137">
        <v>102.07180134412255</v>
      </c>
      <c r="AD1469" s="137">
        <v>109.01902416107987</v>
      </c>
      <c r="AF1469" s="137">
        <v>107.206</v>
      </c>
      <c r="AG1469" s="139">
        <v>25791.388733333326</v>
      </c>
    </row>
    <row r="1470" spans="27:33" hidden="1" x14ac:dyDescent="0.3">
      <c r="AA1470" s="39">
        <v>43566</v>
      </c>
      <c r="AB1470" s="137">
        <v>109.331</v>
      </c>
      <c r="AC1470" s="137">
        <v>102.05044524744561</v>
      </c>
      <c r="AD1470" s="137">
        <v>109.1718145616278</v>
      </c>
      <c r="AF1470" s="137">
        <v>107.206</v>
      </c>
      <c r="AG1470" s="139">
        <v>25634.237133333332</v>
      </c>
    </row>
    <row r="1471" spans="27:33" hidden="1" x14ac:dyDescent="0.3">
      <c r="AA1471" s="39">
        <v>43565</v>
      </c>
      <c r="AB1471" s="137">
        <v>109.331</v>
      </c>
      <c r="AC1471" s="137">
        <v>102.02909361902395</v>
      </c>
      <c r="AD1471" s="137">
        <v>108.96370349881248</v>
      </c>
      <c r="AF1471" s="137">
        <v>107.206</v>
      </c>
      <c r="AG1471" s="139">
        <v>25477.422466666663</v>
      </c>
    </row>
    <row r="1472" spans="27:33" hidden="1" x14ac:dyDescent="0.3">
      <c r="AA1472" s="39">
        <v>43564</v>
      </c>
      <c r="AB1472" s="137">
        <v>108.95399999999999</v>
      </c>
      <c r="AC1472" s="137">
        <v>102.00774645792271</v>
      </c>
      <c r="AD1472" s="137">
        <v>108.96150823443678</v>
      </c>
      <c r="AF1472" s="137">
        <v>106.837</v>
      </c>
      <c r="AG1472" s="139">
        <v>14624.723399999999</v>
      </c>
    </row>
    <row r="1473" spans="27:33" hidden="1" x14ac:dyDescent="0.3">
      <c r="AA1473" s="39">
        <v>43563</v>
      </c>
      <c r="AB1473" s="137">
        <v>108.95399999999999</v>
      </c>
      <c r="AC1473" s="137">
        <v>101.98640376320718</v>
      </c>
      <c r="AD1473" s="137">
        <v>108.90267514916833</v>
      </c>
      <c r="AF1473" s="137">
        <v>106.837</v>
      </c>
      <c r="AG1473" s="139">
        <v>14632.644000000002</v>
      </c>
    </row>
    <row r="1474" spans="27:33" hidden="1" x14ac:dyDescent="0.3">
      <c r="AA1474" s="39">
        <v>43560</v>
      </c>
      <c r="AB1474" s="137">
        <v>108.95399999999999</v>
      </c>
      <c r="AC1474" s="137">
        <v>101.96506553394289</v>
      </c>
      <c r="AD1474" s="137">
        <v>109.08795546247646</v>
      </c>
      <c r="AF1474" s="137">
        <v>106.837</v>
      </c>
      <c r="AG1474" s="139">
        <v>14424.960266666669</v>
      </c>
    </row>
    <row r="1475" spans="27:33" hidden="1" x14ac:dyDescent="0.3">
      <c r="AA1475" s="39">
        <v>43559</v>
      </c>
      <c r="AB1475" s="137">
        <v>109.36199999999999</v>
      </c>
      <c r="AC1475" s="137">
        <v>101.94373176919555</v>
      </c>
      <c r="AD1475" s="137">
        <v>109.14547138911949</v>
      </c>
      <c r="AF1475" s="137">
        <v>107.236</v>
      </c>
      <c r="AG1475" s="139">
        <v>13070.026933333334</v>
      </c>
    </row>
    <row r="1476" spans="27:33" hidden="1" x14ac:dyDescent="0.3">
      <c r="AA1476" s="39">
        <v>43558</v>
      </c>
      <c r="AB1476" s="137">
        <v>109.36199999999999</v>
      </c>
      <c r="AC1476" s="137">
        <v>101.92240246803107</v>
      </c>
      <c r="AD1476" s="137">
        <v>109.15644771099794</v>
      </c>
      <c r="AF1476" s="137">
        <v>107.236</v>
      </c>
      <c r="AG1476" s="139">
        <v>12739.2392</v>
      </c>
    </row>
    <row r="1477" spans="27:33" hidden="1" x14ac:dyDescent="0.3">
      <c r="AA1477" s="39">
        <v>43557</v>
      </c>
      <c r="AB1477" s="137">
        <v>109.056</v>
      </c>
      <c r="AC1477" s="137">
        <v>101.90107762951553</v>
      </c>
      <c r="AD1477" s="137">
        <v>108.99575435869752</v>
      </c>
      <c r="AF1477" s="137">
        <v>106.93600000000001</v>
      </c>
      <c r="AG1477" s="139">
        <v>12733.847600000003</v>
      </c>
    </row>
    <row r="1478" spans="27:33" hidden="1" x14ac:dyDescent="0.3">
      <c r="AA1478" s="39">
        <v>43556</v>
      </c>
      <c r="AB1478" s="137">
        <v>110.991</v>
      </c>
      <c r="AC1478" s="137">
        <v>101.87975725271525</v>
      </c>
      <c r="AD1478" s="137">
        <v>108.96545971031301</v>
      </c>
      <c r="AF1478" s="137">
        <v>108.833</v>
      </c>
      <c r="AG1478" s="139">
        <v>12253.790200000001</v>
      </c>
    </row>
    <row r="1479" spans="27:33" hidden="1" x14ac:dyDescent="0.3">
      <c r="AA1479" s="39">
        <v>43553</v>
      </c>
      <c r="AB1479" s="137">
        <v>108.852</v>
      </c>
      <c r="AC1479" s="137">
        <v>101.85844133669671</v>
      </c>
      <c r="AD1479" s="137">
        <v>109.01331647370304</v>
      </c>
      <c r="AF1479" s="137">
        <v>107.735</v>
      </c>
      <c r="AG1479" s="139">
        <v>22646.709133333334</v>
      </c>
    </row>
    <row r="1480" spans="27:33" hidden="1" x14ac:dyDescent="0.3">
      <c r="AA1480" s="39">
        <v>43552</v>
      </c>
      <c r="AB1480" s="137">
        <v>106.935</v>
      </c>
      <c r="AC1480" s="137">
        <v>101.83712988052662</v>
      </c>
      <c r="AD1480" s="137">
        <v>108.73320073936516</v>
      </c>
      <c r="AF1480" s="137">
        <v>105.83799999999999</v>
      </c>
      <c r="AG1480" s="139">
        <v>22508.827799999995</v>
      </c>
    </row>
    <row r="1481" spans="27:33" hidden="1" x14ac:dyDescent="0.3">
      <c r="AA1481" s="39">
        <v>43551</v>
      </c>
      <c r="AB1481" s="137">
        <v>107.944</v>
      </c>
      <c r="AC1481" s="137">
        <v>101.81582288327184</v>
      </c>
      <c r="AD1481" s="137">
        <v>108.62168130908019</v>
      </c>
      <c r="AF1481" s="137">
        <v>106.837</v>
      </c>
      <c r="AG1481" s="139">
        <v>22352.060133333332</v>
      </c>
    </row>
    <row r="1482" spans="27:33" hidden="1" x14ac:dyDescent="0.3">
      <c r="AA1482" s="39">
        <v>43550</v>
      </c>
      <c r="AB1482" s="137">
        <v>107.944</v>
      </c>
      <c r="AC1482" s="137">
        <v>101.79452034399944</v>
      </c>
      <c r="AD1482" s="137">
        <v>108.91979821129873</v>
      </c>
      <c r="AF1482" s="137">
        <v>106.837</v>
      </c>
      <c r="AG1482" s="139">
        <v>22468.680933333333</v>
      </c>
    </row>
    <row r="1483" spans="27:33" hidden="1" x14ac:dyDescent="0.3">
      <c r="AA1483" s="39">
        <v>43549</v>
      </c>
      <c r="AB1483" s="137">
        <v>108.953</v>
      </c>
      <c r="AC1483" s="137">
        <v>101.77322226177671</v>
      </c>
      <c r="AD1483" s="137">
        <v>108.62036415045478</v>
      </c>
      <c r="AF1483" s="137">
        <v>107.83499999999999</v>
      </c>
      <c r="AG1483" s="139">
        <v>22806.297733333329</v>
      </c>
    </row>
    <row r="1484" spans="27:33" hidden="1" x14ac:dyDescent="0.3">
      <c r="AA1484" s="39">
        <v>43546</v>
      </c>
      <c r="AB1484" s="137">
        <v>108.953</v>
      </c>
      <c r="AC1484" s="137">
        <v>101.75192863567112</v>
      </c>
      <c r="AD1484" s="137">
        <v>108.50533229716868</v>
      </c>
      <c r="AF1484" s="137">
        <v>107.83499999999999</v>
      </c>
      <c r="AG1484" s="139">
        <v>24315.917733333328</v>
      </c>
    </row>
    <row r="1485" spans="27:33" hidden="1" x14ac:dyDescent="0.3">
      <c r="AA1485" s="39">
        <v>43545</v>
      </c>
      <c r="AB1485" s="137">
        <v>109.911</v>
      </c>
      <c r="AC1485" s="137">
        <v>101.73063946475033</v>
      </c>
      <c r="AD1485" s="137">
        <v>108.96765497468874</v>
      </c>
      <c r="AF1485" s="137">
        <v>108.78400000000001</v>
      </c>
      <c r="AG1485" s="139">
        <v>27869.56153333333</v>
      </c>
    </row>
    <row r="1486" spans="27:33" hidden="1" x14ac:dyDescent="0.3">
      <c r="AA1486" s="39">
        <v>43544</v>
      </c>
      <c r="AB1486" s="137">
        <v>106.956</v>
      </c>
      <c r="AC1486" s="137">
        <v>101.70935474808219</v>
      </c>
      <c r="AD1486" s="137">
        <v>109.01902416107987</v>
      </c>
      <c r="AF1486" s="137">
        <v>105.858</v>
      </c>
      <c r="AG1486" s="139">
        <v>28550.404466666667</v>
      </c>
    </row>
    <row r="1487" spans="27:33" hidden="1" x14ac:dyDescent="0.3">
      <c r="AA1487" s="39">
        <v>43543</v>
      </c>
      <c r="AB1487" s="137">
        <v>105.92700000000001</v>
      </c>
      <c r="AC1487" s="137">
        <v>101.68807448473477</v>
      </c>
      <c r="AD1487" s="137">
        <v>108.8925769330402</v>
      </c>
      <c r="AF1487" s="137">
        <v>104.84</v>
      </c>
      <c r="AG1487" s="139">
        <v>32991.187400000003</v>
      </c>
    </row>
    <row r="1488" spans="27:33" hidden="1" x14ac:dyDescent="0.3">
      <c r="AA1488" s="39">
        <v>43542</v>
      </c>
      <c r="AB1488" s="137">
        <v>106.935</v>
      </c>
      <c r="AC1488" s="137">
        <v>101.6667986737763</v>
      </c>
      <c r="AD1488" s="137">
        <v>109.12000632236156</v>
      </c>
      <c r="AF1488" s="137">
        <v>105.83799999999999</v>
      </c>
      <c r="AG1488" s="139">
        <v>65302.800466666667</v>
      </c>
    </row>
    <row r="1489" spans="27:33" hidden="1" x14ac:dyDescent="0.3">
      <c r="AA1489" s="39">
        <v>43539</v>
      </c>
      <c r="AB1489" s="137">
        <v>105.422</v>
      </c>
      <c r="AC1489" s="137">
        <v>101.64552731427524</v>
      </c>
      <c r="AD1489" s="137">
        <v>109.00673068057603</v>
      </c>
      <c r="AF1489" s="137">
        <v>104.34</v>
      </c>
      <c r="AG1489" s="139">
        <v>100843.20086666665</v>
      </c>
    </row>
    <row r="1490" spans="27:33" hidden="1" x14ac:dyDescent="0.3">
      <c r="AA1490" s="39">
        <v>43538</v>
      </c>
      <c r="AB1490" s="137">
        <v>105.422</v>
      </c>
      <c r="AC1490" s="137">
        <v>101.62426040530022</v>
      </c>
      <c r="AD1490" s="137">
        <v>108.48996544653889</v>
      </c>
      <c r="AF1490" s="137">
        <v>104.34</v>
      </c>
      <c r="AG1490" s="139">
        <v>107041.41153333333</v>
      </c>
    </row>
    <row r="1491" spans="27:33" hidden="1" x14ac:dyDescent="0.3">
      <c r="AA1491" s="39">
        <v>43537</v>
      </c>
      <c r="AB1491" s="137">
        <v>103.80800000000001</v>
      </c>
      <c r="AC1491" s="137">
        <v>101.60299794592007</v>
      </c>
      <c r="AD1491" s="137">
        <v>108.22258224557999</v>
      </c>
      <c r="AF1491" s="137">
        <v>102.74299999999999</v>
      </c>
      <c r="AG1491" s="139">
        <v>108092.29553333334</v>
      </c>
    </row>
    <row r="1492" spans="27:33" hidden="1" x14ac:dyDescent="0.3">
      <c r="AA1492" s="39">
        <v>43536</v>
      </c>
      <c r="AB1492" s="137">
        <v>103.404</v>
      </c>
      <c r="AC1492" s="137">
        <v>101.58173993520383</v>
      </c>
      <c r="AD1492" s="137">
        <v>108.21248402945182</v>
      </c>
      <c r="AF1492" s="137">
        <v>102.343</v>
      </c>
      <c r="AG1492" s="139">
        <v>108062.37426666667</v>
      </c>
    </row>
    <row r="1493" spans="27:33" hidden="1" x14ac:dyDescent="0.3">
      <c r="AA1493" s="39">
        <v>43535</v>
      </c>
      <c r="AB1493" s="137">
        <v>101.92100000000001</v>
      </c>
      <c r="AC1493" s="137">
        <v>101.56048637222071</v>
      </c>
      <c r="AD1493" s="137">
        <v>108.16067579018556</v>
      </c>
      <c r="AF1493" s="137">
        <v>100.876</v>
      </c>
      <c r="AG1493" s="139">
        <v>119459.96433333332</v>
      </c>
    </row>
    <row r="1494" spans="27:33" hidden="1" x14ac:dyDescent="0.3">
      <c r="AA1494" s="39">
        <v>43532</v>
      </c>
      <c r="AB1494" s="137">
        <v>109.962</v>
      </c>
      <c r="AC1494" s="137">
        <v>101.53923725604014</v>
      </c>
      <c r="AD1494" s="137">
        <v>108.01008065401332</v>
      </c>
      <c r="AF1494" s="137">
        <v>108.833</v>
      </c>
      <c r="AG1494" s="139">
        <v>139406.35299999997</v>
      </c>
    </row>
    <row r="1495" spans="27:33" hidden="1" x14ac:dyDescent="0.3">
      <c r="AA1495" s="39">
        <v>43531</v>
      </c>
      <c r="AB1495" s="137">
        <v>109.962</v>
      </c>
      <c r="AC1495" s="137">
        <v>101.51799258573172</v>
      </c>
      <c r="AD1495" s="137">
        <v>107.87924289722226</v>
      </c>
      <c r="AF1495" s="137">
        <v>108.833</v>
      </c>
      <c r="AG1495" s="139">
        <v>137439.30213333332</v>
      </c>
    </row>
    <row r="1496" spans="27:33" hidden="1" x14ac:dyDescent="0.3">
      <c r="AA1496" s="39">
        <v>43530</v>
      </c>
      <c r="AB1496" s="137">
        <v>109.962</v>
      </c>
      <c r="AC1496" s="137">
        <v>101.49675236036526</v>
      </c>
      <c r="AD1496" s="137">
        <v>107.64171529177273</v>
      </c>
      <c r="AF1496" s="137">
        <v>108.833</v>
      </c>
      <c r="AG1496" s="139">
        <v>144047.89979999996</v>
      </c>
    </row>
    <row r="1497" spans="27:33" hidden="1" x14ac:dyDescent="0.3">
      <c r="AA1497" s="39">
        <v>43525</v>
      </c>
      <c r="AB1497" s="137">
        <v>110.971</v>
      </c>
      <c r="AC1497" s="137">
        <v>101.47551657901077</v>
      </c>
      <c r="AD1497" s="137">
        <v>107.3203285871719</v>
      </c>
      <c r="AF1497" s="137">
        <v>109.83199999999999</v>
      </c>
      <c r="AG1497" s="139">
        <v>143974.67913333329</v>
      </c>
    </row>
    <row r="1498" spans="27:33" hidden="1" x14ac:dyDescent="0.3">
      <c r="AA1498" s="39">
        <v>43524</v>
      </c>
      <c r="AB1498" s="137">
        <v>107.61499999999999</v>
      </c>
      <c r="AC1498" s="137">
        <v>101.45428524073844</v>
      </c>
      <c r="AD1498" s="137">
        <v>106.8900567695369</v>
      </c>
      <c r="AF1498" s="137">
        <v>106.827</v>
      </c>
      <c r="AG1498" s="139">
        <v>143713.41246666666</v>
      </c>
    </row>
    <row r="1499" spans="27:33" hidden="1" x14ac:dyDescent="0.3">
      <c r="AA1499" s="39">
        <v>43523</v>
      </c>
      <c r="AB1499" s="137">
        <v>107.61499999999999</v>
      </c>
      <c r="AC1499" s="137">
        <v>101.43305834461866</v>
      </c>
      <c r="AD1499" s="137">
        <v>106.28943243634845</v>
      </c>
      <c r="AF1499" s="137">
        <v>106.827</v>
      </c>
      <c r="AG1499" s="139">
        <v>142287.06546666665</v>
      </c>
    </row>
    <row r="1500" spans="27:33" hidden="1" x14ac:dyDescent="0.3">
      <c r="AA1500" s="39">
        <v>43522</v>
      </c>
      <c r="AB1500" s="137">
        <v>105.161</v>
      </c>
      <c r="AC1500" s="137">
        <v>101.41183588972201</v>
      </c>
      <c r="AD1500" s="137">
        <v>105.78803405294113</v>
      </c>
      <c r="AF1500" s="137">
        <v>104.39</v>
      </c>
      <c r="AG1500" s="139">
        <v>143431.89486666667</v>
      </c>
    </row>
    <row r="1501" spans="27:33" hidden="1" x14ac:dyDescent="0.3">
      <c r="AA1501" s="39">
        <v>43521</v>
      </c>
      <c r="AB1501" s="137">
        <v>105.161</v>
      </c>
      <c r="AC1501" s="137">
        <v>101.39061787511929</v>
      </c>
      <c r="AD1501" s="137">
        <v>105.54523781298995</v>
      </c>
      <c r="AF1501" s="137">
        <v>104.39</v>
      </c>
      <c r="AG1501" s="139">
        <v>147434.89406666669</v>
      </c>
    </row>
    <row r="1502" spans="27:33" hidden="1" x14ac:dyDescent="0.3">
      <c r="AA1502" s="39">
        <v>43518</v>
      </c>
      <c r="AB1502" s="137">
        <v>106.20699999999999</v>
      </c>
      <c r="AC1502" s="137">
        <v>101.36940429988145</v>
      </c>
      <c r="AD1502" s="137">
        <v>105.9829735295023</v>
      </c>
      <c r="AF1502" s="137">
        <v>105.429</v>
      </c>
      <c r="AG1502" s="139">
        <v>141109.16006666666</v>
      </c>
    </row>
    <row r="1503" spans="27:33" hidden="1" x14ac:dyDescent="0.3">
      <c r="AA1503" s="39">
        <v>43517</v>
      </c>
      <c r="AB1503" s="137">
        <v>106.619</v>
      </c>
      <c r="AC1503" s="137">
        <v>101.34819516307967</v>
      </c>
      <c r="AD1503" s="137">
        <v>105.80383995644611</v>
      </c>
      <c r="AF1503" s="137">
        <v>105.83799999999999</v>
      </c>
      <c r="AG1503" s="139">
        <v>107441.61633333332</v>
      </c>
    </row>
    <row r="1504" spans="27:33" hidden="1" x14ac:dyDescent="0.3">
      <c r="AA1504" s="39">
        <v>43516</v>
      </c>
      <c r="AB1504" s="137">
        <v>107.625</v>
      </c>
      <c r="AC1504" s="137">
        <v>101.32699046378531</v>
      </c>
      <c r="AD1504" s="137">
        <v>106.17440058306238</v>
      </c>
      <c r="AF1504" s="137">
        <v>106.837</v>
      </c>
      <c r="AG1504" s="139">
        <v>78274.356866666669</v>
      </c>
    </row>
    <row r="1505" spans="27:33" hidden="1" x14ac:dyDescent="0.3">
      <c r="AA1505" s="39">
        <v>43515</v>
      </c>
      <c r="AB1505" s="137">
        <v>108.53</v>
      </c>
      <c r="AC1505" s="137">
        <v>101.30579020106993</v>
      </c>
      <c r="AD1505" s="137">
        <v>105.95180077536753</v>
      </c>
      <c r="AF1505" s="137">
        <v>107.735</v>
      </c>
      <c r="AG1505" s="139">
        <v>84873.948866666673</v>
      </c>
    </row>
    <row r="1506" spans="27:33" hidden="1" x14ac:dyDescent="0.3">
      <c r="AA1506" s="39">
        <v>43514</v>
      </c>
      <c r="AB1506" s="137">
        <v>108.53</v>
      </c>
      <c r="AC1506" s="137">
        <v>101.28459437400527</v>
      </c>
      <c r="AD1506" s="137">
        <v>105.96453330874652</v>
      </c>
      <c r="AF1506" s="137">
        <v>107.735</v>
      </c>
      <c r="AG1506" s="139">
        <v>83795.440866666671</v>
      </c>
    </row>
    <row r="1507" spans="27:33" hidden="1" x14ac:dyDescent="0.3">
      <c r="AA1507" s="39">
        <v>43511</v>
      </c>
      <c r="AB1507" s="137">
        <v>106.619</v>
      </c>
      <c r="AC1507" s="137">
        <v>101.26340298166329</v>
      </c>
      <c r="AD1507" s="137">
        <v>105.67607556978101</v>
      </c>
      <c r="AF1507" s="137">
        <v>105.83799999999999</v>
      </c>
      <c r="AG1507" s="139">
        <v>83709.059866666692</v>
      </c>
    </row>
    <row r="1508" spans="27:33" hidden="1" x14ac:dyDescent="0.3">
      <c r="AA1508" s="39">
        <v>43510</v>
      </c>
      <c r="AB1508" s="137">
        <v>106.619</v>
      </c>
      <c r="AC1508" s="137">
        <v>101.24221602311613</v>
      </c>
      <c r="AD1508" s="137">
        <v>105.54875023599106</v>
      </c>
      <c r="AF1508" s="137">
        <v>105.83799999999999</v>
      </c>
      <c r="AG1508" s="139">
        <v>72349.250933333344</v>
      </c>
    </row>
    <row r="1509" spans="27:33" hidden="1" x14ac:dyDescent="0.3">
      <c r="AA1509" s="39">
        <v>43509</v>
      </c>
      <c r="AB1509" s="137">
        <v>106.60899999999999</v>
      </c>
      <c r="AC1509" s="137">
        <v>101.22103349743611</v>
      </c>
      <c r="AD1509" s="137">
        <v>105.54655497161536</v>
      </c>
      <c r="AF1509" s="137">
        <v>105.828</v>
      </c>
      <c r="AG1509" s="139">
        <v>39370.266533333335</v>
      </c>
    </row>
    <row r="1510" spans="27:33" hidden="1" x14ac:dyDescent="0.3">
      <c r="AA1510" s="39">
        <v>43508</v>
      </c>
      <c r="AB1510" s="137">
        <v>105.613</v>
      </c>
      <c r="AC1510" s="137">
        <v>101.19985540369578</v>
      </c>
      <c r="AD1510" s="137">
        <v>105.53996917848829</v>
      </c>
      <c r="AF1510" s="137">
        <v>104.84</v>
      </c>
      <c r="AG1510" s="139">
        <v>41445.835066666667</v>
      </c>
    </row>
    <row r="1511" spans="27:33" hidden="1" x14ac:dyDescent="0.3">
      <c r="AA1511" s="39">
        <v>43507</v>
      </c>
      <c r="AB1511" s="137">
        <v>108.631</v>
      </c>
      <c r="AC1511" s="137">
        <v>101.17868174096785</v>
      </c>
      <c r="AD1511" s="137">
        <v>105.63217028226723</v>
      </c>
      <c r="AF1511" s="137">
        <v>107.83499999999999</v>
      </c>
      <c r="AG1511" s="139">
        <v>32921.044733333336</v>
      </c>
    </row>
    <row r="1512" spans="27:33" hidden="1" x14ac:dyDescent="0.3">
      <c r="AA1512" s="39">
        <v>43504</v>
      </c>
      <c r="AB1512" s="137">
        <v>105.613</v>
      </c>
      <c r="AC1512" s="137">
        <v>101.15751250832523</v>
      </c>
      <c r="AD1512" s="137">
        <v>105.48728283347177</v>
      </c>
      <c r="AF1512" s="137">
        <v>104.84</v>
      </c>
      <c r="AG1512" s="139">
        <v>32928.233733333334</v>
      </c>
    </row>
    <row r="1513" spans="27:33" hidden="1" x14ac:dyDescent="0.3">
      <c r="AA1513" s="39">
        <v>43503</v>
      </c>
      <c r="AB1513" s="137">
        <v>105.613</v>
      </c>
      <c r="AC1513" s="137">
        <v>101.13634770484103</v>
      </c>
      <c r="AD1513" s="137">
        <v>105.40913142169723</v>
      </c>
      <c r="AF1513" s="137">
        <v>104.84</v>
      </c>
      <c r="AG1513" s="139">
        <v>32902.472733333336</v>
      </c>
    </row>
    <row r="1514" spans="27:33" hidden="1" x14ac:dyDescent="0.3">
      <c r="AA1514" s="39">
        <v>43502</v>
      </c>
      <c r="AB1514" s="137">
        <v>104.11499999999999</v>
      </c>
      <c r="AC1514" s="137">
        <v>101.11518732958857</v>
      </c>
      <c r="AD1514" s="137">
        <v>105.31605221216802</v>
      </c>
      <c r="AF1514" s="137">
        <v>103.352</v>
      </c>
      <c r="AG1514" s="139">
        <v>32941.412733333331</v>
      </c>
    </row>
    <row r="1515" spans="27:33" hidden="1" x14ac:dyDescent="0.3">
      <c r="AA1515" s="39">
        <v>43501</v>
      </c>
      <c r="AB1515" s="137">
        <v>104.11499999999999</v>
      </c>
      <c r="AC1515" s="137">
        <v>101.09403138164133</v>
      </c>
      <c r="AD1515" s="137">
        <v>105.55445792336781</v>
      </c>
      <c r="AF1515" s="137">
        <v>103.352</v>
      </c>
      <c r="AG1515" s="139">
        <v>28372.341533333336</v>
      </c>
    </row>
    <row r="1516" spans="27:33" hidden="1" x14ac:dyDescent="0.3">
      <c r="AA1516" s="39">
        <v>43500</v>
      </c>
      <c r="AB1516" s="137">
        <v>105.613</v>
      </c>
      <c r="AC1516" s="137">
        <v>101.072879860073</v>
      </c>
      <c r="AD1516" s="137">
        <v>105.61724248451252</v>
      </c>
      <c r="AF1516" s="137">
        <v>104.84</v>
      </c>
      <c r="AG1516" s="139">
        <v>24720.234666666667</v>
      </c>
    </row>
    <row r="1517" spans="27:33" hidden="1" x14ac:dyDescent="0.3">
      <c r="AA1517" s="39">
        <v>43497</v>
      </c>
      <c r="AB1517" s="137">
        <v>105.613</v>
      </c>
      <c r="AC1517" s="137">
        <v>101.05173276395749</v>
      </c>
      <c r="AD1517" s="137">
        <v>105.71822464579418</v>
      </c>
      <c r="AF1517" s="137">
        <v>104.84</v>
      </c>
      <c r="AG1517" s="139">
        <v>24671.508933333334</v>
      </c>
    </row>
    <row r="1518" spans="27:33" hidden="1" x14ac:dyDescent="0.3">
      <c r="AA1518" s="39">
        <v>43496</v>
      </c>
      <c r="AB1518" s="137">
        <v>105.09</v>
      </c>
      <c r="AC1518" s="137">
        <v>101.03059009236885</v>
      </c>
      <c r="AD1518" s="137">
        <v>105.79813226906926</v>
      </c>
      <c r="AF1518" s="137">
        <v>104.84</v>
      </c>
      <c r="AG1518" s="139">
        <v>24698.267466666664</v>
      </c>
    </row>
    <row r="1519" spans="27:33" hidden="1" x14ac:dyDescent="0.3">
      <c r="AA1519" s="39">
        <v>43495</v>
      </c>
      <c r="AB1519" s="137">
        <v>105.09</v>
      </c>
      <c r="AC1519" s="137">
        <v>101.00945184438137</v>
      </c>
      <c r="AD1519" s="137">
        <v>105.28663566953377</v>
      </c>
      <c r="AF1519" s="137">
        <v>104.84</v>
      </c>
      <c r="AG1519" s="139">
        <v>18329.786</v>
      </c>
    </row>
    <row r="1520" spans="27:33" hidden="1" x14ac:dyDescent="0.3">
      <c r="AA1520" s="39">
        <v>43494</v>
      </c>
      <c r="AB1520" s="137">
        <v>105.09</v>
      </c>
      <c r="AC1520" s="137">
        <v>100.98831801906952</v>
      </c>
      <c r="AD1520" s="137">
        <v>105.06359680896378</v>
      </c>
      <c r="AF1520" s="137">
        <v>104.84</v>
      </c>
      <c r="AG1520" s="139">
        <v>5872.5303999999996</v>
      </c>
    </row>
    <row r="1521" spans="27:33" hidden="1" x14ac:dyDescent="0.3">
      <c r="AA1521" s="39">
        <v>43493</v>
      </c>
      <c r="AB1521" s="137">
        <v>105.09</v>
      </c>
      <c r="AC1521" s="137">
        <v>100.96718861550795</v>
      </c>
      <c r="AD1521" s="137">
        <v>104.51961029666812</v>
      </c>
      <c r="AF1521" s="137">
        <v>104.84</v>
      </c>
      <c r="AG1521" s="139">
        <v>6240.7014666666664</v>
      </c>
    </row>
    <row r="1522" spans="27:33" hidden="1" x14ac:dyDescent="0.3">
      <c r="AA1522" s="39">
        <v>43490</v>
      </c>
      <c r="AB1522" s="137">
        <v>105.09</v>
      </c>
      <c r="AC1522" s="137">
        <v>100.94606363277151</v>
      </c>
      <c r="AD1522" s="137">
        <v>104.84494847714519</v>
      </c>
      <c r="AF1522" s="137">
        <v>104.84</v>
      </c>
      <c r="AG1522" s="139">
        <v>6974.5814666666656</v>
      </c>
    </row>
    <row r="1523" spans="27:33" hidden="1" x14ac:dyDescent="0.3">
      <c r="AA1523" s="39">
        <v>43489</v>
      </c>
      <c r="AB1523" s="137">
        <v>105.09</v>
      </c>
      <c r="AC1523" s="137">
        <v>100.92494306993527</v>
      </c>
      <c r="AD1523" s="137">
        <v>104.84494847714519</v>
      </c>
      <c r="AF1523" s="137">
        <v>104.84</v>
      </c>
      <c r="AG1523" s="139">
        <v>6988.5601333333334</v>
      </c>
    </row>
    <row r="1524" spans="27:33" hidden="1" x14ac:dyDescent="0.3">
      <c r="AA1524" s="39">
        <v>43488</v>
      </c>
      <c r="AB1524" s="137">
        <v>105.09</v>
      </c>
      <c r="AC1524" s="137">
        <v>100.90382692607444</v>
      </c>
      <c r="AD1524" s="137">
        <v>104.94988211430311</v>
      </c>
      <c r="AF1524" s="137">
        <v>104.84</v>
      </c>
      <c r="AG1524" s="139">
        <v>7002.5388000000012</v>
      </c>
    </row>
    <row r="1525" spans="27:33" hidden="1" x14ac:dyDescent="0.3">
      <c r="AA1525" s="39">
        <v>43487</v>
      </c>
      <c r="AB1525" s="137">
        <v>108.092</v>
      </c>
      <c r="AC1525" s="137">
        <v>100.88271520026449</v>
      </c>
      <c r="AD1525" s="137">
        <v>105.17467718637363</v>
      </c>
      <c r="AF1525" s="137">
        <v>107.83499999999999</v>
      </c>
      <c r="AG1525" s="139">
        <v>5639.6188000000002</v>
      </c>
    </row>
    <row r="1526" spans="27:33" hidden="1" x14ac:dyDescent="0.3">
      <c r="AA1526" s="39">
        <v>43486</v>
      </c>
      <c r="AB1526" s="137">
        <v>108.092</v>
      </c>
      <c r="AC1526" s="137">
        <v>100.86160789158102</v>
      </c>
      <c r="AD1526" s="137">
        <v>105.21507005088631</v>
      </c>
      <c r="AF1526" s="137">
        <v>107.83499999999999</v>
      </c>
      <c r="AG1526" s="139">
        <v>6301.4091333333345</v>
      </c>
    </row>
    <row r="1527" spans="27:33" hidden="1" x14ac:dyDescent="0.3">
      <c r="AA1527" s="39">
        <v>43483</v>
      </c>
      <c r="AB1527" s="137">
        <v>108.092</v>
      </c>
      <c r="AC1527" s="137">
        <v>100.84050499909985</v>
      </c>
      <c r="AD1527" s="137">
        <v>105.29409956841111</v>
      </c>
      <c r="AF1527" s="137">
        <v>107.83499999999999</v>
      </c>
      <c r="AG1527" s="139">
        <v>6963.1994666666687</v>
      </c>
    </row>
    <row r="1528" spans="27:33" hidden="1" x14ac:dyDescent="0.3">
      <c r="AA1528" s="39">
        <v>43482</v>
      </c>
      <c r="AB1528" s="137">
        <v>108.092</v>
      </c>
      <c r="AC1528" s="137">
        <v>100.81940652189701</v>
      </c>
      <c r="AD1528" s="137">
        <v>104.95602885455506</v>
      </c>
      <c r="AF1528" s="137">
        <v>107.83499999999999</v>
      </c>
      <c r="AG1528" s="139">
        <v>7624.9898000000021</v>
      </c>
    </row>
    <row r="1529" spans="27:33" hidden="1" x14ac:dyDescent="0.3">
      <c r="AA1529" s="39">
        <v>43481</v>
      </c>
      <c r="AB1529" s="137">
        <v>108.092</v>
      </c>
      <c r="AC1529" s="137">
        <v>100.7983124590487</v>
      </c>
      <c r="AD1529" s="137">
        <v>104.9670051764335</v>
      </c>
      <c r="AF1529" s="137">
        <v>107.83499999999999</v>
      </c>
      <c r="AG1529" s="139">
        <v>8222.0791333333364</v>
      </c>
    </row>
    <row r="1530" spans="27:33" hidden="1" x14ac:dyDescent="0.3">
      <c r="AA1530" s="39">
        <v>43480</v>
      </c>
      <c r="AB1530" s="137">
        <v>101.587</v>
      </c>
      <c r="AC1530" s="137">
        <v>100.77722280963133</v>
      </c>
      <c r="AD1530" s="137">
        <v>104.7729438056226</v>
      </c>
      <c r="AF1530" s="137">
        <v>101.345</v>
      </c>
      <c r="AG1530" s="139">
        <v>8819.1684666666679</v>
      </c>
    </row>
    <row r="1531" spans="27:33" hidden="1" x14ac:dyDescent="0.3">
      <c r="AA1531" s="39">
        <v>43479</v>
      </c>
      <c r="AB1531" s="137">
        <v>106.09099999999999</v>
      </c>
      <c r="AC1531" s="137">
        <v>100.75613757272149</v>
      </c>
      <c r="AD1531" s="137">
        <v>104.84670468864574</v>
      </c>
      <c r="AF1531" s="137">
        <v>105.83799999999999</v>
      </c>
      <c r="AG1531" s="139">
        <v>11006.631333333335</v>
      </c>
    </row>
    <row r="1532" spans="27:33" hidden="1" x14ac:dyDescent="0.3">
      <c r="AA1532" s="39">
        <v>43476</v>
      </c>
      <c r="AB1532" s="137">
        <v>104.089</v>
      </c>
      <c r="AC1532" s="137">
        <v>100.73505674739596</v>
      </c>
      <c r="AD1532" s="137">
        <v>104.86470585652638</v>
      </c>
      <c r="AF1532" s="137">
        <v>103.84099999999999</v>
      </c>
      <c r="AG1532" s="139">
        <v>11058.868200000003</v>
      </c>
    </row>
    <row r="1533" spans="27:33" hidden="1" x14ac:dyDescent="0.3">
      <c r="AA1533" s="39">
        <v>43475</v>
      </c>
      <c r="AB1533" s="137">
        <v>104.089</v>
      </c>
      <c r="AC1533" s="137">
        <v>100.71398033273172</v>
      </c>
      <c r="AD1533" s="137">
        <v>104.84450942427004</v>
      </c>
      <c r="AF1533" s="137">
        <v>103.84099999999999</v>
      </c>
      <c r="AG1533" s="139">
        <v>12479.641933333336</v>
      </c>
    </row>
    <row r="1534" spans="27:33" hidden="1" x14ac:dyDescent="0.3">
      <c r="AA1534" s="39">
        <v>43474</v>
      </c>
      <c r="AB1534" s="137">
        <v>101.086</v>
      </c>
      <c r="AC1534" s="137">
        <v>100.69290832780595</v>
      </c>
      <c r="AD1534" s="137">
        <v>105.04603469395828</v>
      </c>
      <c r="AF1534" s="137">
        <v>100.846</v>
      </c>
      <c r="AG1534" s="139">
        <v>12785.394333333337</v>
      </c>
    </row>
    <row r="1535" spans="27:33" hidden="1" x14ac:dyDescent="0.3">
      <c r="AA1535" s="39">
        <v>43473</v>
      </c>
      <c r="AB1535" s="137">
        <v>101.086</v>
      </c>
      <c r="AC1535" s="137">
        <v>100.67184073169602</v>
      </c>
      <c r="AD1535" s="137">
        <v>104.93978389817494</v>
      </c>
      <c r="AF1535" s="137">
        <v>100.846</v>
      </c>
      <c r="AG1535" s="139">
        <v>15778.171000000002</v>
      </c>
    </row>
    <row r="1536" spans="27:33" hidden="1" x14ac:dyDescent="0.3">
      <c r="AA1536" s="39">
        <v>43472</v>
      </c>
      <c r="AB1536" s="137">
        <v>104.84</v>
      </c>
      <c r="AC1536" s="137">
        <v>100.65077754347949</v>
      </c>
      <c r="AD1536" s="137">
        <v>104.90246440378823</v>
      </c>
      <c r="AF1536" s="137">
        <v>104.84</v>
      </c>
      <c r="AG1536" s="139">
        <v>15704.283933333334</v>
      </c>
    </row>
    <row r="1537" spans="27:33" hidden="1" x14ac:dyDescent="0.3">
      <c r="AA1537" s="39">
        <v>43469</v>
      </c>
      <c r="AB1537" s="137">
        <v>104.84</v>
      </c>
      <c r="AC1537" s="137">
        <v>100.62971876223412</v>
      </c>
      <c r="AD1537" s="137">
        <v>104.71806219623038</v>
      </c>
      <c r="AF1537" s="137">
        <v>104.84</v>
      </c>
      <c r="AG1537" s="139">
        <v>15635.721266666667</v>
      </c>
    </row>
    <row r="1538" spans="27:33" hidden="1" x14ac:dyDescent="0.3">
      <c r="AA1538" s="39">
        <v>43468</v>
      </c>
      <c r="AB1538" s="137">
        <v>104.84</v>
      </c>
      <c r="AC1538" s="137">
        <v>100.60866438703783</v>
      </c>
      <c r="AD1538" s="137">
        <v>104.45858194702394</v>
      </c>
      <c r="AF1538" s="137">
        <v>104.84</v>
      </c>
      <c r="AG1538" s="139">
        <v>15567.158599999999</v>
      </c>
    </row>
    <row r="1539" spans="27:33" hidden="1" x14ac:dyDescent="0.3">
      <c r="AA1539" s="39">
        <v>43467</v>
      </c>
      <c r="AB1539" s="137">
        <v>104.84</v>
      </c>
      <c r="AC1539" s="137">
        <v>100.58761441696879</v>
      </c>
      <c r="AD1539" s="137">
        <v>103.95674451074149</v>
      </c>
      <c r="AF1539" s="137">
        <v>104.84</v>
      </c>
      <c r="AG1539" s="139">
        <v>15009.590466666667</v>
      </c>
    </row>
    <row r="1540" spans="27:33" hidden="1" x14ac:dyDescent="0.3">
      <c r="AA1540" s="39">
        <v>43462</v>
      </c>
      <c r="AB1540" s="137">
        <v>104.84</v>
      </c>
      <c r="AC1540" s="137">
        <v>100.56656885110532</v>
      </c>
      <c r="AD1540" s="137">
        <v>103.24723506451889</v>
      </c>
      <c r="AF1540" s="137">
        <v>104.84</v>
      </c>
      <c r="AG1540" s="139">
        <v>14483.325866666668</v>
      </c>
    </row>
    <row r="1541" spans="27:33" hidden="1" x14ac:dyDescent="0.3">
      <c r="AA1541" s="39">
        <v>43461</v>
      </c>
      <c r="AB1541" s="137">
        <v>104.84</v>
      </c>
      <c r="AC1541" s="137">
        <v>100.54552768852594</v>
      </c>
      <c r="AD1541" s="137">
        <v>102.95482584967712</v>
      </c>
      <c r="AF1541" s="137">
        <v>104.84</v>
      </c>
      <c r="AG1541" s="139">
        <v>13957.061266666666</v>
      </c>
    </row>
    <row r="1542" spans="27:33" hidden="1" x14ac:dyDescent="0.3">
      <c r="AA1542" s="39">
        <v>43460</v>
      </c>
      <c r="AB1542" s="137">
        <v>104.84</v>
      </c>
      <c r="AC1542" s="137">
        <v>100.52449092830936</v>
      </c>
      <c r="AD1542" s="137">
        <v>102.39283816950081</v>
      </c>
      <c r="AF1542" s="137">
        <v>104.84</v>
      </c>
      <c r="AG1542" s="139">
        <v>13430.796666666665</v>
      </c>
    </row>
    <row r="1543" spans="27:33" hidden="1" x14ac:dyDescent="0.3">
      <c r="AA1543" s="39">
        <v>43455</v>
      </c>
      <c r="AB1543" s="137">
        <v>104.84</v>
      </c>
      <c r="AC1543" s="137">
        <v>100.50345856953452</v>
      </c>
      <c r="AD1543" s="137">
        <v>102.30239327722242</v>
      </c>
      <c r="AF1543" s="137">
        <v>104.84</v>
      </c>
      <c r="AG1543" s="139">
        <v>13368.88733333333</v>
      </c>
    </row>
    <row r="1544" spans="27:33" hidden="1" x14ac:dyDescent="0.3">
      <c r="AA1544" s="39">
        <v>43454</v>
      </c>
      <c r="AB1544" s="137">
        <v>104.84</v>
      </c>
      <c r="AC1544" s="137">
        <v>100.48243061128049</v>
      </c>
      <c r="AD1544" s="137">
        <v>101.48575492946618</v>
      </c>
      <c r="AF1544" s="137">
        <v>104.84</v>
      </c>
      <c r="AG1544" s="139">
        <v>12747.956399999999</v>
      </c>
    </row>
    <row r="1545" spans="27:33" hidden="1" x14ac:dyDescent="0.3">
      <c r="AA1545" s="39">
        <v>43453</v>
      </c>
      <c r="AB1545" s="137">
        <v>100.876</v>
      </c>
      <c r="AC1545" s="137">
        <v>100.46140705262658</v>
      </c>
      <c r="AD1545" s="137">
        <v>101.42253131544636</v>
      </c>
      <c r="AF1545" s="137">
        <v>100.876</v>
      </c>
      <c r="AG1545" s="139">
        <v>13961.377466666665</v>
      </c>
    </row>
    <row r="1546" spans="27:33" hidden="1" x14ac:dyDescent="0.3">
      <c r="AA1546" s="39">
        <v>43452</v>
      </c>
      <c r="AB1546" s="137">
        <v>100.09699999999999</v>
      </c>
      <c r="AC1546" s="137">
        <v>100.44038789265228</v>
      </c>
      <c r="AD1546" s="137">
        <v>101.42692184419774</v>
      </c>
      <c r="AF1546" s="137">
        <v>100.09699999999999</v>
      </c>
      <c r="AG1546" s="139">
        <v>11724.578933333332</v>
      </c>
    </row>
    <row r="1547" spans="27:33" hidden="1" x14ac:dyDescent="0.3">
      <c r="AA1547" s="39">
        <v>43451</v>
      </c>
      <c r="AB1547" s="137">
        <v>99.917000000000002</v>
      </c>
      <c r="AC1547" s="137">
        <v>100.41937313043726</v>
      </c>
      <c r="AD1547" s="137">
        <v>101.22276225725868</v>
      </c>
      <c r="AF1547" s="137">
        <v>99.917000000000002</v>
      </c>
      <c r="AG1547" s="139">
        <v>12662.583133333334</v>
      </c>
    </row>
    <row r="1548" spans="27:33" hidden="1" x14ac:dyDescent="0.3">
      <c r="AA1548" s="39">
        <v>43448</v>
      </c>
      <c r="AB1548" s="137">
        <v>100.866</v>
      </c>
      <c r="AC1548" s="137">
        <v>100.39836276506142</v>
      </c>
      <c r="AD1548" s="137">
        <v>101.21837172850731</v>
      </c>
      <c r="AF1548" s="137">
        <v>100.866</v>
      </c>
      <c r="AG1548" s="139">
        <v>12128.608866666667</v>
      </c>
    </row>
    <row r="1549" spans="27:33" hidden="1" x14ac:dyDescent="0.3">
      <c r="AA1549" s="39">
        <v>43447</v>
      </c>
      <c r="AB1549" s="137">
        <v>100.876</v>
      </c>
      <c r="AC1549" s="137">
        <v>100.3773567956048</v>
      </c>
      <c r="AD1549" s="137">
        <v>100.94440273442133</v>
      </c>
      <c r="AF1549" s="137">
        <v>100.876</v>
      </c>
      <c r="AG1549" s="139">
        <v>12709.655933333333</v>
      </c>
    </row>
    <row r="1550" spans="27:33" hidden="1" x14ac:dyDescent="0.3">
      <c r="AA1550" s="39">
        <v>43446</v>
      </c>
      <c r="AB1550" s="137">
        <v>100.866</v>
      </c>
      <c r="AC1550" s="137">
        <v>100.35635522114767</v>
      </c>
      <c r="AD1550" s="137">
        <v>100.70336270597072</v>
      </c>
      <c r="AF1550" s="137">
        <v>100.866</v>
      </c>
      <c r="AG1550" s="139">
        <v>10053.4938</v>
      </c>
    </row>
    <row r="1551" spans="27:33" hidden="1" x14ac:dyDescent="0.3">
      <c r="AA1551" s="39">
        <v>43445</v>
      </c>
      <c r="AB1551" s="137">
        <v>100.846</v>
      </c>
      <c r="AC1551" s="137">
        <v>100.33535804077047</v>
      </c>
      <c r="AD1551" s="137">
        <v>100.91849861478822</v>
      </c>
      <c r="AF1551" s="137">
        <v>100.846</v>
      </c>
      <c r="AG1551" s="139">
        <v>25044.881799999999</v>
      </c>
    </row>
    <row r="1552" spans="27:33" hidden="1" x14ac:dyDescent="0.3">
      <c r="AA1552" s="39">
        <v>43444</v>
      </c>
      <c r="AB1552" s="137">
        <v>100.846</v>
      </c>
      <c r="AC1552" s="137">
        <v>100.31436525355386</v>
      </c>
      <c r="AD1552" s="137">
        <v>100.80346676150212</v>
      </c>
      <c r="AF1552" s="137">
        <v>100.846</v>
      </c>
      <c r="AG1552" s="139">
        <v>46332.258666666661</v>
      </c>
    </row>
    <row r="1553" spans="27:33" hidden="1" x14ac:dyDescent="0.3">
      <c r="AA1553" s="39">
        <v>43441</v>
      </c>
      <c r="AB1553" s="137">
        <v>101.834</v>
      </c>
      <c r="AC1553" s="137">
        <v>100.29337685857865</v>
      </c>
      <c r="AD1553" s="137">
        <v>100.80741823737837</v>
      </c>
      <c r="AF1553" s="137">
        <v>101.834</v>
      </c>
      <c r="AG1553" s="139">
        <v>45659.952000000005</v>
      </c>
    </row>
    <row r="1554" spans="27:33" hidden="1" x14ac:dyDescent="0.3">
      <c r="AA1554" s="39">
        <v>43440</v>
      </c>
      <c r="AB1554" s="137">
        <v>103.84099999999999</v>
      </c>
      <c r="AC1554" s="137">
        <v>100.2723928549259</v>
      </c>
      <c r="AD1554" s="137">
        <v>100.74507272910881</v>
      </c>
      <c r="AF1554" s="137">
        <v>103.84099999999999</v>
      </c>
      <c r="AG1554" s="139">
        <v>48724.983</v>
      </c>
    </row>
    <row r="1555" spans="27:33" hidden="1" x14ac:dyDescent="0.3">
      <c r="AA1555" s="39">
        <v>43439</v>
      </c>
      <c r="AB1555" s="137">
        <v>103.84099999999999</v>
      </c>
      <c r="AC1555" s="137">
        <v>100.2514132416768</v>
      </c>
      <c r="AD1555" s="137">
        <v>100.76043957973863</v>
      </c>
      <c r="AF1555" s="137">
        <v>103.84099999999999</v>
      </c>
      <c r="AG1555" s="139">
        <v>52225.437769230761</v>
      </c>
    </row>
    <row r="1556" spans="27:33" hidden="1" x14ac:dyDescent="0.3">
      <c r="AA1556" s="39">
        <v>43438</v>
      </c>
      <c r="AB1556" s="137">
        <v>103.84099999999999</v>
      </c>
      <c r="AC1556" s="137">
        <v>100.23043801791279</v>
      </c>
      <c r="AD1556" s="137">
        <v>100.70511891747128</v>
      </c>
      <c r="AF1556" s="137">
        <v>103.84099999999999</v>
      </c>
      <c r="AG1556" s="139">
        <v>56309.301666666659</v>
      </c>
    </row>
    <row r="1557" spans="27:33" hidden="1" x14ac:dyDescent="0.3">
      <c r="AA1557" s="39">
        <v>43437</v>
      </c>
      <c r="AB1557" s="137">
        <v>101.84399999999999</v>
      </c>
      <c r="AC1557" s="137">
        <v>100.20946718271546</v>
      </c>
      <c r="AD1557" s="137">
        <v>101.073923332587</v>
      </c>
      <c r="AF1557" s="137">
        <v>101.84399999999999</v>
      </c>
      <c r="AG1557" s="139">
        <v>61135.68627272726</v>
      </c>
    </row>
    <row r="1558" spans="27:33" hidden="1" x14ac:dyDescent="0.3">
      <c r="AA1558" s="39">
        <v>43434</v>
      </c>
      <c r="AB1558" s="137">
        <v>105.828</v>
      </c>
      <c r="AC1558" s="137">
        <v>100.1885007351666</v>
      </c>
      <c r="AD1558" s="137">
        <v>101.00279676681465</v>
      </c>
      <c r="AF1558" s="137">
        <v>105.828</v>
      </c>
      <c r="AG1558" s="139">
        <v>66230.814899999998</v>
      </c>
    </row>
    <row r="1559" spans="27:33" hidden="1" x14ac:dyDescent="0.3">
      <c r="AA1559" s="39">
        <v>43433</v>
      </c>
      <c r="AB1559" s="137">
        <v>105.828</v>
      </c>
      <c r="AC1559" s="137">
        <v>100.16753867434821</v>
      </c>
      <c r="AD1559" s="137">
        <v>100.98435654605888</v>
      </c>
      <c r="AF1559" s="137">
        <v>105.828</v>
      </c>
      <c r="AG1559" s="139">
        <v>73389.896999999997</v>
      </c>
    </row>
    <row r="1560" spans="27:33" hidden="1" x14ac:dyDescent="0.3">
      <c r="AA1560" s="39">
        <v>43432</v>
      </c>
      <c r="AB1560" s="137">
        <v>116.70099999999999</v>
      </c>
      <c r="AC1560" s="137">
        <v>100.14658099934248</v>
      </c>
      <c r="AD1560" s="137">
        <v>100.56637820892773</v>
      </c>
      <c r="AF1560" s="137">
        <v>116.70099999999999</v>
      </c>
      <c r="AG1560" s="139">
        <v>78899.339624999993</v>
      </c>
    </row>
    <row r="1561" spans="27:33" hidden="1" x14ac:dyDescent="0.3">
      <c r="AA1561" s="39">
        <v>43431</v>
      </c>
      <c r="AB1561" s="137">
        <v>116.70099999999999</v>
      </c>
      <c r="AC1561" s="137">
        <v>100.12562770923176</v>
      </c>
      <c r="AD1561" s="137">
        <v>100.42280791875768</v>
      </c>
      <c r="AF1561" s="137">
        <v>116.70099999999999</v>
      </c>
      <c r="AG1561" s="139">
        <v>88003.369571428557</v>
      </c>
    </row>
    <row r="1562" spans="27:33" hidden="1" x14ac:dyDescent="0.3">
      <c r="AA1562" s="39">
        <v>43430</v>
      </c>
      <c r="AB1562" s="137">
        <v>116.70099999999999</v>
      </c>
      <c r="AC1562" s="137">
        <v>100.10467880309864</v>
      </c>
      <c r="AD1562" s="137">
        <v>100.45837120164383</v>
      </c>
      <c r="AF1562" s="137">
        <v>116.70099999999999</v>
      </c>
      <c r="AG1562" s="139">
        <v>100142.07616666665</v>
      </c>
    </row>
    <row r="1563" spans="27:33" hidden="1" x14ac:dyDescent="0.3">
      <c r="AA1563" s="39">
        <v>43427</v>
      </c>
      <c r="AB1563" s="137">
        <v>116.70099999999999</v>
      </c>
      <c r="AC1563" s="137">
        <v>100.08373428002585</v>
      </c>
      <c r="AD1563" s="137">
        <v>100.26518793658322</v>
      </c>
      <c r="AF1563" s="137">
        <v>116.70099999999999</v>
      </c>
      <c r="AG1563" s="139">
        <v>117136.26539999999</v>
      </c>
    </row>
    <row r="1564" spans="27:33" hidden="1" x14ac:dyDescent="0.3">
      <c r="AA1564" s="39">
        <v>43426</v>
      </c>
      <c r="AB1564" s="137">
        <v>109.812</v>
      </c>
      <c r="AC1564" s="137">
        <v>100.06279413909635</v>
      </c>
      <c r="AD1564" s="137">
        <v>100.23664949969925</v>
      </c>
      <c r="AF1564" s="137">
        <v>109.812</v>
      </c>
      <c r="AG1564" s="139">
        <v>142627.54924999998</v>
      </c>
    </row>
    <row r="1565" spans="27:33" hidden="1" x14ac:dyDescent="0.3">
      <c r="AA1565" s="39">
        <v>43425</v>
      </c>
      <c r="AB1565" s="137">
        <v>104.84</v>
      </c>
      <c r="AC1565" s="137">
        <v>100.04185837939329</v>
      </c>
      <c r="AD1565" s="137">
        <v>100.08824962790268</v>
      </c>
      <c r="AF1565" s="137">
        <v>104.84</v>
      </c>
      <c r="AG1565" s="139">
        <v>186436.45766666663</v>
      </c>
    </row>
    <row r="1566" spans="27:33" hidden="1" x14ac:dyDescent="0.3">
      <c r="AA1566" s="39">
        <v>43423</v>
      </c>
      <c r="AB1566" s="137">
        <v>99.846999999999994</v>
      </c>
      <c r="AC1566" s="137">
        <v>100.020927</v>
      </c>
      <c r="AD1566" s="137">
        <v>100.23664949969924</v>
      </c>
      <c r="AF1566" s="137">
        <v>99.846999999999994</v>
      </c>
      <c r="AG1566" s="139">
        <v>164697.62649999998</v>
      </c>
    </row>
    <row r="1567" spans="27:33" hidden="1" x14ac:dyDescent="0.3">
      <c r="AA1567" s="39">
        <v>43420</v>
      </c>
      <c r="AB1567" s="137">
        <v>100</v>
      </c>
      <c r="AC1567" s="137">
        <v>100</v>
      </c>
      <c r="AD1567" s="137">
        <v>100</v>
      </c>
      <c r="AF1567" s="137">
        <v>100</v>
      </c>
      <c r="AG1567" s="139">
        <v>0</v>
      </c>
    </row>
    <row r="1568" spans="27:33" hidden="1" x14ac:dyDescent="0.3">
      <c r="AA1568" s="39"/>
      <c r="AB1568" s="137"/>
      <c r="AC1568" s="137"/>
      <c r="AD1568" s="137"/>
      <c r="AF1568" s="137"/>
      <c r="AG1568" s="139"/>
    </row>
    <row r="1569" spans="27:33" hidden="1" x14ac:dyDescent="0.3">
      <c r="AA1569" s="39"/>
      <c r="AB1569" s="137"/>
      <c r="AC1569" s="137"/>
      <c r="AD1569" s="137"/>
      <c r="AF1569" s="137"/>
      <c r="AG1569" s="139"/>
    </row>
    <row r="1570" spans="27:33" hidden="1" x14ac:dyDescent="0.3">
      <c r="AA1570" s="39"/>
      <c r="AB1570" s="137"/>
      <c r="AC1570" s="137"/>
      <c r="AD1570" s="137"/>
      <c r="AF1570" s="137"/>
      <c r="AG1570" s="139"/>
    </row>
    <row r="1048575" ht="8.25" hidden="1" customHeight="1" x14ac:dyDescent="0.3"/>
    <row r="1048576" ht="13.5" hidden="1" customHeight="1" x14ac:dyDescent="0.3"/>
  </sheetData>
  <pageMargins left="0.511811024" right="0.511811024" top="0.78740157499999996" bottom="0.78740157499999996" header="0.31496062000000002" footer="0.31496062000000002"/>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A104"/>
  <sheetViews>
    <sheetView showGridLines="0" zoomScaleNormal="100" workbookViewId="0">
      <selection activeCell="D36" sqref="D36"/>
    </sheetView>
  </sheetViews>
  <sheetFormatPr defaultColWidth="0" defaultRowHeight="0" customHeight="1" zeroHeight="1" x14ac:dyDescent="0.3"/>
  <cols>
    <col min="1" max="1" width="2.3984375" style="1" customWidth="1"/>
    <col min="2" max="2" width="27" style="1" customWidth="1"/>
    <col min="3" max="12" width="11.296875" style="1" customWidth="1"/>
    <col min="13" max="24" width="11.8984375" style="1" bestFit="1" customWidth="1"/>
    <col min="25" max="64" width="11.8984375" style="1" customWidth="1"/>
    <col min="65" max="66" width="12.296875" style="1" bestFit="1" customWidth="1"/>
    <col min="67" max="78" width="12.296875" style="1" customWidth="1"/>
    <col min="79" max="79" width="3.296875" style="1" customWidth="1"/>
    <col min="80" max="102" width="8.8984375" style="1" hidden="1" customWidth="1"/>
    <col min="103" max="16384" width="8.8984375" style="1" hidden="1"/>
  </cols>
  <sheetData>
    <row r="1" spans="2:78" ht="54" customHeight="1" x14ac:dyDescent="0.3">
      <c r="B1" s="6" t="s">
        <v>86</v>
      </c>
    </row>
    <row r="2" spans="2:78" s="2" customFormat="1" ht="4" customHeight="1" x14ac:dyDescent="0.3">
      <c r="B2" s="3"/>
      <c r="C2" s="3"/>
      <c r="D2" s="1"/>
      <c r="E2" s="1"/>
      <c r="F2" s="1"/>
      <c r="G2" s="1"/>
      <c r="H2" s="1"/>
      <c r="I2" s="1"/>
      <c r="J2" s="1"/>
      <c r="K2" s="1"/>
      <c r="L2" s="1"/>
      <c r="M2" s="1"/>
      <c r="N2" s="1"/>
      <c r="O2" s="1"/>
      <c r="P2" s="1"/>
    </row>
    <row r="3" spans="2:78" ht="18" customHeight="1" x14ac:dyDescent="0.3">
      <c r="B3" s="7" t="s">
        <v>29</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row>
    <row r="4" spans="2:78" ht="12.75" customHeight="1" x14ac:dyDescent="0.3">
      <c r="B4" s="5"/>
    </row>
    <row r="5" spans="2:78" ht="12.75" hidden="1" customHeight="1" thickBot="1" x14ac:dyDescent="0.35">
      <c r="B5" s="10"/>
      <c r="C5" s="11">
        <v>43434</v>
      </c>
      <c r="D5" s="11">
        <v>43465</v>
      </c>
      <c r="E5" s="11">
        <v>43496</v>
      </c>
      <c r="F5" s="11">
        <v>43524</v>
      </c>
      <c r="G5" s="11">
        <v>43555</v>
      </c>
      <c r="H5" s="11">
        <v>43585</v>
      </c>
      <c r="I5" s="11">
        <v>43616</v>
      </c>
      <c r="J5" s="11">
        <v>43646</v>
      </c>
      <c r="K5" s="11">
        <v>43677</v>
      </c>
      <c r="L5" s="11">
        <v>43708</v>
      </c>
      <c r="M5" s="11">
        <v>43738</v>
      </c>
      <c r="N5" s="11">
        <v>43769</v>
      </c>
      <c r="O5" s="11">
        <v>43799</v>
      </c>
      <c r="P5" s="11">
        <v>43830</v>
      </c>
      <c r="Q5" s="11">
        <v>43861</v>
      </c>
      <c r="R5" s="11">
        <v>43890</v>
      </c>
      <c r="S5" s="11">
        <v>43921</v>
      </c>
      <c r="T5" s="11">
        <v>43951</v>
      </c>
      <c r="U5" s="11">
        <v>43982</v>
      </c>
      <c r="V5" s="11">
        <v>44012</v>
      </c>
      <c r="W5" s="11">
        <v>44043</v>
      </c>
      <c r="X5" s="11">
        <v>44074</v>
      </c>
      <c r="Y5" s="11">
        <v>44104</v>
      </c>
      <c r="Z5" s="11">
        <v>44135</v>
      </c>
      <c r="AA5" s="11">
        <v>44165</v>
      </c>
      <c r="AB5" s="11">
        <v>44196</v>
      </c>
      <c r="AC5" s="11">
        <v>44227</v>
      </c>
      <c r="AD5" s="11">
        <v>44253</v>
      </c>
      <c r="AE5" s="11">
        <v>44286</v>
      </c>
      <c r="AF5" s="11">
        <v>44316</v>
      </c>
      <c r="AG5" s="11">
        <v>44347</v>
      </c>
      <c r="AH5" s="11">
        <v>44377</v>
      </c>
      <c r="AI5" s="11">
        <v>44407</v>
      </c>
      <c r="AJ5" s="11">
        <v>44439</v>
      </c>
      <c r="AK5" s="11">
        <v>44469</v>
      </c>
      <c r="AL5" s="11">
        <v>44499</v>
      </c>
      <c r="AM5" s="11">
        <v>44530</v>
      </c>
      <c r="AN5" s="11">
        <v>44561</v>
      </c>
      <c r="AO5" s="11">
        <v>44592</v>
      </c>
      <c r="AP5" s="11">
        <v>44620</v>
      </c>
      <c r="AQ5" s="11">
        <v>44651</v>
      </c>
      <c r="AR5" s="11">
        <v>44681</v>
      </c>
      <c r="AS5" s="11">
        <v>44712</v>
      </c>
      <c r="AT5" s="11">
        <v>44742</v>
      </c>
      <c r="AU5" s="11">
        <v>44773</v>
      </c>
      <c r="AV5" s="11">
        <v>44804</v>
      </c>
      <c r="AW5" s="11">
        <v>44834</v>
      </c>
      <c r="AX5" s="11">
        <v>44865</v>
      </c>
      <c r="AY5" s="11">
        <v>44895</v>
      </c>
      <c r="AZ5" s="11">
        <v>44926</v>
      </c>
      <c r="BA5" s="11">
        <v>44957</v>
      </c>
      <c r="BB5" s="11">
        <v>44985</v>
      </c>
      <c r="BC5" s="11">
        <v>45016</v>
      </c>
      <c r="BD5" s="11">
        <v>45046</v>
      </c>
      <c r="BE5" s="11">
        <v>45077</v>
      </c>
      <c r="BF5" s="11">
        <v>45107</v>
      </c>
      <c r="BG5" s="11">
        <v>45138</v>
      </c>
      <c r="BH5" s="11">
        <v>45169</v>
      </c>
      <c r="BI5" s="11">
        <v>45199</v>
      </c>
      <c r="BJ5" s="11">
        <v>45230</v>
      </c>
      <c r="BK5" s="11">
        <v>45260</v>
      </c>
      <c r="BL5" s="11">
        <v>45291</v>
      </c>
      <c r="BM5" s="11">
        <v>45322</v>
      </c>
      <c r="BN5" s="11">
        <v>45351</v>
      </c>
      <c r="BO5" s="11">
        <v>45382</v>
      </c>
      <c r="BP5" s="11">
        <v>45412</v>
      </c>
      <c r="BQ5" s="11">
        <v>45443</v>
      </c>
      <c r="BR5" s="11">
        <v>45473</v>
      </c>
      <c r="BS5" s="11">
        <v>45504</v>
      </c>
      <c r="BT5" s="11">
        <v>45534</v>
      </c>
      <c r="BU5" s="11">
        <v>45565</v>
      </c>
      <c r="BV5" s="11">
        <v>45596</v>
      </c>
      <c r="BW5" s="11">
        <v>45625</v>
      </c>
      <c r="BX5" s="11">
        <v>45656</v>
      </c>
      <c r="BY5" s="11">
        <v>45688</v>
      </c>
      <c r="BZ5" s="11">
        <v>45716</v>
      </c>
    </row>
    <row r="6" spans="2:78" ht="12.75" hidden="1" customHeight="1" x14ac:dyDescent="0.3">
      <c r="B6" s="8" t="s">
        <v>9</v>
      </c>
      <c r="C6" s="9">
        <v>720</v>
      </c>
      <c r="D6" s="9">
        <v>727</v>
      </c>
      <c r="E6" s="9">
        <v>741</v>
      </c>
      <c r="F6" s="9">
        <v>754</v>
      </c>
      <c r="G6" s="9">
        <v>767</v>
      </c>
      <c r="H6" s="9">
        <v>841</v>
      </c>
      <c r="I6" s="9">
        <v>889</v>
      </c>
      <c r="J6" s="9">
        <v>952</v>
      </c>
      <c r="K6" s="9">
        <v>1341</v>
      </c>
      <c r="L6" s="9">
        <v>2525</v>
      </c>
      <c r="M6" s="9">
        <v>14514</v>
      </c>
      <c r="N6" s="9">
        <v>15912</v>
      </c>
      <c r="O6" s="9">
        <v>17818</v>
      </c>
      <c r="P6" s="9">
        <v>20664</v>
      </c>
      <c r="Q6" s="9">
        <v>23618</v>
      </c>
      <c r="R6" s="9">
        <v>24613</v>
      </c>
      <c r="S6" s="9">
        <v>24596</v>
      </c>
      <c r="T6" s="9">
        <v>25198</v>
      </c>
      <c r="U6" s="9">
        <v>25657</v>
      </c>
      <c r="V6" s="9">
        <v>25565</v>
      </c>
      <c r="W6" s="9">
        <v>26060</v>
      </c>
      <c r="X6" s="9">
        <v>27323</v>
      </c>
      <c r="Y6" s="9">
        <v>33367</v>
      </c>
      <c r="Z6" s="9">
        <v>34031</v>
      </c>
      <c r="AA6" s="9">
        <v>34319</v>
      </c>
      <c r="AB6" s="9">
        <v>34487</v>
      </c>
      <c r="AC6" s="9">
        <v>34601</v>
      </c>
      <c r="AD6" s="9">
        <v>34708</v>
      </c>
      <c r="AE6" s="9">
        <v>34840</v>
      </c>
      <c r="AF6" s="9">
        <v>35299</v>
      </c>
      <c r="AG6" s="9">
        <v>35409</v>
      </c>
      <c r="AH6" s="9">
        <v>35794</v>
      </c>
      <c r="AI6" s="9">
        <v>36500</v>
      </c>
      <c r="AJ6" s="9">
        <v>37461</v>
      </c>
      <c r="AK6" s="9">
        <v>38255</v>
      </c>
      <c r="AL6" s="9">
        <v>39133</v>
      </c>
      <c r="AM6" s="9">
        <v>40546</v>
      </c>
      <c r="AN6" s="9">
        <v>41811</v>
      </c>
      <c r="AO6" s="9">
        <v>43240</v>
      </c>
      <c r="AP6" s="9">
        <v>43967</v>
      </c>
      <c r="AQ6" s="9">
        <v>44727</v>
      </c>
      <c r="AR6" s="9">
        <v>46996</v>
      </c>
      <c r="AS6" s="9">
        <v>49243</v>
      </c>
      <c r="AT6" s="9">
        <v>51874</v>
      </c>
      <c r="AU6" s="9">
        <v>54954</v>
      </c>
      <c r="AV6" s="9">
        <v>58722</v>
      </c>
      <c r="AW6" s="9">
        <v>62288</v>
      </c>
      <c r="AX6" s="9">
        <v>63778</v>
      </c>
      <c r="AY6" s="9">
        <v>64297</v>
      </c>
      <c r="AZ6" s="9">
        <v>65588</v>
      </c>
      <c r="BA6" s="9">
        <v>67265</v>
      </c>
      <c r="BB6" s="9">
        <v>68602</v>
      </c>
      <c r="BC6" s="9">
        <v>69305</v>
      </c>
      <c r="BD6" s="9">
        <v>70235</v>
      </c>
      <c r="BE6" s="9">
        <v>73400</v>
      </c>
      <c r="BF6" s="9">
        <v>74695</v>
      </c>
      <c r="BG6" s="9">
        <v>76188</v>
      </c>
      <c r="BH6" s="9">
        <v>79298</v>
      </c>
      <c r="BI6" s="9">
        <v>81975</v>
      </c>
      <c r="BJ6" s="9">
        <v>90603</v>
      </c>
      <c r="BK6" s="9">
        <v>91937</v>
      </c>
      <c r="BL6" s="9">
        <v>97478</v>
      </c>
      <c r="BM6" s="9">
        <v>104360</v>
      </c>
      <c r="BN6" s="9">
        <v>110042</v>
      </c>
      <c r="BO6" s="9">
        <v>117814</v>
      </c>
      <c r="BP6" s="9">
        <v>122080</v>
      </c>
      <c r="BQ6" s="9">
        <v>124740</v>
      </c>
      <c r="BR6" s="9">
        <v>127144</v>
      </c>
      <c r="BS6" s="9">
        <v>130206</v>
      </c>
      <c r="BT6" s="9">
        <v>131046</v>
      </c>
      <c r="BU6" s="9">
        <v>133165</v>
      </c>
      <c r="BV6" s="9">
        <v>135970</v>
      </c>
      <c r="BW6" s="9">
        <v>135158</v>
      </c>
      <c r="BX6" s="9">
        <v>133805</v>
      </c>
      <c r="BY6" s="9">
        <v>133281</v>
      </c>
      <c r="BZ6" s="9">
        <v>131796</v>
      </c>
    </row>
    <row r="7" spans="2:78" ht="12.65" hidden="1" customHeight="1" x14ac:dyDescent="0.3"/>
    <row r="8" spans="2:78" ht="12.75" customHeight="1" x14ac:dyDescent="0.3"/>
    <row r="9" spans="2:78" ht="12.75" customHeight="1" x14ac:dyDescent="0.3"/>
    <row r="10" spans="2:78" ht="12.75" customHeight="1" x14ac:dyDescent="0.3"/>
    <row r="11" spans="2:78" ht="12.75" customHeight="1" x14ac:dyDescent="0.3"/>
    <row r="12" spans="2:78" ht="12.75" customHeight="1" x14ac:dyDescent="0.3"/>
    <row r="13" spans="2:78" ht="12.75" customHeight="1" x14ac:dyDescent="0.3"/>
    <row r="14" spans="2:78" ht="12.75" customHeight="1" x14ac:dyDescent="0.3"/>
    <row r="15" spans="2:78" ht="12.75" customHeight="1" x14ac:dyDescent="0.3"/>
    <row r="16" spans="2:78" ht="12.75" customHeight="1" x14ac:dyDescent="0.3"/>
    <row r="17" ht="12.75" customHeight="1" x14ac:dyDescent="0.3"/>
    <row r="18" ht="12.75" customHeight="1" x14ac:dyDescent="0.3"/>
    <row r="19" ht="12.75" customHeight="1" x14ac:dyDescent="0.3"/>
    <row r="20" ht="12.6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hidden="1" customHeight="1" x14ac:dyDescent="0.3"/>
    <row r="28" ht="12.75" hidden="1" customHeight="1" x14ac:dyDescent="0.3"/>
    <row r="29" ht="12.75" hidden="1" customHeight="1" x14ac:dyDescent="0.3"/>
    <row r="30" ht="12.75" hidden="1" customHeight="1" x14ac:dyDescent="0.3"/>
    <row r="31" ht="12.75" hidden="1" customHeight="1" x14ac:dyDescent="0.3"/>
    <row r="32" ht="12.75" hidden="1" customHeight="1" x14ac:dyDescent="0.3"/>
    <row r="33" ht="12.75" hidden="1" customHeight="1" x14ac:dyDescent="0.3"/>
    <row r="34" ht="12.75" hidden="1" customHeight="1" x14ac:dyDescent="0.3"/>
    <row r="35" ht="12.75" hidden="1" customHeight="1" x14ac:dyDescent="0.3"/>
    <row r="36" ht="12.75" hidden="1" customHeight="1" x14ac:dyDescent="0.3"/>
    <row r="37" ht="12.75" hidden="1" customHeight="1" x14ac:dyDescent="0.3"/>
    <row r="38" ht="12.75" hidden="1" customHeight="1" x14ac:dyDescent="0.3"/>
    <row r="39" ht="12.75" hidden="1" customHeight="1" x14ac:dyDescent="0.3"/>
    <row r="40" ht="12.75" hidden="1" customHeight="1" x14ac:dyDescent="0.3"/>
    <row r="41" ht="12.75" hidden="1" customHeight="1" x14ac:dyDescent="0.3"/>
    <row r="42" ht="12.75" hidden="1" customHeight="1" x14ac:dyDescent="0.3"/>
    <row r="43" ht="12.75" hidden="1" customHeight="1" x14ac:dyDescent="0.3"/>
    <row r="44" ht="12.75" hidden="1" customHeight="1" x14ac:dyDescent="0.3"/>
    <row r="45" ht="12.75" hidden="1" customHeight="1" x14ac:dyDescent="0.3"/>
    <row r="46" ht="12.75" hidden="1" customHeight="1" x14ac:dyDescent="0.3"/>
    <row r="47" ht="12.75" hidden="1" customHeight="1" x14ac:dyDescent="0.3"/>
    <row r="48" ht="12.75" hidden="1" customHeight="1" x14ac:dyDescent="0.3"/>
    <row r="49" ht="12.75" hidden="1" customHeight="1" x14ac:dyDescent="0.3"/>
    <row r="50" ht="12.75" hidden="1" customHeight="1" x14ac:dyDescent="0.3"/>
    <row r="51" ht="12.75" hidden="1" customHeight="1" x14ac:dyDescent="0.3"/>
    <row r="52" ht="12.75" hidden="1" customHeight="1" x14ac:dyDescent="0.3"/>
    <row r="53" ht="12.75" hidden="1" customHeight="1" x14ac:dyDescent="0.3"/>
    <row r="54" ht="12.75" hidden="1" customHeight="1" x14ac:dyDescent="0.3"/>
    <row r="55" ht="12.75" hidden="1" customHeight="1" x14ac:dyDescent="0.3"/>
    <row r="56" ht="12.75" hidden="1" customHeight="1" x14ac:dyDescent="0.3"/>
    <row r="57" ht="12.75" hidden="1" customHeight="1" x14ac:dyDescent="0.3"/>
    <row r="58" ht="12.75" hidden="1" customHeight="1" x14ac:dyDescent="0.3"/>
    <row r="59" ht="12.75" hidden="1" customHeight="1" x14ac:dyDescent="0.3"/>
    <row r="60" ht="12.75" hidden="1" customHeight="1" x14ac:dyDescent="0.3"/>
    <row r="61" ht="12.75" hidden="1" customHeight="1" x14ac:dyDescent="0.3"/>
    <row r="62" ht="12.75" hidden="1" customHeight="1" x14ac:dyDescent="0.3"/>
    <row r="63" ht="12.75" hidden="1" customHeight="1" x14ac:dyDescent="0.3"/>
    <row r="64" ht="12.75" hidden="1" customHeight="1" x14ac:dyDescent="0.3"/>
    <row r="65" ht="12.75" hidden="1" customHeight="1" x14ac:dyDescent="0.3"/>
    <row r="66" ht="12.75" hidden="1" customHeight="1" x14ac:dyDescent="0.3"/>
    <row r="67" ht="12.75" hidden="1" customHeight="1" x14ac:dyDescent="0.3"/>
    <row r="68" ht="12.75" hidden="1" customHeight="1" x14ac:dyDescent="0.3"/>
    <row r="69" ht="12.75" hidden="1" customHeight="1" x14ac:dyDescent="0.3"/>
    <row r="70" ht="12.75" hidden="1" customHeight="1" x14ac:dyDescent="0.3"/>
    <row r="71" ht="12.75" hidden="1" customHeight="1" x14ac:dyDescent="0.3"/>
    <row r="72" ht="12.75" hidden="1" customHeight="1" x14ac:dyDescent="0.3"/>
    <row r="73" ht="12.75" hidden="1" customHeight="1" x14ac:dyDescent="0.3"/>
    <row r="74" ht="12.75" hidden="1" customHeight="1" x14ac:dyDescent="0.3"/>
    <row r="75" ht="12.75" hidden="1" customHeight="1" x14ac:dyDescent="0.3"/>
    <row r="76" ht="12.75" hidden="1" customHeight="1" x14ac:dyDescent="0.3"/>
    <row r="77" ht="12.75" hidden="1" customHeight="1" x14ac:dyDescent="0.3"/>
    <row r="78" ht="12.75" hidden="1" customHeight="1" x14ac:dyDescent="0.3"/>
    <row r="79" ht="12.75" hidden="1" customHeight="1" x14ac:dyDescent="0.3"/>
    <row r="80" ht="12.75" hidden="1" customHeight="1" x14ac:dyDescent="0.3"/>
    <row r="81" ht="12.75" hidden="1" customHeight="1" x14ac:dyDescent="0.3"/>
    <row r="82" ht="12.75" hidden="1" customHeight="1" x14ac:dyDescent="0.3"/>
    <row r="83" ht="12.75" hidden="1" customHeight="1" x14ac:dyDescent="0.3"/>
    <row r="84" ht="12.75" hidden="1" customHeight="1" x14ac:dyDescent="0.3"/>
    <row r="85" ht="12.75" hidden="1" customHeight="1" x14ac:dyDescent="0.3"/>
    <row r="86" ht="12.75" hidden="1" customHeight="1" x14ac:dyDescent="0.3"/>
    <row r="87" ht="12.75" hidden="1" customHeight="1" x14ac:dyDescent="0.3"/>
    <row r="88" ht="12.75" hidden="1" customHeight="1" x14ac:dyDescent="0.3"/>
    <row r="89" ht="12.75" hidden="1" customHeight="1" x14ac:dyDescent="0.3"/>
    <row r="90" ht="12.75" hidden="1" customHeight="1" x14ac:dyDescent="0.3"/>
    <row r="91" ht="12.75" hidden="1" customHeight="1" x14ac:dyDescent="0.3"/>
    <row r="92" ht="12.75" hidden="1" customHeight="1" x14ac:dyDescent="0.3"/>
    <row r="93" ht="12.75" hidden="1" customHeight="1" x14ac:dyDescent="0.3"/>
    <row r="94" ht="12.75" hidden="1" customHeight="1" x14ac:dyDescent="0.3"/>
    <row r="95" ht="12.75" hidden="1" customHeight="1" x14ac:dyDescent="0.3"/>
    <row r="96" ht="12.75" hidden="1" customHeight="1" x14ac:dyDescent="0.3"/>
    <row r="97" ht="12.75" hidden="1" customHeight="1" x14ac:dyDescent="0.3"/>
    <row r="98" ht="12.75" hidden="1" customHeight="1" x14ac:dyDescent="0.3"/>
    <row r="99" ht="12.75" hidden="1" customHeight="1" x14ac:dyDescent="0.3"/>
    <row r="100" ht="12.75" hidden="1" customHeight="1" x14ac:dyDescent="0.3"/>
    <row r="101" ht="12.75" hidden="1" customHeight="1" x14ac:dyDescent="0.3"/>
    <row r="102" ht="12.75" hidden="1" customHeight="1" x14ac:dyDescent="0.3"/>
    <row r="103" ht="12.75" hidden="1" customHeight="1" x14ac:dyDescent="0.3"/>
    <row r="104" ht="12.75" hidden="1" customHeight="1" x14ac:dyDescent="0.3"/>
  </sheetData>
  <pageMargins left="0.511811024" right="0.511811024" top="0.78740157499999996" bottom="0.78740157499999996" header="0.31496062000000002" footer="0.31496062000000002"/>
  <pageSetup orientation="portrait" horizontalDpi="300" verticalDpi="300" r:id="rId1"/>
  <ignoredErrors>
    <ignoredError sqref="A1:AS4 CA1:XFD6 A6:B6 A5:B5"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Resumo</vt:lpstr>
      <vt:lpstr>Portfólio</vt:lpstr>
      <vt:lpstr>BP</vt:lpstr>
      <vt:lpstr>DRE</vt:lpstr>
      <vt:lpstr>Performance</vt:lpstr>
      <vt:lpstr>Cotistas - Shareholders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Beatriz Felício</dc:creator>
  <cp:lastModifiedBy>Argentin, Lucca</cp:lastModifiedBy>
  <cp:lastPrinted>2020-04-22T22:59:17Z</cp:lastPrinted>
  <dcterms:created xsi:type="dcterms:W3CDTF">2018-04-10T18:02:07Z</dcterms:created>
  <dcterms:modified xsi:type="dcterms:W3CDTF">2025-04-04T22:05:30Z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f9d901c-baa3-4fc7-85f5-befb772939a5_Enabled">
    <vt:lpwstr>true</vt:lpwstr>
  </property>
  <property fmtid="{D5CDD505-2E9C-101B-9397-08002B2CF9AE}" pid="3" name="MSIP_Label_9f9d901c-baa3-4fc7-85f5-befb772939a5_SetDate">
    <vt:lpwstr>2025-03-27T17:14:13Z</vt:lpwstr>
  </property>
  <property fmtid="{D5CDD505-2E9C-101B-9397-08002B2CF9AE}" pid="4" name="MSIP_Label_9f9d901c-baa3-4fc7-85f5-befb772939a5_Method">
    <vt:lpwstr>Standard</vt:lpwstr>
  </property>
  <property fmtid="{D5CDD505-2E9C-101B-9397-08002B2CF9AE}" pid="5" name="MSIP_Label_9f9d901c-baa3-4fc7-85f5-befb772939a5_Name">
    <vt:lpwstr>Internal</vt:lpwstr>
  </property>
  <property fmtid="{D5CDD505-2E9C-101B-9397-08002B2CF9AE}" pid="6" name="MSIP_Label_9f9d901c-baa3-4fc7-85f5-befb772939a5_SiteId">
    <vt:lpwstr>60367fa4-9ea6-46cb-8d81-c9698bb7db3a</vt:lpwstr>
  </property>
  <property fmtid="{D5CDD505-2E9C-101B-9397-08002B2CF9AE}" pid="7" name="MSIP_Label_9f9d901c-baa3-4fc7-85f5-befb772939a5_ActionId">
    <vt:lpwstr>ec1e9e88-fe97-47fa-a916-ddd0d4415b23</vt:lpwstr>
  </property>
  <property fmtid="{D5CDD505-2E9C-101B-9397-08002B2CF9AE}" pid="8" name="MSIP_Label_9f9d901c-baa3-4fc7-85f5-befb772939a5_ContentBits">
    <vt:lpwstr>0</vt:lpwstr>
  </property>
  <property fmtid="{D5CDD505-2E9C-101B-9397-08002B2CF9AE}" pid="9" name="MSIP_Label_9f9d901c-baa3-4fc7-85f5-befb772939a5_Tag">
    <vt:lpwstr>10, 3, 0, 1</vt:lpwstr>
  </property>
</Properties>
</file>