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lacoesInvestidores-GRI\RI\Divulgação\2023\1T23\Séries Históricas\Reclassificadas - corretas\"/>
    </mc:Choice>
  </mc:AlternateContent>
  <bookViews>
    <workbookView xWindow="3420" yWindow="3420" windowWidth="30690" windowHeight="18570" tabRatio="792"/>
  </bookViews>
  <sheets>
    <sheet name="Índice" sheetId="1" r:id="rId1"/>
    <sheet name="BP - Ativo (Reclassificado)" sheetId="37" r:id="rId2"/>
    <sheet name="BP - ATIVO (Anterior)" sheetId="3" r:id="rId3"/>
    <sheet name="BP - PASSIVO (Reclassificado)" sheetId="38" r:id="rId4"/>
    <sheet name="BP - PASSIVO E PL (Anterior)" sheetId="5" r:id="rId5"/>
    <sheet name="DRE - (Reclassificado)" sheetId="39" r:id="rId6"/>
    <sheet name="DRE - (Anterior)" sheetId="7" r:id="rId7"/>
    <sheet name="Caixa e Equivalentes a Caixa" sheetId="8" r:id="rId8"/>
    <sheet name="Captações" sheetId="9" r:id="rId9"/>
    <sheet name="Títulos e Valores Mobiliários" sheetId="36" r:id="rId10"/>
    <sheet name="Créditos Tributários" sheetId="10" r:id="rId11"/>
    <sheet name="Obrigações Fiscais Diferidas" sheetId="11" r:id="rId12"/>
    <sheet name="Crédito por Carteira" sheetId="12" r:id="rId13"/>
    <sheet name="Crédito Consignado" sheetId="13" r:id="rId14"/>
    <sheet name="Crédito por Tipo e Risco" sheetId="14" r:id="rId15"/>
    <sheet name="Crédito por Vcto e Risco" sheetId="15" r:id="rId16"/>
    <sheet name="Crédito por Setor" sheetId="16" r:id="rId17"/>
    <sheet name="Movimentação PDD" sheetId="17" r:id="rId18"/>
    <sheet name="Composição PDD" sheetId="18" r:id="rId19"/>
    <sheet name="Receitas de Serviços" sheetId="19" r:id="rId20"/>
    <sheet name=" Outras Receitas Operacionais" sheetId="20" r:id="rId21"/>
    <sheet name="Despesas de Pessoal" sheetId="21" r:id="rId22"/>
    <sheet name="Outras Desp Adm" sheetId="22" r:id="rId23"/>
    <sheet name="Outras Desp Operacionais" sheetId="23" r:id="rId24"/>
    <sheet name="Outros Passivos" sheetId="33" r:id="rId25"/>
    <sheet name="Margem Analítica" sheetId="28" r:id="rId26"/>
    <sheet name="Variações Rec e Desp de Juros" sheetId="29" r:id="rId27"/>
    <sheet name="Índices Financeiros Econômicos" sheetId="24" r:id="rId28"/>
    <sheet name="Indicadores Estruturais" sheetId="25" r:id="rId29"/>
    <sheet name="Indicadores Ações" sheetId="26" r:id="rId30"/>
    <sheet name="Market Share" sheetId="27" r:id="rId31"/>
  </sheets>
  <definedNames>
    <definedName name="Balanço_Patrimonial___ATIVO__atual">Índice!$A$2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19" i="26" l="1"/>
  <c r="AY15" i="26"/>
  <c r="AY11" i="26"/>
  <c r="AY7" i="26"/>
  <c r="U18" i="38" l="1"/>
  <c r="U13" i="38"/>
  <c r="U3" i="38"/>
  <c r="T18" i="38"/>
  <c r="T13" i="38"/>
  <c r="T3" i="38"/>
  <c r="S18" i="38"/>
  <c r="S13" i="38"/>
  <c r="S3" i="38"/>
  <c r="R18" i="38"/>
  <c r="R13" i="38"/>
  <c r="R3" i="38"/>
  <c r="Q18" i="38"/>
  <c r="Q13" i="38"/>
  <c r="Q3" i="38"/>
  <c r="P18" i="38"/>
  <c r="P13" i="38"/>
  <c r="P3" i="38"/>
  <c r="O18" i="38"/>
  <c r="O13" i="38"/>
  <c r="O3" i="38"/>
  <c r="N18" i="38"/>
  <c r="N13" i="38"/>
  <c r="N3" i="38"/>
  <c r="N17" i="38" s="1"/>
  <c r="N26" i="38" s="1"/>
  <c r="M18" i="38"/>
  <c r="M13" i="38"/>
  <c r="M3" i="38"/>
  <c r="L18" i="38"/>
  <c r="L13" i="38"/>
  <c r="L3" i="38"/>
  <c r="K18" i="38"/>
  <c r="K13" i="38"/>
  <c r="K3" i="38"/>
  <c r="K17" i="38" s="1"/>
  <c r="K26" i="38" s="1"/>
  <c r="J18" i="38"/>
  <c r="J13" i="38"/>
  <c r="J3" i="38"/>
  <c r="I18" i="38"/>
  <c r="I13" i="38"/>
  <c r="I3" i="38"/>
  <c r="I17" i="38" s="1"/>
  <c r="I26" i="38" s="1"/>
  <c r="H18" i="38"/>
  <c r="H13" i="38"/>
  <c r="H3" i="38"/>
  <c r="G18" i="38"/>
  <c r="G13" i="38"/>
  <c r="G3" i="38"/>
  <c r="G17" i="38" s="1"/>
  <c r="F18" i="38"/>
  <c r="F13" i="38"/>
  <c r="F3" i="38"/>
  <c r="E18" i="38"/>
  <c r="E13" i="38"/>
  <c r="E3" i="38"/>
  <c r="D18" i="38"/>
  <c r="D13" i="38"/>
  <c r="D3" i="38"/>
  <c r="C18" i="38"/>
  <c r="C13" i="38"/>
  <c r="C3" i="38"/>
  <c r="C17" i="38" s="1"/>
  <c r="C26" i="38" s="1"/>
  <c r="B18" i="38"/>
  <c r="B13" i="38"/>
  <c r="B3" i="38"/>
  <c r="I24" i="37"/>
  <c r="I21" i="37"/>
  <c r="I18" i="37"/>
  <c r="I14" i="37"/>
  <c r="I11" i="37"/>
  <c r="I4" i="37"/>
  <c r="H24" i="37"/>
  <c r="H21" i="37"/>
  <c r="H18" i="37"/>
  <c r="H14" i="37"/>
  <c r="H11" i="37"/>
  <c r="H4" i="37"/>
  <c r="G24" i="37"/>
  <c r="G21" i="37"/>
  <c r="G18" i="37"/>
  <c r="G14" i="37"/>
  <c r="G11" i="37"/>
  <c r="G4" i="37"/>
  <c r="F24" i="37"/>
  <c r="F21" i="37"/>
  <c r="F18" i="37"/>
  <c r="F14" i="37"/>
  <c r="F11" i="37"/>
  <c r="F4" i="37"/>
  <c r="E24" i="37"/>
  <c r="E21" i="37"/>
  <c r="E18" i="37"/>
  <c r="E14" i="37"/>
  <c r="E11" i="37"/>
  <c r="E4" i="37"/>
  <c r="D24" i="37"/>
  <c r="D21" i="37"/>
  <c r="D18" i="37"/>
  <c r="D14" i="37"/>
  <c r="D11" i="37"/>
  <c r="D4" i="37"/>
  <c r="C24" i="37"/>
  <c r="C21" i="37"/>
  <c r="C18" i="37"/>
  <c r="C14" i="37"/>
  <c r="C11" i="37"/>
  <c r="C4" i="37"/>
  <c r="B24" i="37"/>
  <c r="B21" i="37"/>
  <c r="B18" i="37"/>
  <c r="B14" i="37"/>
  <c r="B11" i="37"/>
  <c r="B4" i="37"/>
  <c r="B27" i="37" l="1"/>
  <c r="D27" i="37"/>
  <c r="F27" i="37"/>
  <c r="H27" i="37"/>
  <c r="B17" i="38"/>
  <c r="B26" i="38" s="1"/>
  <c r="D17" i="38"/>
  <c r="D26" i="38" s="1"/>
  <c r="E17" i="38"/>
  <c r="E26" i="38" s="1"/>
  <c r="H17" i="38"/>
  <c r="H26" i="38" s="1"/>
  <c r="M17" i="38"/>
  <c r="M26" i="38" s="1"/>
  <c r="Q17" i="38"/>
  <c r="Q26" i="38" s="1"/>
  <c r="T17" i="38"/>
  <c r="T26" i="38" s="1"/>
  <c r="U17" i="38"/>
  <c r="U26" i="38" s="1"/>
  <c r="R17" i="38"/>
  <c r="R26" i="38" s="1"/>
  <c r="G26" i="38"/>
  <c r="L17" i="38"/>
  <c r="L26" i="38" s="1"/>
  <c r="P17" i="38"/>
  <c r="P26" i="38" s="1"/>
  <c r="F17" i="38"/>
  <c r="F26" i="38" s="1"/>
  <c r="J17" i="38"/>
  <c r="J26" i="38" s="1"/>
  <c r="O17" i="38"/>
  <c r="O26" i="38" s="1"/>
  <c r="S17" i="38"/>
  <c r="S26" i="38" s="1"/>
  <c r="C27" i="37"/>
  <c r="E27" i="37"/>
  <c r="G27" i="37"/>
  <c r="I27" i="37"/>
  <c r="AX19" i="26"/>
  <c r="AX15" i="26"/>
  <c r="AX11" i="26"/>
  <c r="AX7" i="26"/>
  <c r="AW7" i="26" l="1"/>
  <c r="AW19" i="26"/>
  <c r="AW15" i="26"/>
  <c r="AW11" i="26"/>
  <c r="EC21" i="7"/>
  <c r="EA21" i="7"/>
  <c r="EC20" i="7"/>
  <c r="EA20" i="7"/>
  <c r="AW74" i="5"/>
  <c r="AW67" i="5"/>
  <c r="AW65" i="5"/>
  <c r="AW56" i="5"/>
  <c r="AW53" i="5"/>
  <c r="AW51" i="5"/>
  <c r="AW49" i="5"/>
  <c r="AW46" i="5"/>
  <c r="AW36" i="5"/>
  <c r="AW34" i="5"/>
  <c r="AW32" i="5"/>
  <c r="AW22" i="5"/>
  <c r="AW19" i="5"/>
  <c r="AW15" i="5"/>
  <c r="AW13" i="5"/>
  <c r="AW10" i="5"/>
  <c r="AW3" i="5" s="1"/>
  <c r="AW4" i="5"/>
  <c r="B17" i="33"/>
  <c r="C17" i="33"/>
  <c r="D17" i="33"/>
  <c r="E17" i="33"/>
  <c r="F17" i="33"/>
  <c r="G17" i="33"/>
  <c r="H17" i="33"/>
  <c r="I17" i="33"/>
  <c r="J17" i="33"/>
  <c r="K17" i="33"/>
  <c r="L17" i="33"/>
  <c r="M17" i="33"/>
  <c r="N17" i="33"/>
  <c r="O17" i="33"/>
  <c r="P17" i="33"/>
  <c r="Q17" i="33"/>
  <c r="R17" i="33"/>
  <c r="S17" i="33"/>
  <c r="T17" i="33"/>
  <c r="U17" i="33"/>
  <c r="V17" i="33"/>
  <c r="W17" i="33"/>
  <c r="B12" i="33"/>
  <c r="C12" i="33"/>
  <c r="D12" i="33"/>
  <c r="E12" i="33"/>
  <c r="F12" i="33"/>
  <c r="G12" i="33"/>
  <c r="H12" i="33"/>
  <c r="I12" i="33"/>
  <c r="J12" i="33"/>
  <c r="K12" i="33"/>
  <c r="L12" i="33"/>
  <c r="AW3" i="3"/>
  <c r="AV7" i="26"/>
  <c r="AU7" i="26"/>
  <c r="AT7" i="26"/>
  <c r="AS7" i="26"/>
  <c r="AR7" i="26"/>
  <c r="AQ7" i="26"/>
  <c r="AP7" i="26"/>
  <c r="AO7" i="26"/>
  <c r="AN7" i="26"/>
  <c r="AM7" i="26"/>
  <c r="AL7" i="26"/>
  <c r="AK7" i="26"/>
  <c r="AJ7" i="26"/>
  <c r="AI7" i="26"/>
  <c r="AH7" i="26"/>
  <c r="AG7" i="26"/>
  <c r="AF7" i="26"/>
  <c r="AE7" i="26"/>
  <c r="AD7" i="26"/>
  <c r="AC7" i="26"/>
  <c r="AB7" i="26"/>
  <c r="AA7" i="26"/>
  <c r="Z7" i="26"/>
  <c r="Y7" i="26"/>
  <c r="X7" i="26"/>
  <c r="AV11" i="26"/>
  <c r="AU11" i="26"/>
  <c r="AT11" i="26"/>
  <c r="AS11" i="26"/>
  <c r="AR11" i="26"/>
  <c r="AQ11" i="26"/>
  <c r="AP11" i="26"/>
  <c r="AO11" i="26"/>
  <c r="AN11" i="26"/>
  <c r="AM11" i="26"/>
  <c r="AL11" i="26"/>
  <c r="AK11" i="26"/>
  <c r="AJ11" i="26"/>
  <c r="AI11" i="26"/>
  <c r="AH11" i="26"/>
  <c r="AG11" i="26"/>
  <c r="AF11" i="26"/>
  <c r="AE11" i="26"/>
  <c r="AD11" i="26"/>
  <c r="AC11" i="26"/>
  <c r="AB11" i="26"/>
  <c r="AA11" i="26"/>
  <c r="Z11" i="26"/>
  <c r="Y11" i="26"/>
  <c r="X11" i="26"/>
  <c r="AV15" i="26"/>
  <c r="AU15" i="26"/>
  <c r="AT15" i="26"/>
  <c r="AS15" i="26"/>
  <c r="AR15" i="26"/>
  <c r="AQ15" i="26"/>
  <c r="AP15" i="26"/>
  <c r="AO15" i="26"/>
  <c r="AN15" i="26"/>
  <c r="AM15" i="26"/>
  <c r="AL15" i="26"/>
  <c r="AK15" i="26"/>
  <c r="AJ15" i="26"/>
  <c r="AI15" i="26"/>
  <c r="AH15" i="26"/>
  <c r="AG15" i="26"/>
  <c r="AF15" i="26"/>
  <c r="AE15" i="26"/>
  <c r="AD15" i="26"/>
  <c r="AC15" i="26"/>
  <c r="AB15" i="26"/>
  <c r="AA15" i="26"/>
  <c r="Z15" i="26"/>
  <c r="Y15" i="26"/>
  <c r="X15" i="26"/>
  <c r="AV19" i="26"/>
  <c r="AU19" i="26"/>
  <c r="AT19" i="26"/>
  <c r="AS19" i="26"/>
  <c r="AR19" i="26"/>
  <c r="AQ19" i="26"/>
  <c r="AP19" i="26"/>
  <c r="AO19" i="26"/>
  <c r="AN19" i="26"/>
  <c r="AM19" i="26"/>
  <c r="AL19" i="26"/>
  <c r="AK19" i="26"/>
  <c r="AJ19" i="26"/>
  <c r="AI19" i="26"/>
  <c r="AH19" i="26"/>
  <c r="AG19" i="26"/>
  <c r="AF19" i="26"/>
  <c r="AE19" i="26"/>
  <c r="AD19" i="26"/>
  <c r="AC19" i="26"/>
  <c r="AB19" i="26"/>
  <c r="AA19" i="26"/>
  <c r="Z19" i="26"/>
  <c r="Y19" i="26"/>
  <c r="X19" i="26"/>
  <c r="AW45" i="5" l="1"/>
  <c r="AW86" i="5" s="1"/>
</calcChain>
</file>

<file path=xl/sharedStrings.xml><?xml version="1.0" encoding="utf-8"?>
<sst xmlns="http://schemas.openxmlformats.org/spreadsheetml/2006/main" count="5502" uniqueCount="930">
  <si>
    <t>Crédito por Carteira</t>
  </si>
  <si>
    <t>Índices Financeiros e Econômicos</t>
  </si>
  <si>
    <t>Crédito Consignado</t>
  </si>
  <si>
    <t>Indicadores Estruturais</t>
  </si>
  <si>
    <t>Crédito por Tipo de Operação e Níveis de Risco</t>
  </si>
  <si>
    <t>Indicadores Ações Banrisul</t>
  </si>
  <si>
    <t>Crédito por Faixas de Vencimento e Níveis de Risco</t>
  </si>
  <si>
    <t>Market Share</t>
  </si>
  <si>
    <t>Crédito por Setor de Atividade</t>
  </si>
  <si>
    <t>Movimentação da Provisão para Perdas Esperadas Associadas ao Risco de Crédito</t>
  </si>
  <si>
    <t>Composição da Provisão para Perdas Esperadas Associadas ao Risco de Crédito</t>
  </si>
  <si>
    <t>Captações</t>
  </si>
  <si>
    <t>Receita de Tarifas e Serviços</t>
  </si>
  <si>
    <t>Créditos Tributários</t>
  </si>
  <si>
    <t>Despesas de Pessoal</t>
  </si>
  <si>
    <t>Obrigações Fiscais Diferidas</t>
  </si>
  <si>
    <t>Outras Despesas Administrativas</t>
  </si>
  <si>
    <t xml:space="preserve">           Índice           </t>
  </si>
  <si>
    <t>BALANÇO PATRIMONIAL - ATIVO (Em R$ Mil)</t>
  </si>
  <si>
    <t>Jun/22</t>
  </si>
  <si>
    <t>Mar/22</t>
  </si>
  <si>
    <t>Dez/21</t>
  </si>
  <si>
    <t>Set/21</t>
  </si>
  <si>
    <t>Jun/21</t>
  </si>
  <si>
    <t>Mar/21</t>
  </si>
  <si>
    <t>Dez/20</t>
  </si>
  <si>
    <t>Set/20</t>
  </si>
  <si>
    <t>Jun/20</t>
  </si>
  <si>
    <t>Mar/20</t>
  </si>
  <si>
    <t>Dez/19</t>
  </si>
  <si>
    <t>Set/19</t>
  </si>
  <si>
    <t>Jun/19</t>
  </si>
  <si>
    <t>Mar/19</t>
  </si>
  <si>
    <t>Dez/18</t>
  </si>
  <si>
    <t>Set/18</t>
  </si>
  <si>
    <t>Jun/18</t>
  </si>
  <si>
    <t>Mar/18</t>
  </si>
  <si>
    <t>Disponibilidades</t>
  </si>
  <si>
    <t>Ativos Financeiros</t>
  </si>
  <si>
    <t>Aplicações Interfinanceiras de Liquidez</t>
  </si>
  <si>
    <t>Depósitos Compulsórios no Banco Central</t>
  </si>
  <si>
    <t xml:space="preserve">Titulos e Valores Mobiliários </t>
  </si>
  <si>
    <t>Instrumentos Financeiros Derivativos</t>
  </si>
  <si>
    <t>Operações de Crédito</t>
  </si>
  <si>
    <t>Outros Ativos Financeiros</t>
  </si>
  <si>
    <t>Operações de Arrendamento Mercantil</t>
  </si>
  <si>
    <t>(Provisões para Perdas Esperadas Associadas ao Risco de Crédito)</t>
  </si>
  <si>
    <t>(Operações de Crédito)</t>
  </si>
  <si>
    <t xml:space="preserve">Ativos Fiscais </t>
  </si>
  <si>
    <t>Correntes</t>
  </si>
  <si>
    <t>Diferidos</t>
  </si>
  <si>
    <t>Outros Ativos</t>
  </si>
  <si>
    <t xml:space="preserve">Investimentos </t>
  </si>
  <si>
    <t xml:space="preserve">Investimentos em Participações em Coligadas e Controladas </t>
  </si>
  <si>
    <t xml:space="preserve">Outros Investimentos </t>
  </si>
  <si>
    <t>Imobilizado de Uso</t>
  </si>
  <si>
    <t>Imobilizações de uso</t>
  </si>
  <si>
    <t>(Depreciação acumulada)</t>
  </si>
  <si>
    <t>Intangível</t>
  </si>
  <si>
    <t>Ativos intangíveis</t>
  </si>
  <si>
    <t>(Amortização acumulada)</t>
  </si>
  <si>
    <t>TOTAL DO ATIVO</t>
  </si>
  <si>
    <t>Dez/17</t>
  </si>
  <si>
    <t>Set/17</t>
  </si>
  <si>
    <t>Jun/17</t>
  </si>
  <si>
    <t>Mar/17</t>
  </si>
  <si>
    <t>Dez/16</t>
  </si>
  <si>
    <t>Set/16</t>
  </si>
  <si>
    <t>Jun/16</t>
  </si>
  <si>
    <t>Mar/16</t>
  </si>
  <si>
    <t>Dez/15</t>
  </si>
  <si>
    <t>Set/15</t>
  </si>
  <si>
    <t>Jun/15</t>
  </si>
  <si>
    <t>Mar/15</t>
  </si>
  <si>
    <t>Dez/14</t>
  </si>
  <si>
    <t>Set/14</t>
  </si>
  <si>
    <t>Jun/14</t>
  </si>
  <si>
    <t>Mar/14</t>
  </si>
  <si>
    <t>Dez/13</t>
  </si>
  <si>
    <t>Set/13</t>
  </si>
  <si>
    <t>Jun/13</t>
  </si>
  <si>
    <t>Mar/13</t>
  </si>
  <si>
    <t>Dez/12</t>
  </si>
  <si>
    <t>Set/12</t>
  </si>
  <si>
    <t>Jun/12</t>
  </si>
  <si>
    <t>Mar/12</t>
  </si>
  <si>
    <t>Dez/11</t>
  </si>
  <si>
    <t>Set/11</t>
  </si>
  <si>
    <t>Jun/11</t>
  </si>
  <si>
    <t>Mar/11</t>
  </si>
  <si>
    <t>Dez/10</t>
  </si>
  <si>
    <t>Set/10</t>
  </si>
  <si>
    <t>Jun/10</t>
  </si>
  <si>
    <t>Mar/10</t>
  </si>
  <si>
    <t>Dez/09</t>
  </si>
  <si>
    <t>Set/09</t>
  </si>
  <si>
    <t>Jun/09</t>
  </si>
  <si>
    <t>Mar/09</t>
  </si>
  <si>
    <t>Dez/08</t>
  </si>
  <si>
    <t>Set/08</t>
  </si>
  <si>
    <t>Jun/08</t>
  </si>
  <si>
    <t>Mar/08</t>
  </si>
  <si>
    <t>Dez/07</t>
  </si>
  <si>
    <t>Set/07</t>
  </si>
  <si>
    <t>Jun/07</t>
  </si>
  <si>
    <t>Mar/07</t>
  </si>
  <si>
    <t>Dez/06</t>
  </si>
  <si>
    <t>Set/06</t>
  </si>
  <si>
    <t>Jun/06</t>
  </si>
  <si>
    <t>Mar/06</t>
  </si>
  <si>
    <t>Dez/05</t>
  </si>
  <si>
    <t>Set/05</t>
  </si>
  <si>
    <t>Jun/05</t>
  </si>
  <si>
    <t>Mar/05</t>
  </si>
  <si>
    <t>Dez/04</t>
  </si>
  <si>
    <t>Set/04</t>
  </si>
  <si>
    <t>Jun/04</t>
  </si>
  <si>
    <t>Mar/04</t>
  </si>
  <si>
    <t>Dez/03</t>
  </si>
  <si>
    <t>Set/03</t>
  </si>
  <si>
    <t>Jun/03</t>
  </si>
  <si>
    <t>Mar/03</t>
  </si>
  <si>
    <t>Dez/02</t>
  </si>
  <si>
    <t>Set/02</t>
  </si>
  <si>
    <t>Jun/02</t>
  </si>
  <si>
    <t>Mar/02</t>
  </si>
  <si>
    <t>CIRCULANTE</t>
  </si>
  <si>
    <t>DISPONIBILIDADES</t>
  </si>
  <si>
    <t>APLICAÇÕES INTERFINANCEIRAS DE LIQUIDEZ</t>
  </si>
  <si>
    <t>Aplicações no Mercado Aberto</t>
  </si>
  <si>
    <t>Aplicações em Depósitos Interfinanceiros</t>
  </si>
  <si>
    <t>TÍTULOS E VALORES MOBILIÁRIOS E INSTRUMENTOS FINANCEIROS DERIVATIVOS</t>
  </si>
  <si>
    <t>Carteira Própria</t>
  </si>
  <si>
    <t>Vinculados a Compromissos de Recompra</t>
  </si>
  <si>
    <t>-</t>
  </si>
  <si>
    <t>Vinculados ao Banco Central</t>
  </si>
  <si>
    <t xml:space="preserve">                   -   </t>
  </si>
  <si>
    <t>Vinculados a Prestação de Garantias</t>
  </si>
  <si>
    <t>Moedas de Privatização</t>
  </si>
  <si>
    <t>RELAÇÕES INTERFINANCEIRAS</t>
  </si>
  <si>
    <t>Pagamentos e Recebimentos a Liquidar</t>
  </si>
  <si>
    <t>Créditos Vinculados</t>
  </si>
  <si>
    <t xml:space="preserve">                 </t>
  </si>
  <si>
    <t>Depósitos no Banco Central</t>
  </si>
  <si>
    <t>Sistema Financeiro da Habitação</t>
  </si>
  <si>
    <t>Tesouro Nacional - Recur. Créd. Rural</t>
  </si>
  <si>
    <t>Convênios</t>
  </si>
  <si>
    <t>Correspondentes</t>
  </si>
  <si>
    <t>RELAÇÕES INTERDEPENDÊNCIAS</t>
  </si>
  <si>
    <t>Recursos em Trânsito de Terceiros</t>
  </si>
  <si>
    <t>Transferências Internas de Recursos</t>
  </si>
  <si>
    <t>OPERAÇÕES DE CRÉDITO</t>
  </si>
  <si>
    <t>Setor Público</t>
  </si>
  <si>
    <t>Setor Privado</t>
  </si>
  <si>
    <t xml:space="preserve">Operações de Crédito Vinculadas a Cessão </t>
  </si>
  <si>
    <t>Provisão para Perdas em Operações de Crédito</t>
  </si>
  <si>
    <t>OPERAÇÕES DE ARRENDAMENTO MERCANTIL</t>
  </si>
  <si>
    <t>Operações de Arrendamento a Receber</t>
  </si>
  <si>
    <t>Provisão para Créditos de Arrendamento</t>
  </si>
  <si>
    <t>Operações de Arrendamento Mercantil a Receber</t>
  </si>
  <si>
    <t>Rendas a Apropriar de Arrendamento</t>
  </si>
  <si>
    <t>OUTROS CRÉDITOS</t>
  </si>
  <si>
    <t>Avais e Fianças Honrados</t>
  </si>
  <si>
    <t>Carteira de Câmbio</t>
  </si>
  <si>
    <t>Rendas a Receber</t>
  </si>
  <si>
    <t>Negociação e Intermediação de Valores</t>
  </si>
  <si>
    <t>Créditos Específicos</t>
  </si>
  <si>
    <t>Diversos</t>
  </si>
  <si>
    <t>Provisão para Outros Créditos</t>
  </si>
  <si>
    <t>OUTROS VALORES E BENS</t>
  </si>
  <si>
    <t>Outros Valores e Bens</t>
  </si>
  <si>
    <t>Despesas Antecipadas</t>
  </si>
  <si>
    <t>Investimentos Temporários</t>
  </si>
  <si>
    <t>Provisão para Perdas</t>
  </si>
  <si>
    <t>Provisão para Desvalorização</t>
  </si>
  <si>
    <t>REALIZÁVEL A LONGO PRAZO</t>
  </si>
  <si>
    <t>Vinculados à Prestação de Garantia</t>
  </si>
  <si>
    <t>Tesouro Nacional-Recursos Créd. Rural</t>
  </si>
  <si>
    <t xml:space="preserve"> </t>
  </si>
  <si>
    <t xml:space="preserve">   </t>
  </si>
  <si>
    <t>Provisão para Créditos de Arrendamento Mercantil</t>
  </si>
  <si>
    <t xml:space="preserve"> - </t>
  </si>
  <si>
    <t>PERMANENTE</t>
  </si>
  <si>
    <t>INVESTIMENTOS</t>
  </si>
  <si>
    <t>Participação em Coligadas e Controladas no País</t>
  </si>
  <si>
    <t>Outros Investimentos</t>
  </si>
  <si>
    <t>Participações em Controladas</t>
  </si>
  <si>
    <t>IMOBILIZADO DE USO</t>
  </si>
  <si>
    <t>Imóveis de Uso</t>
  </si>
  <si>
    <t>Outras Imobilizações de Uso</t>
  </si>
  <si>
    <t>Depreciação Acumulada</t>
  </si>
  <si>
    <t>IMOBILIZADO DE ARRENDAMENTO</t>
  </si>
  <si>
    <t>Bens Arrendados</t>
  </si>
  <si>
    <t>INTANGÍVEL</t>
  </si>
  <si>
    <t>Ativos Intangíveis</t>
  </si>
  <si>
    <t>Amortização Acumulada</t>
  </si>
  <si>
    <t>DIFERIDO</t>
  </si>
  <si>
    <t xml:space="preserve"> Gastos de Organização e Expansão</t>
  </si>
  <si>
    <t>* Valores até 2006 referentes apenas ao Banrisul. A partir de 2007, referentes ao Banrisul Consolidado.</t>
  </si>
  <si>
    <t>BALANÇO PATRIMONIAL - PASSIVO E PL (Em R$ Mil)</t>
  </si>
  <si>
    <t>Depósitos</t>
  </si>
  <si>
    <t>Captação no Mercado Aberto</t>
  </si>
  <si>
    <t>Recursos de Aceites e Emissão de Títulos</t>
  </si>
  <si>
    <t>Obrigações por Empréstimos</t>
  </si>
  <si>
    <t>Obrigações por Repasses</t>
  </si>
  <si>
    <t>Outros Passivos Financeiros</t>
  </si>
  <si>
    <t>Obrigações Fiscais</t>
  </si>
  <si>
    <t xml:space="preserve">  Correntes</t>
  </si>
  <si>
    <t xml:space="preserve">  Diferidas</t>
  </si>
  <si>
    <t>Outros Passivos</t>
  </si>
  <si>
    <t>TOTAL DO PASSIVO</t>
  </si>
  <si>
    <t>PATRIMÔNIO LÍQUIDO</t>
  </si>
  <si>
    <t>Capital Social</t>
  </si>
  <si>
    <t>Reservas de Capital</t>
  </si>
  <si>
    <t>Reservas de Lucros</t>
  </si>
  <si>
    <t>Outros Resultados Abrangentes</t>
  </si>
  <si>
    <t>Lucros Acumulados</t>
  </si>
  <si>
    <t xml:space="preserve">Participação de Não Controladores                                                                             </t>
  </si>
  <si>
    <t>TOTAL DO PASSIVO E DO PATRIMÔNIO LÍQUIDO</t>
  </si>
  <si>
    <t>DEPÓSITOS</t>
  </si>
  <si>
    <t>Depósitos à Vista</t>
  </si>
  <si>
    <t>Depósitos de Poupança</t>
  </si>
  <si>
    <t>Depósitos Interfinanceiros</t>
  </si>
  <si>
    <t>Depósitos a Prazo</t>
  </si>
  <si>
    <t>Outros Depósitos</t>
  </si>
  <si>
    <t>CAPTAÇÕES NO MERCADO ABERTO</t>
  </si>
  <si>
    <t>Carteira de Terceiros</t>
  </si>
  <si>
    <t>RECURSOS DE ACEITES E EMISSÃO DE TÍTULOS</t>
  </si>
  <si>
    <t>Recursos de Letras Imobiliárias, Hipotecárias, de Crédito e Similares</t>
  </si>
  <si>
    <t>Recebimentos e Pagamentos a Liquidar</t>
  </si>
  <si>
    <t>Repasses Interfinanceiros</t>
  </si>
  <si>
    <t>OBRIGAÇÕES POR EMPRÉSTIMOS</t>
  </si>
  <si>
    <t>Empréstimos  País-Outras Instituições</t>
  </si>
  <si>
    <t>Empréstimos no Exterior</t>
  </si>
  <si>
    <t>OBRIGAÇÕES POR REPASSES DO PAÍS - INSTITUIÇÕES OFICIAIS</t>
  </si>
  <si>
    <t>Tesouro Nacional</t>
  </si>
  <si>
    <t>BNDES</t>
  </si>
  <si>
    <t>CEF</t>
  </si>
  <si>
    <t>FINAME</t>
  </si>
  <si>
    <t>Outras instituições</t>
  </si>
  <si>
    <t>Banco do Brasil</t>
  </si>
  <si>
    <t>OBRIGAÇÕES POR REPASSES DO EXTERIOR</t>
  </si>
  <si>
    <t>Repasses do Exterior</t>
  </si>
  <si>
    <t>INSTRUMENTOS FINANCEIROS DERIVATIVOS</t>
  </si>
  <si>
    <t>OUTRAS OBRIGAÇÕES</t>
  </si>
  <si>
    <t>Cobrança e Arrecadação de Tributos e Assemelhados</t>
  </si>
  <si>
    <t>Sociais e Estatutárias</t>
  </si>
  <si>
    <t>Fiscais e Previdenciárias</t>
  </si>
  <si>
    <t>Fundos Financeiros e de Desenvolvimento</t>
  </si>
  <si>
    <t>Dívidas Subordinadas</t>
  </si>
  <si>
    <t>Diversas</t>
  </si>
  <si>
    <t>EXIGÍVEL A LONGO PRAZO</t>
  </si>
  <si>
    <t>Empréstimos no País - Outras Instituições</t>
  </si>
  <si>
    <t>RESULTADOS DE EXERCÍCIOS FUTUROS</t>
  </si>
  <si>
    <t>Resultados de Exercícios Futuros</t>
  </si>
  <si>
    <t>Capital Social de Domiciliados no País</t>
  </si>
  <si>
    <t>Reservas de Lucro</t>
  </si>
  <si>
    <t>Legal</t>
  </si>
  <si>
    <t>Estatutária</t>
  </si>
  <si>
    <t>Outras Reservas de Lucro</t>
  </si>
  <si>
    <t>Reservas para Expansão</t>
  </si>
  <si>
    <t>Ajuste ao Valor de Mercado - TVM e Instrumentos Financeiros Derivativos</t>
  </si>
  <si>
    <t>Ajuste de Avaliação Patrimonial</t>
  </si>
  <si>
    <t>Lucros/Prejuízos Acumulados</t>
  </si>
  <si>
    <t>Participação de Não Controladores</t>
  </si>
  <si>
    <t>DEMONSTRAÇÕES DO RESULTADO (Em R$ Mil)</t>
  </si>
  <si>
    <t>2021</t>
  </si>
  <si>
    <t>2020</t>
  </si>
  <si>
    <t>4T19</t>
  </si>
  <si>
    <t>3T19</t>
  </si>
  <si>
    <t>2T19</t>
  </si>
  <si>
    <t>1T19</t>
  </si>
  <si>
    <t>2018</t>
  </si>
  <si>
    <t>4T18</t>
  </si>
  <si>
    <t>3T18</t>
  </si>
  <si>
    <t>2T18</t>
  </si>
  <si>
    <t>1T18</t>
  </si>
  <si>
    <t>4T17</t>
  </si>
  <si>
    <t>3T17</t>
  </si>
  <si>
    <t>2T17</t>
  </si>
  <si>
    <t>1T17</t>
  </si>
  <si>
    <t>Receitas de Intermediação Financeira</t>
  </si>
  <si>
    <t xml:space="preserve">  Operações de Crédito, Arrendamento Mercantil e Outros Créditos</t>
  </si>
  <si>
    <t xml:space="preserve">  Resultado de Operações com Títulos e Valores Mobiliários</t>
  </si>
  <si>
    <t xml:space="preserve">  Resultado com Instrumentos Financeiros Derivativos</t>
  </si>
  <si>
    <t xml:space="preserve">  Resultado de Operações de Câmbio</t>
  </si>
  <si>
    <t xml:space="preserve">  Resultado das Aplicações Compulsórias</t>
  </si>
  <si>
    <t>Despesas de Intermediação Financeira</t>
  </si>
  <si>
    <t xml:space="preserve">  Operações de Captação no Mercado</t>
  </si>
  <si>
    <t xml:space="preserve">  Operações de Empréstimos, Cessões e Repasses</t>
  </si>
  <si>
    <t>Resultado de Intermediação Financeira</t>
  </si>
  <si>
    <t>Outras Receitas Operacionais</t>
  </si>
  <si>
    <t xml:space="preserve">  Receitas de Prestação de Serviços e de Tarifas Bancárias</t>
  </si>
  <si>
    <t xml:space="preserve">  Resultado de Participação em Coligadas e Controladas </t>
  </si>
  <si>
    <t>Outras Despesas Operacionais</t>
  </si>
  <si>
    <t xml:space="preserve">  Despesas de Pessoal </t>
  </si>
  <si>
    <t xml:space="preserve">  Outras Despesas Administrativas </t>
  </si>
  <si>
    <t xml:space="preserve">  Despesas Tributárias</t>
  </si>
  <si>
    <t>Resultado Operacional</t>
  </si>
  <si>
    <t>Resultado Antes da Tributação e Participação dos Empregados   Sobre o Lucro</t>
  </si>
  <si>
    <t xml:space="preserve">Imposto de Renda e Contribuição Social </t>
  </si>
  <si>
    <t xml:space="preserve">  Corrente</t>
  </si>
  <si>
    <t xml:space="preserve">  Diferido</t>
  </si>
  <si>
    <t>Participações dos Empregados no Resultado</t>
  </si>
  <si>
    <t>Participações de Não Controladores</t>
  </si>
  <si>
    <t>Lucro Líquido do Período</t>
  </si>
  <si>
    <t>2019</t>
  </si>
  <si>
    <t>2S19</t>
  </si>
  <si>
    <t>9M19</t>
  </si>
  <si>
    <t>1S19</t>
  </si>
  <si>
    <t>2S18</t>
  </si>
  <si>
    <t>9M18</t>
  </si>
  <si>
    <t>1S18</t>
  </si>
  <si>
    <t>2S17</t>
  </si>
  <si>
    <t>9M17</t>
  </si>
  <si>
    <t>1S17</t>
  </si>
  <si>
    <t>2016</t>
  </si>
  <si>
    <t>2S16</t>
  </si>
  <si>
    <t>4T16</t>
  </si>
  <si>
    <t>9M16</t>
  </si>
  <si>
    <t>3T16</t>
  </si>
  <si>
    <t>1S16</t>
  </si>
  <si>
    <t>2T16</t>
  </si>
  <si>
    <t>1T16</t>
  </si>
  <si>
    <t>2015</t>
  </si>
  <si>
    <t>2S15</t>
  </si>
  <si>
    <t>4T15</t>
  </si>
  <si>
    <t>9M15</t>
  </si>
  <si>
    <t>3T15</t>
  </si>
  <si>
    <t>1S15</t>
  </si>
  <si>
    <t>2T15</t>
  </si>
  <si>
    <t>1T15</t>
  </si>
  <si>
    <t>2014</t>
  </si>
  <si>
    <t>2S14</t>
  </si>
  <si>
    <t>4T14</t>
  </si>
  <si>
    <t>9M14</t>
  </si>
  <si>
    <t>3T14</t>
  </si>
  <si>
    <t>1S14</t>
  </si>
  <si>
    <t>2T14</t>
  </si>
  <si>
    <t>1T14</t>
  </si>
  <si>
    <t>2013</t>
  </si>
  <si>
    <t>2S13</t>
  </si>
  <si>
    <t>4T13</t>
  </si>
  <si>
    <t>9M13</t>
  </si>
  <si>
    <t>3T13</t>
  </si>
  <si>
    <t>1S13</t>
  </si>
  <si>
    <t>2T13</t>
  </si>
  <si>
    <t>1T13</t>
  </si>
  <si>
    <t>2012</t>
  </si>
  <si>
    <t>2S12</t>
  </si>
  <si>
    <t>4T12</t>
  </si>
  <si>
    <t>9M12</t>
  </si>
  <si>
    <t>3T12</t>
  </si>
  <si>
    <t>1S12</t>
  </si>
  <si>
    <t>2T12</t>
  </si>
  <si>
    <t>1T12</t>
  </si>
  <si>
    <t>2011</t>
  </si>
  <si>
    <t>2S11</t>
  </si>
  <si>
    <t>4T11</t>
  </si>
  <si>
    <t>9M11</t>
  </si>
  <si>
    <t>3T11</t>
  </si>
  <si>
    <t>1S11</t>
  </si>
  <si>
    <t>2T11</t>
  </si>
  <si>
    <t>1T11</t>
  </si>
  <si>
    <t>2010</t>
  </si>
  <si>
    <t>2S10</t>
  </si>
  <si>
    <t>4T10</t>
  </si>
  <si>
    <t>9M10</t>
  </si>
  <si>
    <t>3T10</t>
  </si>
  <si>
    <t>1S10</t>
  </si>
  <si>
    <t>2T10</t>
  </si>
  <si>
    <t>1T10</t>
  </si>
  <si>
    <t>2009</t>
  </si>
  <si>
    <t>2S09</t>
  </si>
  <si>
    <t>4T09</t>
  </si>
  <si>
    <t>9M09</t>
  </si>
  <si>
    <t>3T09</t>
  </si>
  <si>
    <t>1S09</t>
  </si>
  <si>
    <t>2T09</t>
  </si>
  <si>
    <t>1T09</t>
  </si>
  <si>
    <t>2008</t>
  </si>
  <si>
    <t>2S08</t>
  </si>
  <si>
    <t>4T08</t>
  </si>
  <si>
    <t>9M08</t>
  </si>
  <si>
    <t>3T08</t>
  </si>
  <si>
    <t>1S08</t>
  </si>
  <si>
    <t>2T08</t>
  </si>
  <si>
    <t>1T08</t>
  </si>
  <si>
    <t>2007</t>
  </si>
  <si>
    <t>2S07</t>
  </si>
  <si>
    <t>4T07</t>
  </si>
  <si>
    <t>9M07</t>
  </si>
  <si>
    <t>3T07</t>
  </si>
  <si>
    <t>1S07</t>
  </si>
  <si>
    <t>2T07</t>
  </si>
  <si>
    <t>1T07</t>
  </si>
  <si>
    <t>2006</t>
  </si>
  <si>
    <t>4T06</t>
  </si>
  <si>
    <t>9M06</t>
  </si>
  <si>
    <t>3T06</t>
  </si>
  <si>
    <t>1S06</t>
  </si>
  <si>
    <t>2T06</t>
  </si>
  <si>
    <t>1T06</t>
  </si>
  <si>
    <t>2005</t>
  </si>
  <si>
    <t>2S05</t>
  </si>
  <si>
    <t>4T05</t>
  </si>
  <si>
    <t>9M05</t>
  </si>
  <si>
    <t>3T05</t>
  </si>
  <si>
    <t>1S05</t>
  </si>
  <si>
    <t>2T05</t>
  </si>
  <si>
    <t>1T05</t>
  </si>
  <si>
    <t>2004</t>
  </si>
  <si>
    <t>2S04</t>
  </si>
  <si>
    <t>4T04</t>
  </si>
  <si>
    <t>9M04</t>
  </si>
  <si>
    <t>3T04</t>
  </si>
  <si>
    <t>1S04</t>
  </si>
  <si>
    <t>2T04</t>
  </si>
  <si>
    <t>1T04</t>
  </si>
  <si>
    <t>2003</t>
  </si>
  <si>
    <t>2S03</t>
  </si>
  <si>
    <t>4T03</t>
  </si>
  <si>
    <t>9M03</t>
  </si>
  <si>
    <t>3T03</t>
  </si>
  <si>
    <t>1S03</t>
  </si>
  <si>
    <t>2T03</t>
  </si>
  <si>
    <t>1T03</t>
  </si>
  <si>
    <t>2002</t>
  </si>
  <si>
    <t>2S02</t>
  </si>
  <si>
    <t>4T02</t>
  </si>
  <si>
    <t>9M02</t>
  </si>
  <si>
    <t>3T02</t>
  </si>
  <si>
    <t>1S02</t>
  </si>
  <si>
    <t>2T02</t>
  </si>
  <si>
    <t>1T02</t>
  </si>
  <si>
    <t>RECEITAS DA INTERMEDIAÇÃO FINANCEIRA</t>
  </si>
  <si>
    <t>Resultado de Operações com Títulos e Valores Mobiliários</t>
  </si>
  <si>
    <t>Resultado com Instrumentos Financeiros Derivativos</t>
  </si>
  <si>
    <t>Resultado de Operações de Câmbio</t>
  </si>
  <si>
    <t>Resultado das Aplicações Compulsórias</t>
  </si>
  <si>
    <t>Operações de Venda ou Transferência de Ativos Financeiros</t>
  </si>
  <si>
    <t>DESPESAS DA INTERMEDIAÇÃO FINANCEIRA</t>
  </si>
  <si>
    <t>Operações de Captação no Mercado</t>
  </si>
  <si>
    <t>Operações de Empréstimos, Cessões e Repasses</t>
  </si>
  <si>
    <t xml:space="preserve">Provisão para Créditos de Liquidação Duvidosa  </t>
  </si>
  <si>
    <t>RESULTADO BRUTO DA INTERMEDIAÇÃO FINANCEIRA</t>
  </si>
  <si>
    <t>OUTRAS RECEITAS/DESPESAS OPERACIONAIS</t>
  </si>
  <si>
    <t>Receitas de Prestação de Serviços</t>
  </si>
  <si>
    <t>Rendas de Tarifas Bancárias</t>
  </si>
  <si>
    <t>Despesas Tributárias</t>
  </si>
  <si>
    <t>Resultado de Participação em Coligadas e Controladas</t>
  </si>
  <si>
    <t>Resultado da Equivalência Patrimonial</t>
  </si>
  <si>
    <t>RESULTADO OPERACIONAL</t>
  </si>
  <si>
    <t>RESULTADO NÃO OPERACIONAL</t>
  </si>
  <si>
    <t>Receitas</t>
  </si>
  <si>
    <t>Despesas</t>
  </si>
  <si>
    <t>RESULTADO ANTES DA TRIBUTAÇÃO E PARTICIPAÇÃO DOS EMPREGADOS SOBRE O LUCRO</t>
  </si>
  <si>
    <t>IMPOSTO DE RENDA E CONTRIBUIÇÃO SOCIAL</t>
  </si>
  <si>
    <t>Corrente</t>
  </si>
  <si>
    <t>Diferido</t>
  </si>
  <si>
    <t>PROVISÃO PARA IR E CONTRIBUIÇÃO SOCIAL</t>
  </si>
  <si>
    <t>PARTICIPAÇÃO DOS EMPREGADOS NO RESULTADO</t>
  </si>
  <si>
    <t>PARTICIPAÇÃO DE NÃO CONTROLADORES</t>
  </si>
  <si>
    <t>IR DIFERIDO</t>
  </si>
  <si>
    <t>PARTICIPAÇÕES/CONTRIBUIÇÕES ESTATUTÁRIAS</t>
  </si>
  <si>
    <t>Participações</t>
  </si>
  <si>
    <t>LUCRO LÍQUIDO DO PERÍODO</t>
  </si>
  <si>
    <t>Disponibilidades em Moeda Nacional</t>
  </si>
  <si>
    <t>Disponibilidades em Moeda Estrangeira</t>
  </si>
  <si>
    <t xml:space="preserve">Aplicações no Mercado Aberto </t>
  </si>
  <si>
    <t xml:space="preserve">Aplicações em Depósitos Interfinanceiros  </t>
  </si>
  <si>
    <t>Títulos e Valores Mobiliários</t>
  </si>
  <si>
    <t>Cotas de Fundos de Investimento</t>
  </si>
  <si>
    <t xml:space="preserve">Total </t>
  </si>
  <si>
    <t>Captações (Banrisul Consolidado, em R$ Mil)</t>
  </si>
  <si>
    <t>Sem Vencimento</t>
  </si>
  <si>
    <t>Até 3 meses</t>
  </si>
  <si>
    <t>De 3 a 12 meses</t>
  </si>
  <si>
    <t>Acima de 12 meses</t>
  </si>
  <si>
    <t>Interfinanceiros</t>
  </si>
  <si>
    <t>Total</t>
  </si>
  <si>
    <t xml:space="preserve">Captação no Mercado Aberto </t>
  </si>
  <si>
    <t>2T2022</t>
  </si>
  <si>
    <t>1T2022</t>
  </si>
  <si>
    <t>4T2021</t>
  </si>
  <si>
    <t>3T2021</t>
  </si>
  <si>
    <t>2T2021</t>
  </si>
  <si>
    <t>1T2021</t>
  </si>
  <si>
    <t>4T2020</t>
  </si>
  <si>
    <t>3T2020</t>
  </si>
  <si>
    <t>2T2020</t>
  </si>
  <si>
    <t>1T2020</t>
  </si>
  <si>
    <t>4T2019</t>
  </si>
  <si>
    <t>3T2019</t>
  </si>
  <si>
    <t>2T2019</t>
  </si>
  <si>
    <t>1T2019</t>
  </si>
  <si>
    <t>4T2018</t>
  </si>
  <si>
    <t>3T2018</t>
  </si>
  <si>
    <t>2T2018</t>
  </si>
  <si>
    <t>1T2018</t>
  </si>
  <si>
    <t>4T2017</t>
  </si>
  <si>
    <t>3T2017</t>
  </si>
  <si>
    <t>2T2017</t>
  </si>
  <si>
    <t>1T2017</t>
  </si>
  <si>
    <t>Créditos Tributários (Banrisul Consolidado, em R$ Mil)</t>
  </si>
  <si>
    <t>Saldo Inicial 31/12/2021</t>
  </si>
  <si>
    <t>Constituição</t>
  </si>
  <si>
    <t>Realização</t>
  </si>
  <si>
    <t>Saldo Final 30/06/2022</t>
  </si>
  <si>
    <t>Saldo Final 31/03/2022</t>
  </si>
  <si>
    <t>Saldo Inicial 31/12/2020</t>
  </si>
  <si>
    <t>Saldo Final 31/12/2021</t>
  </si>
  <si>
    <t>Saldo Final 30/09/2021</t>
  </si>
  <si>
    <t>Saldo Final 30/06/2021</t>
  </si>
  <si>
    <t>Saldo Final 31/03/2021</t>
  </si>
  <si>
    <t>Saldo Inicial 31/12/2019</t>
  </si>
  <si>
    <t>Saldo Final 31/12/2020</t>
  </si>
  <si>
    <t>Saldo Final 30/09/2020</t>
  </si>
  <si>
    <t>Saldo Final 30/06/2020</t>
  </si>
  <si>
    <t>Saldo Final 31/03/2020</t>
  </si>
  <si>
    <t>Saldo Inicial 31/12/2018</t>
  </si>
  <si>
    <t>Saldo Final 31/12/2019</t>
  </si>
  <si>
    <t>Saldo Final 30/09/2019</t>
  </si>
  <si>
    <t>Saldo Final 30/06/2019</t>
  </si>
  <si>
    <t>Saldo Final 31/03/2019</t>
  </si>
  <si>
    <t>Saldo Inicial 31/12/2017</t>
  </si>
  <si>
    <t>Saldo Final 31/12/2018</t>
  </si>
  <si>
    <t>Saldo Final 30/09/2018</t>
  </si>
  <si>
    <t>Saldo Final 30/06/2018</t>
  </si>
  <si>
    <t>Saldo Final 31/03/2018</t>
  </si>
  <si>
    <t>Saldo Inicial 31/12/2016</t>
  </si>
  <si>
    <t>Saldo Final 31/12/2017</t>
  </si>
  <si>
    <t>Saldo Final 30/09/2017</t>
  </si>
  <si>
    <t>Saldo Final 30/06/2017</t>
  </si>
  <si>
    <t>Saldo Final 31/03/2017</t>
  </si>
  <si>
    <t>Provisão para Créditos de Liquidação Duvidosa</t>
  </si>
  <si>
    <t>Provisão para Riscos Trabalhistas</t>
  </si>
  <si>
    <t>Provisão para Riscos Fiscais</t>
  </si>
  <si>
    <t>Provisão para Riscos Cíveis</t>
  </si>
  <si>
    <t>Ajuste Marcação a Mercado - MTM</t>
  </si>
  <si>
    <t xml:space="preserve">                          - </t>
  </si>
  <si>
    <t>Benefício Pós-Emprego</t>
  </si>
  <si>
    <t xml:space="preserve">                      - </t>
  </si>
  <si>
    <t>Outras Provisões Temporárias</t>
  </si>
  <si>
    <t>Prejuízo Fiscal</t>
  </si>
  <si>
    <t xml:space="preserve">Total dos Créditos Tributários </t>
  </si>
  <si>
    <t>Créditos não Registrados</t>
  </si>
  <si>
    <t xml:space="preserve">Total de Créditos Tributários Registrados </t>
  </si>
  <si>
    <t xml:space="preserve">- </t>
  </si>
  <si>
    <t>Crédito Tributário Líquido das Obrigações Diferidas</t>
  </si>
  <si>
    <t>Obrigações Fiscais Diferidas (Banrisul Consolidado, em R$ Mil)</t>
  </si>
  <si>
    <t>Superveniência de Depreciação</t>
  </si>
  <si>
    <t>Títulos Próprios Disponíveis para Venda</t>
  </si>
  <si>
    <t>Ajuste MTM Dívida Subordinada - Hedge Accounting</t>
  </si>
  <si>
    <t>Operações Renegociadas Lei nº 12.715/12</t>
  </si>
  <si>
    <t>Superávit Atuarial</t>
  </si>
  <si>
    <t>Outros Débitos Temporários</t>
  </si>
  <si>
    <t>Composição do Crédito por Carteira (Banrisul Consolidado, em R$ Milhões)</t>
  </si>
  <si>
    <t>Comercial</t>
  </si>
  <si>
    <t xml:space="preserve">   Pessoa Física*</t>
  </si>
  <si>
    <t xml:space="preserve">   Pessoa Jurídica</t>
  </si>
  <si>
    <t>Imobiliário</t>
  </si>
  <si>
    <t>Rural</t>
  </si>
  <si>
    <t>Financiamento de Longo Prazo</t>
  </si>
  <si>
    <t>Câmbio</t>
  </si>
  <si>
    <t>Arrendamento Mercantil</t>
  </si>
  <si>
    <t>*inclui Créditos Vinculados a Operações Adquiridas Cessão.</t>
  </si>
  <si>
    <t>Crédito Consignado por Canal (Banrisul Consolidado, em R$ Milhões)</t>
  </si>
  <si>
    <t>Rede de Agências</t>
  </si>
  <si>
    <t>Consignado Adquirido</t>
  </si>
  <si>
    <t>Composição por Tipo de Operação e Níveis de Risco (Banrisul Consolidado, em R$ Mil)</t>
  </si>
  <si>
    <t>AA</t>
  </si>
  <si>
    <t>A</t>
  </si>
  <si>
    <t>B</t>
  </si>
  <si>
    <t>C</t>
  </si>
  <si>
    <t>D</t>
  </si>
  <si>
    <t>E</t>
  </si>
  <si>
    <t>F</t>
  </si>
  <si>
    <t>G</t>
  </si>
  <si>
    <t>H</t>
  </si>
  <si>
    <t>Empréstimos e Títulos Descontados</t>
  </si>
  <si>
    <t>Financiamentos</t>
  </si>
  <si>
    <t>Financiamentos Rurais e Agroindustriais</t>
  </si>
  <si>
    <t>Financiamentos Imobiliários</t>
  </si>
  <si>
    <t>Créditos Vinculados a Cessão</t>
  </si>
  <si>
    <t>Financiamentos de Infraestrutura e Desenvolvimento</t>
  </si>
  <si>
    <t>Subtotal de Operações de Crédito</t>
  </si>
  <si>
    <t>Adiantamentos sobre Contratos de Câmbio</t>
  </si>
  <si>
    <t>Outros Créditos</t>
  </si>
  <si>
    <t>Créditos Vinculados a Operações Adquiridas em Cessão (Nota 10)</t>
  </si>
  <si>
    <t>Total de Operações com Características de Crédito</t>
  </si>
  <si>
    <t>Coobrigações e Riscos em Garantias Prestadas</t>
  </si>
  <si>
    <t>Total Geral</t>
  </si>
  <si>
    <t>Composição por Faixa de Vencimento e Níveis de Risco (Banrisul Consolidado, em R$ Mil)</t>
  </si>
  <si>
    <t>Operações em Curso Normal</t>
  </si>
  <si>
    <t>Parcelas Vincendas</t>
  </si>
  <si>
    <t>01 a 30 dias</t>
  </si>
  <si>
    <t>31 a 60 dias</t>
  </si>
  <si>
    <t>61 a 90 dias</t>
  </si>
  <si>
    <t xml:space="preserve">91 a 180 dias </t>
  </si>
  <si>
    <t>181 a 360 dias</t>
  </si>
  <si>
    <t xml:space="preserve">Acima de 360 dias </t>
  </si>
  <si>
    <t xml:space="preserve">Parcelas Vencidas </t>
  </si>
  <si>
    <t xml:space="preserve">Até 14 dias </t>
  </si>
  <si>
    <t>Subtotal</t>
  </si>
  <si>
    <t>Operações em Curso Anormal</t>
  </si>
  <si>
    <t>01 a 14 dias</t>
  </si>
  <si>
    <t>15 a 30 dias</t>
  </si>
  <si>
    <t xml:space="preserve">61 a 90 dias </t>
  </si>
  <si>
    <t>91 a 180 dias</t>
  </si>
  <si>
    <t xml:space="preserve">181 a 360 dias </t>
  </si>
  <si>
    <t>Composição da Carteira por Setor de Atividade (Banrisul Consolidado, em R$ Mil)</t>
  </si>
  <si>
    <t>Administração Pública - Direta e Indireta</t>
  </si>
  <si>
    <t xml:space="preserve">   Agropecuário</t>
  </si>
  <si>
    <t xml:space="preserve">   Alimentos, Bebidas e Fumo</t>
  </si>
  <si>
    <t xml:space="preserve">   Automotivo</t>
  </si>
  <si>
    <t xml:space="preserve">   Celulose, Madeira e Móveis</t>
  </si>
  <si>
    <t xml:space="preserve">   Comércio Atacadista Alimentos</t>
  </si>
  <si>
    <t xml:space="preserve">   Comércio Atacadista exceto Alimentos</t>
  </si>
  <si>
    <t xml:space="preserve">   Comércio Varejista - Outros</t>
  </si>
  <si>
    <t xml:space="preserve">   Construção e Imobiliário</t>
  </si>
  <si>
    <t xml:space="preserve">   Educação, Saúde e outros Serviços Sociais</t>
  </si>
  <si>
    <t xml:space="preserve">   Eletroeletrônico e Informática</t>
  </si>
  <si>
    <t xml:space="preserve">   Financeiro e Seguro</t>
  </si>
  <si>
    <t xml:space="preserve">   Máquinas e Equipamentos</t>
  </si>
  <si>
    <t xml:space="preserve">   Metalurgia</t>
  </si>
  <si>
    <t xml:space="preserve">   Obras de Infraestrutura</t>
  </si>
  <si>
    <t xml:space="preserve">   Petróleo e Gás Natural</t>
  </si>
  <si>
    <t xml:space="preserve">   Químico e Petroquímico</t>
  </si>
  <si>
    <t xml:space="preserve">   Serviços Privados</t>
  </si>
  <si>
    <t xml:space="preserve">   Textil, Confecções e Couro</t>
  </si>
  <si>
    <t xml:space="preserve">   Transportes</t>
  </si>
  <si>
    <t xml:space="preserve">   Outros</t>
  </si>
  <si>
    <r>
      <rPr>
        <b/>
        <sz val="11"/>
        <color indexed="8"/>
        <rFont val="Calibri"/>
        <family val="2"/>
      </rPr>
      <t xml:space="preserve">   </t>
    </r>
    <r>
      <rPr>
        <sz val="11"/>
        <color indexed="8"/>
        <rFont val="Calibri"/>
        <family val="2"/>
      </rPr>
      <t>Pessoa Física</t>
    </r>
  </si>
  <si>
    <t>Total de Operações de Crédito</t>
  </si>
  <si>
    <t>Movimentação da Provisão para Perdas Esperadas Associadas ao Risco de Crédito (Banrisul Consolidado, em R$ Mil)</t>
  </si>
  <si>
    <t>1S2022</t>
  </si>
  <si>
    <t>2017</t>
  </si>
  <si>
    <t>PDD sobre a Carteira de Crédito com Característica de Crédito</t>
  </si>
  <si>
    <t xml:space="preserve">Saldo Inicial </t>
  </si>
  <si>
    <t>Constituição Líquida do Período</t>
  </si>
  <si>
    <t xml:space="preserve">Baixas para Prejuízo </t>
  </si>
  <si>
    <t xml:space="preserve">Saldo Final </t>
  </si>
  <si>
    <t xml:space="preserve">Provisão sobre Operações de Crédito </t>
  </si>
  <si>
    <t>Provisão sobre Operações de Arrendamento Mercantil</t>
  </si>
  <si>
    <t>Provisão sobre Outros Créditos com Característica de Crédito</t>
  </si>
  <si>
    <t>Composição da Provisão para Perdas Esperadas Associadas ao Risco de Crédito (Banrisul Consolidado, em R$ Mil)</t>
  </si>
  <si>
    <t>Receitas Prest. Serv. e Tarifas Bancárias (Banrisul Consolidado, em R$ Mil)</t>
  </si>
  <si>
    <t>Administração de Fundos</t>
  </si>
  <si>
    <t>Rendas de Cobrança e de Serviços de Custódia</t>
  </si>
  <si>
    <t>Rendas de Taxas de Administração de Consórcios</t>
  </si>
  <si>
    <t>Rendas de Corretagens de Operações</t>
  </si>
  <si>
    <t>Devolução de Cheques</t>
  </si>
  <si>
    <t>Débitos em Conta</t>
  </si>
  <si>
    <t>Serviços de Arrecadação</t>
  </si>
  <si>
    <t>Comissões de Corretagem de Seguros</t>
  </si>
  <si>
    <t>Tarifas Bancárias de Contas Correntes</t>
  </si>
  <si>
    <t>Cartão de Crédito</t>
  </si>
  <si>
    <t xml:space="preserve">Outras Receitas </t>
  </si>
  <si>
    <t>Recuperação de Encargos e Despesas</t>
  </si>
  <si>
    <t>Reversão de Provisões Operacionais</t>
  </si>
  <si>
    <t xml:space="preserve">Tarifas Interbancárias </t>
  </si>
  <si>
    <t>Títulos de Créditos a Receber</t>
  </si>
  <si>
    <t>Receitas Diversas com Cartões</t>
  </si>
  <si>
    <t>Reversão de Provisões para Pagamentos a Efetuar</t>
  </si>
  <si>
    <t>Receitas de Adquirência por Antecipação de Recebíveis</t>
  </si>
  <si>
    <t>Rendas de Portabilidade de Operações de Crédito</t>
  </si>
  <si>
    <t>Receita de Locação Equipamentos Adquirência</t>
  </si>
  <si>
    <t xml:space="preserve">Outras </t>
  </si>
  <si>
    <t>Despesas de Pessoal (Banrisul Consolidado, em R$ Mil)</t>
  </si>
  <si>
    <t>Remuneração Direta</t>
  </si>
  <si>
    <t>Benefícios</t>
  </si>
  <si>
    <t>Encargos Sociais</t>
  </si>
  <si>
    <t>Treinamentos</t>
  </si>
  <si>
    <t>Outras Despesas Administrativas (Banrisul Consolidado, em R$ Mil)</t>
  </si>
  <si>
    <t>Comunicações</t>
  </si>
  <si>
    <t xml:space="preserve">Processamento de Dados </t>
  </si>
  <si>
    <t>Vigilância, Segurança e Transporte de Valores</t>
  </si>
  <si>
    <t>Amortização e Depreciação</t>
  </si>
  <si>
    <t>Aluguéis e Condomínios</t>
  </si>
  <si>
    <t>Materiais</t>
  </si>
  <si>
    <t>Serviços de Terceiros</t>
  </si>
  <si>
    <t>Serviços Técnicos Especializados</t>
  </si>
  <si>
    <t>Propaganda, Promoções e Publicidade</t>
  </si>
  <si>
    <t>Manutenção e Conservação</t>
  </si>
  <si>
    <t>Água, Energia e Gás</t>
  </si>
  <si>
    <t>Serviços do Sistema Financeiro</t>
  </si>
  <si>
    <t>Outras</t>
  </si>
  <si>
    <t xml:space="preserve">2T2022 </t>
  </si>
  <si>
    <t xml:space="preserve">1T2022 </t>
  </si>
  <si>
    <t xml:space="preserve">4T2021 </t>
  </si>
  <si>
    <t xml:space="preserve">3T2021 </t>
  </si>
  <si>
    <t xml:space="preserve">2T2021 </t>
  </si>
  <si>
    <t xml:space="preserve">1T2021 </t>
  </si>
  <si>
    <t>Descontos Concedidos em Renegociações</t>
  </si>
  <si>
    <t>Despesas com Arrecadação de Tributos Federais</t>
  </si>
  <si>
    <t>Despesas com Cartões</t>
  </si>
  <si>
    <t>Despesas de Portabilidade de Operações de Crédito</t>
  </si>
  <si>
    <t>Tarifas Convênio INSS</t>
  </si>
  <si>
    <t>Bônus Banrisul de Vantagens</t>
  </si>
  <si>
    <t>Custos Convênios Crédito Consignado</t>
  </si>
  <si>
    <t>Correção Monetária sobre Liberação de Financiamento</t>
  </si>
  <si>
    <t>ÍNDICES FINANCEIROS E ECONOMICOS (%)</t>
  </si>
  <si>
    <r>
      <rPr>
        <sz val="11"/>
        <color indexed="8"/>
        <rFont val="Calibri"/>
        <family val="2"/>
      </rPr>
      <t xml:space="preserve">ROAA Anualizado </t>
    </r>
    <r>
      <rPr>
        <vertAlign val="superscript"/>
        <sz val="11"/>
        <color indexed="8"/>
        <rFont val="Calibri"/>
        <family val="2"/>
      </rPr>
      <t>(1)</t>
    </r>
  </si>
  <si>
    <r>
      <rPr>
        <sz val="11"/>
        <color indexed="8"/>
        <rFont val="Calibri"/>
        <family val="2"/>
      </rPr>
      <t xml:space="preserve">ROAE Anualizado </t>
    </r>
    <r>
      <rPr>
        <vertAlign val="superscript"/>
        <sz val="11"/>
        <color indexed="8"/>
        <rFont val="Calibri"/>
        <family val="2"/>
      </rPr>
      <t>(2)</t>
    </r>
  </si>
  <si>
    <r>
      <rPr>
        <sz val="11"/>
        <color indexed="8"/>
        <rFont val="Calibri"/>
        <family val="2"/>
      </rPr>
      <t xml:space="preserve">Índice de Eficiência </t>
    </r>
    <r>
      <rPr>
        <vertAlign val="superscript"/>
        <sz val="11"/>
        <color indexed="8"/>
        <rFont val="Calibri"/>
        <family val="2"/>
      </rPr>
      <t>(3)</t>
    </r>
  </si>
  <si>
    <r>
      <rPr>
        <sz val="11"/>
        <color indexed="8"/>
        <rFont val="Calibri"/>
        <family val="2"/>
      </rPr>
      <t xml:space="preserve">Índice de Cobertura </t>
    </r>
    <r>
      <rPr>
        <vertAlign val="superscript"/>
        <sz val="11"/>
        <color indexed="8"/>
        <rFont val="Calibri"/>
        <family val="2"/>
      </rPr>
      <t>(4)</t>
    </r>
  </si>
  <si>
    <r>
      <rPr>
        <sz val="11"/>
        <color indexed="8"/>
        <rFont val="Calibri"/>
        <family val="2"/>
      </rPr>
      <t xml:space="preserve">Índice de Inadimplência &gt; 90 dias </t>
    </r>
    <r>
      <rPr>
        <vertAlign val="superscript"/>
        <sz val="11"/>
        <color indexed="8"/>
        <rFont val="Calibri"/>
        <family val="2"/>
      </rPr>
      <t>(5)</t>
    </r>
  </si>
  <si>
    <t>Índice de Basileia Consolidado</t>
  </si>
  <si>
    <t>Índice de Provisionamento</t>
  </si>
  <si>
    <t>Selic Efetiva Acumulada</t>
  </si>
  <si>
    <t>Variação Cambial (%)</t>
  </si>
  <si>
    <t>IGP-M</t>
  </si>
  <si>
    <t>IPCA</t>
  </si>
  <si>
    <t>(1) Lucro líquido sobre ativo total médio.</t>
  </si>
  <si>
    <t>(2) Lucro líquido sobre patrimônio líquido médio.</t>
  </si>
  <si>
    <t>(3) Índice de eficiência - acumulado no período dos últimos 12 meses. Despesas de pessoal + outras despesas administrativas / Margem financeira líquida + rendas de prestação de serviços + (Outras receitas operacionais - outras despesas operacionais).</t>
  </si>
  <si>
    <t>Agências</t>
  </si>
  <si>
    <t>Postos de Atendimento</t>
  </si>
  <si>
    <t>Pontos de Atendimento Eletrônico</t>
  </si>
  <si>
    <t>Colaboradores</t>
  </si>
  <si>
    <t>AÇÕES - INDICADORES</t>
  </si>
  <si>
    <t>INDICADORES</t>
  </si>
  <si>
    <r>
      <rPr>
        <sz val="11"/>
        <color indexed="8"/>
        <rFont val="Calibri"/>
        <family val="2"/>
      </rPr>
      <t xml:space="preserve">Lucro Líquido Consolidado por Ação </t>
    </r>
    <r>
      <rPr>
        <sz val="8"/>
        <color indexed="8"/>
        <rFont val="Calibri"/>
        <family val="2"/>
      </rPr>
      <t>(R$)</t>
    </r>
  </si>
  <si>
    <r>
      <rPr>
        <sz val="11"/>
        <color indexed="8"/>
        <rFont val="Calibri"/>
        <family val="2"/>
      </rPr>
      <t xml:space="preserve">Valor Patrimonial por Ação </t>
    </r>
    <r>
      <rPr>
        <sz val="8"/>
        <color indexed="8"/>
        <rFont val="Calibri"/>
        <family val="2"/>
      </rPr>
      <t>(R$)</t>
    </r>
  </si>
  <si>
    <r>
      <rPr>
        <sz val="11"/>
        <color indexed="8"/>
        <rFont val="Calibri"/>
        <family val="2"/>
      </rPr>
      <t xml:space="preserve">Dividendos/JSCP </t>
    </r>
    <r>
      <rPr>
        <sz val="8"/>
        <color indexed="8"/>
        <rFont val="Calibri"/>
        <family val="2"/>
      </rPr>
      <t>(R$ Milhões)</t>
    </r>
    <r>
      <rPr>
        <sz val="11"/>
        <color indexed="8"/>
        <rFont val="Calibri"/>
        <family val="2"/>
      </rPr>
      <t xml:space="preserve"> </t>
    </r>
    <r>
      <rPr>
        <vertAlign val="superscript"/>
        <sz val="11"/>
        <color indexed="8"/>
        <rFont val="Calibri"/>
        <family val="2"/>
      </rPr>
      <t>(1)</t>
    </r>
  </si>
  <si>
    <r>
      <rPr>
        <sz val="11"/>
        <color indexed="8"/>
        <rFont val="Calibri"/>
        <family val="2"/>
      </rPr>
      <t xml:space="preserve">Dividendos/JSCP por Ação </t>
    </r>
    <r>
      <rPr>
        <sz val="8"/>
        <color indexed="8"/>
        <rFont val="Calibri"/>
        <family val="2"/>
      </rPr>
      <t>(R$)</t>
    </r>
  </si>
  <si>
    <t>Ação ON</t>
  </si>
  <si>
    <t>Número de Ações ON</t>
  </si>
  <si>
    <r>
      <rPr>
        <sz val="11"/>
        <color indexed="8"/>
        <rFont val="Calibri"/>
        <family val="2"/>
      </rPr>
      <t xml:space="preserve">Cotação da Ação </t>
    </r>
    <r>
      <rPr>
        <sz val="8"/>
        <color indexed="8"/>
        <rFont val="Calibri"/>
        <family val="2"/>
      </rPr>
      <t>(R$)</t>
    </r>
  </si>
  <si>
    <r>
      <rPr>
        <sz val="11"/>
        <color indexed="8"/>
        <rFont val="Calibri"/>
        <family val="2"/>
      </rPr>
      <t xml:space="preserve">Valor de Mercado Ações ON </t>
    </r>
    <r>
      <rPr>
        <sz val="8"/>
        <color indexed="8"/>
        <rFont val="Calibri"/>
        <family val="2"/>
      </rPr>
      <t>(R$)</t>
    </r>
  </si>
  <si>
    <t>Ação PNA</t>
  </si>
  <si>
    <t>Número de Ações PNA</t>
  </si>
  <si>
    <r>
      <rPr>
        <sz val="11"/>
        <color indexed="8"/>
        <rFont val="Calibri"/>
        <family val="2"/>
      </rPr>
      <t xml:space="preserve">Valor de Mercado Ações PNA </t>
    </r>
    <r>
      <rPr>
        <sz val="8"/>
        <color indexed="8"/>
        <rFont val="Calibri"/>
        <family val="2"/>
      </rPr>
      <t>(R$)</t>
    </r>
  </si>
  <si>
    <t>Ação PNB</t>
  </si>
  <si>
    <t>Número de Ações PNB</t>
  </si>
  <si>
    <r>
      <rPr>
        <sz val="11"/>
        <color indexed="8"/>
        <rFont val="Calibri"/>
        <family val="2"/>
      </rPr>
      <t xml:space="preserve">Valor de Mercado Ações PNB </t>
    </r>
    <r>
      <rPr>
        <sz val="8"/>
        <color indexed="8"/>
        <rFont val="Calibri"/>
        <family val="2"/>
      </rPr>
      <t>(R$)</t>
    </r>
  </si>
  <si>
    <t>(1) Juros sobre o capital próprio e dividendos pagos e/ou distribuídos (antes da retenção do Imposto de Renda).</t>
  </si>
  <si>
    <t>Brasil</t>
  </si>
  <si>
    <t xml:space="preserve">Depósitos à Vista </t>
  </si>
  <si>
    <t>Nº de Agências</t>
  </si>
  <si>
    <t>Rio Grande do Sul</t>
  </si>
  <si>
    <t>Margem Financeira Analítica - R$ Milhões e %</t>
  </si>
  <si>
    <t>Balanço
Médio</t>
  </si>
  <si>
    <t>Receita
Despesa</t>
  </si>
  <si>
    <t>Taxa
Média</t>
  </si>
  <si>
    <t>Ativos Rentáveis</t>
  </si>
  <si>
    <t>Operações de Crédito¹</t>
  </si>
  <si>
    <t>TVM e Instrumentos Financeiros Derivativos</t>
  </si>
  <si>
    <t>Outros  Ativos  Rentáveis</t>
  </si>
  <si>
    <t>Compulsórios</t>
  </si>
  <si>
    <t>Outros</t>
  </si>
  <si>
    <t>Ativos Não Rentáveis</t>
  </si>
  <si>
    <t>Ativos Totais</t>
  </si>
  <si>
    <t>Passivos Onerosos</t>
  </si>
  <si>
    <t>Captações no Mercado Aberto</t>
  </si>
  <si>
    <t>Recursos em Letras³</t>
  </si>
  <si>
    <t>Obrigações por Empréstimos e Repasses No País</t>
  </si>
  <si>
    <t>Obrigações por Empréstimos e Repasses Exterior</t>
  </si>
  <si>
    <t>Passivos Não Onerosos</t>
  </si>
  <si>
    <t>Patrimônio Líquido</t>
  </si>
  <si>
    <t>Passivos e PL</t>
  </si>
  <si>
    <t>Spread</t>
  </si>
  <si>
    <t>Margem Financeira</t>
  </si>
  <si>
    <t>Margem Financeira Anualizada</t>
  </si>
  <si>
    <t>1S2022/1S2021</t>
  </si>
  <si>
    <t>Aumento / Redução Devido à Variação em:</t>
  </si>
  <si>
    <t>Variações nas Receitas e Despesas de Juros: Volumes e Taxas - R$ Milhões</t>
  </si>
  <si>
    <t>Volume
Médio</t>
  </si>
  <si>
    <t>Taxa
Juros</t>
  </si>
  <si>
    <t>Variação
Líquida</t>
  </si>
  <si>
    <t>Compromissos de Revendas</t>
  </si>
  <si>
    <t>Operações com TVM e Instrumentos Financeiros Derivativos</t>
  </si>
  <si>
    <t>Depósitos Interbancários</t>
  </si>
  <si>
    <t>Total (a)</t>
  </si>
  <si>
    <t xml:space="preserve">Obrigações por Empréstimos e Repasses </t>
  </si>
  <si>
    <t xml:space="preserve">Outros </t>
  </si>
  <si>
    <t>Total (b)</t>
  </si>
  <si>
    <t>Margem Financeira (a + b)</t>
  </si>
  <si>
    <t>Obrigações Sociais e Estatutárias</t>
  </si>
  <si>
    <t>Provisão de Pessoal</t>
  </si>
  <si>
    <t>Obrigações por Convênios Oficiais e Serviços de Pagamento</t>
  </si>
  <si>
    <t>Credores Diversos no País</t>
  </si>
  <si>
    <t>Passivos Atuariais - Benefícios Pós-Emprego¹</t>
  </si>
  <si>
    <t xml:space="preserve">Provisões para Pagamentos a Efetuar </t>
  </si>
  <si>
    <t>Rendas Antecipadas</t>
  </si>
  <si>
    <t>(1) Refere-se principalmente às obrigações do patrocinador sobre os déficits apurados em planos de  benefício definido oferecidos à empregados e ex-empregados do Banrisul e das empresas do grupo (Nota 27(e)).</t>
  </si>
  <si>
    <t xml:space="preserve">Obrigações Fiscais </t>
  </si>
  <si>
    <t>1T2022/1T2021</t>
  </si>
  <si>
    <t>2021/2020</t>
  </si>
  <si>
    <t>9M2021/9M2020</t>
  </si>
  <si>
    <t>1S2021/1S2020</t>
  </si>
  <si>
    <t>1T2021/1T2020</t>
  </si>
  <si>
    <t>2020/2019</t>
  </si>
  <si>
    <t>9M2020/9M2019</t>
  </si>
  <si>
    <t>1S2020/1S2019</t>
  </si>
  <si>
    <t>1T2020/1T2019</t>
  </si>
  <si>
    <t>2019/2018</t>
  </si>
  <si>
    <t>9M2019/9M2018</t>
  </si>
  <si>
    <t>1S2019/1S2018</t>
  </si>
  <si>
    <t>1T2019/1T2018</t>
  </si>
  <si>
    <t>2018/2017</t>
  </si>
  <si>
    <t>9M2018/9M2017</t>
  </si>
  <si>
    <t>1S2018/1S2017</t>
  </si>
  <si>
    <t>1T2018/1T2017</t>
  </si>
  <si>
    <t>2017/2016</t>
  </si>
  <si>
    <t>9M2017/9M2016</t>
  </si>
  <si>
    <t>1S2017/1S2016</t>
  </si>
  <si>
    <t>1T2017/1T2016</t>
  </si>
  <si>
    <t>9M2021</t>
  </si>
  <si>
    <t>1S2021</t>
  </si>
  <si>
    <t>9M2020</t>
  </si>
  <si>
    <t>1S2020</t>
  </si>
  <si>
    <t>9M2019</t>
  </si>
  <si>
    <t>1S2019</t>
  </si>
  <si>
    <t>9M2018</t>
  </si>
  <si>
    <t>1S2018</t>
  </si>
  <si>
    <t>9M2017</t>
  </si>
  <si>
    <t>1S2017</t>
  </si>
  <si>
    <t>Margem Analítica</t>
  </si>
  <si>
    <t>Variações nas Receitas e Despesas de Juros: Volumes e Taxas</t>
  </si>
  <si>
    <t>Set/22</t>
  </si>
  <si>
    <t>Saldo Final 30/09/2022</t>
  </si>
  <si>
    <t>3T2022</t>
  </si>
  <si>
    <t>9M2022</t>
  </si>
  <si>
    <t xml:space="preserve">3T2022 </t>
  </si>
  <si>
    <t>9M2022/9M2021</t>
  </si>
  <si>
    <t>1T2013</t>
  </si>
  <si>
    <t>2T2013</t>
  </si>
  <si>
    <t>3T2013</t>
  </si>
  <si>
    <t>4T2013</t>
  </si>
  <si>
    <t>1T2014</t>
  </si>
  <si>
    <t>2T2014</t>
  </si>
  <si>
    <t>3T2014</t>
  </si>
  <si>
    <t>4T2014</t>
  </si>
  <si>
    <t>1T2015</t>
  </si>
  <si>
    <t>2T2015</t>
  </si>
  <si>
    <t>3T2015</t>
  </si>
  <si>
    <t>4T2015</t>
  </si>
  <si>
    <t>1T2016</t>
  </si>
  <si>
    <t>2T2016</t>
  </si>
  <si>
    <t>3T2016</t>
  </si>
  <si>
    <t>4T2016</t>
  </si>
  <si>
    <t>Caixa e Equivalentes a Caixa</t>
  </si>
  <si>
    <t>Títulos e Valores Mobiliários (Em R$ Mil)</t>
  </si>
  <si>
    <t>Títulos para Negociação</t>
  </si>
  <si>
    <t>Títulos Disponíveis para Venda</t>
  </si>
  <si>
    <t>Títulos Mantidos até o Vencimento</t>
  </si>
  <si>
    <t xml:space="preserve">(4) Atrasos &gt; 90 dias / carteira de crédito. </t>
  </si>
  <si>
    <t>(5) Provisão para devedores duvidosos / atrasos &gt; 90 dias.</t>
  </si>
  <si>
    <t>Dez/22</t>
  </si>
  <si>
    <t>2022</t>
  </si>
  <si>
    <t>(1) Composto pelos títulos discriminados na Nota 05 com prazo original igual ou inferior a 90 dias e apresentam risco insignificante de mudança de valor justo.</t>
  </si>
  <si>
    <r>
      <t xml:space="preserve">Aplicações Interfinanceiras de Liquidez </t>
    </r>
    <r>
      <rPr>
        <b/>
        <vertAlign val="superscript"/>
        <sz val="11"/>
        <color indexed="8"/>
        <rFont val="Calibri"/>
        <family val="2"/>
      </rPr>
      <t>(1)</t>
    </r>
  </si>
  <si>
    <t>Dívida Subordinada Marcação a Mercado (Nota 8)</t>
  </si>
  <si>
    <t>Ágio/Deságio e Encargos a Incorporar</t>
  </si>
  <si>
    <r>
      <t xml:space="preserve">À Vista </t>
    </r>
    <r>
      <rPr>
        <vertAlign val="superscript"/>
        <sz val="11"/>
        <color indexed="8"/>
        <rFont val="Calibri"/>
        <family val="2"/>
      </rPr>
      <t>(1)</t>
    </r>
  </si>
  <si>
    <r>
      <t xml:space="preserve">Poupança </t>
    </r>
    <r>
      <rPr>
        <vertAlign val="superscript"/>
        <sz val="11"/>
        <color indexed="8"/>
        <rFont val="Calibri"/>
        <family val="2"/>
      </rPr>
      <t>(1)</t>
    </r>
  </si>
  <si>
    <r>
      <t xml:space="preserve">A Prazo </t>
    </r>
    <r>
      <rPr>
        <vertAlign val="superscript"/>
        <sz val="11"/>
        <color indexed="8"/>
        <rFont val="Calibri"/>
        <family val="2"/>
      </rPr>
      <t>(2)</t>
    </r>
  </si>
  <si>
    <r>
      <t>Carteira Própria</t>
    </r>
    <r>
      <rPr>
        <vertAlign val="superscript"/>
        <sz val="11"/>
        <color indexed="8"/>
        <rFont val="Calibri"/>
        <family val="2"/>
      </rPr>
      <t xml:space="preserve"> (3)</t>
    </r>
  </si>
  <si>
    <r>
      <t xml:space="preserve">Dívida Subordinada - Nível II </t>
    </r>
    <r>
      <rPr>
        <vertAlign val="superscript"/>
        <sz val="11"/>
        <color indexed="8"/>
        <rFont val="Calibri"/>
        <family val="2"/>
      </rPr>
      <t>(4)</t>
    </r>
  </si>
  <si>
    <r>
      <t xml:space="preserve">Letras Financeiras Subordinadas - LFS </t>
    </r>
    <r>
      <rPr>
        <vertAlign val="superscript"/>
        <sz val="11"/>
        <color indexed="8"/>
        <rFont val="Calibri"/>
        <family val="2"/>
      </rPr>
      <t>(5)</t>
    </r>
  </si>
  <si>
    <t>(1) Classificados como sem vencimento, pois não existe data de vencimento contratual.</t>
  </si>
  <si>
    <t xml:space="preserve">(2) Considera os prazos estabelecidos nas aplicações. As captações em depósitos a prazo são realizadas com pessoas físicas ou jurídicas, nas modalidades de encargos pós ou pré-fixados, os quais correspondem a 99,14% e 0,86% do total da carteira, respectivamente. A taxa média de captação para os depósitos pós-fixados corresponde a 82,11% (31/12/2021 - 81,39%) da variação do CDI, e para os pré-fixados 8,66% (31/12/2021 - 3,69%) ao ano. Do total de captações em depósito a prazo 69,10% (31/12/2021 - 63,62%) possuem condição de resgate antecipado previamente pactuada, cuja apropriação da despesa é efetuada pela taxa contratada para o vencimento, desconsiderando descontos ou reduções, aplicados quando o resgate for antecipado. As faixas de vencimento demonstradas não consideram a possibilidade do resgate antecipado.  </t>
  </si>
  <si>
    <t>(3) As captações por meio de operações compromissadas - carteira própria - no mercado aberto, realizadas com instituições financeiras, têm taxa média de captação de 100% da variação do CDI.</t>
  </si>
  <si>
    <t>(4) O Banco emitiu em 2012 duas tranches de Dívidas Subordinadas no montante de US$500 milhões (500 milhões de dólares norte-americanos) e US$275 milhões (275 milhões de dólares norte-americanos), pelo prazo de 10 anos, com vencimento em 02 de fevereiro de 2022. Em 2015 ocorreu a recompra parcial da Dívida Subordinada no valor de US$251,81 milhões (251,81 milhões de dólares norte-americanos). Após a recompra remanesceu o saldo da dívida denominada em US$ com nocional  de 523,185 milhões. Esta dívida foi liquidada em fevereiro de 2022. Em 28 de janeiro de 2021, o Banrisul realizou uma nova emissão de dívida subordinada (Tier II) no montante de US$300 milhões (trezentos milhões de dólares) com juros anuais de 5,375%, pelo prazo de 10 anos, com opção de recompra em 5 anos, conforme condições previamente acordadas pelo Offering Memorandum desta emissão.</t>
  </si>
  <si>
    <t>(5) Em 16 de setembro de 2022, o Banrisul realizou a emissão de Letras Financeiras Subordinadas - LFS, no montante de R$ 300.000 (trezentos milhões de reais) com remuneração de CDI + 3,5% a.a., pelo prazo de 10 anos, com opção de recompra pelo Banrisul a partir do 5º ano, contado da data de emissão. As Letras Financeiras Subordinadas estão autorizadas a compor o Capital Nível II do Patrimônio de Referência do Banrisul, nos termos da Resolução BCB Nº 122, de 2 de agosto de 2021.</t>
  </si>
  <si>
    <t>Saldo Final 31/12/2022</t>
  </si>
  <si>
    <t>4T2022</t>
  </si>
  <si>
    <t xml:space="preserve">2022 </t>
  </si>
  <si>
    <t>Despesas Bandeiras Banrisul Pagamentos</t>
  </si>
  <si>
    <t xml:space="preserve">Dívida Subordinada </t>
  </si>
  <si>
    <t>Títulos e Valores Mobiliários²</t>
  </si>
  <si>
    <t>2022/2021</t>
  </si>
  <si>
    <t>(1) Inclui adiantamentos de contratos de câmbio, operações de arrendamento mercantil e outros créditos com característica de concessão de crédito. As operações de arrendamento mercantil são demonstradas pelo valor presente líquido dos contratos de arrendamento.</t>
  </si>
  <si>
    <t>(2) Inclui as aplicações interfinanceiras de liquidez.</t>
  </si>
  <si>
    <t xml:space="preserve">(3) Inclui letras financeiras, letras financeiras subordinadas, letras de crédito imobiliário e do agronegócio. </t>
  </si>
  <si>
    <t>Recursos em Letras</t>
  </si>
  <si>
    <t>Operações de Crédito, Arrendamento Mercantil e Outros Créditos</t>
  </si>
  <si>
    <t>Outros Ativos financeiros</t>
  </si>
  <si>
    <t xml:space="preserve">  Outras Receitas  Operacionais</t>
  </si>
  <si>
    <t xml:space="preserve">  Outras Despesas  Operacionais</t>
  </si>
  <si>
    <t xml:space="preserve">  Provisões Cíveis, Fiscais e Trabalhistas</t>
  </si>
  <si>
    <t>Fonte dos dados: Ranking divulgado pelo Bacen, excluído o BNDES.</t>
  </si>
  <si>
    <r>
      <t>(25,5)</t>
    </r>
    <r>
      <rPr>
        <b/>
        <sz val="11"/>
        <color rgb="FF000050"/>
        <rFont val="Calibri"/>
        <family val="2"/>
      </rPr>
      <t xml:space="preserve"> </t>
    </r>
  </si>
  <si>
    <t>Dados apresentados nas Demonstrações Financeiras do Banrisul no padrão BR GAAP</t>
  </si>
  <si>
    <t xml:space="preserve">   Operações de Crédito e Arrendamento Mercantil Financeiro</t>
  </si>
  <si>
    <t xml:space="preserve">   (Outros Créditos) Outros Ativos Financeiros</t>
  </si>
  <si>
    <t>Provisões Cíveis, Fiscais e Trabalhistas</t>
  </si>
  <si>
    <t>Perdas Esperadas de Ativos Financeiros, Líquida</t>
  </si>
  <si>
    <t>Outras Receitas (Despesas) Operacionais</t>
  </si>
  <si>
    <t xml:space="preserve">Operações de Crédito </t>
  </si>
  <si>
    <t>Mar/23</t>
  </si>
  <si>
    <t>Passivos  Financeiros</t>
  </si>
  <si>
    <t>1T2023</t>
  </si>
  <si>
    <t>Saldo Final 31/03/2023</t>
  </si>
  <si>
    <t>1T23</t>
  </si>
  <si>
    <t>Saldo Inicial 31/12/2022</t>
  </si>
  <si>
    <t>Receitas de Serviços Banrisul Pagamentos</t>
  </si>
  <si>
    <t>1T2023/1T2022</t>
  </si>
  <si>
    <t>Ações em Tesouraria</t>
  </si>
  <si>
    <t>BP - Ativo (Reclassificado)</t>
  </si>
  <si>
    <t>BP - Ativo (Anterior)</t>
  </si>
  <si>
    <t>BP - Passivo (Reclassificado)</t>
  </si>
  <si>
    <t>BP - Passivo e PL (Anterior)</t>
  </si>
  <si>
    <t>DRE - (Anterior)</t>
  </si>
  <si>
    <t>DRE - (Reclassificado)</t>
  </si>
  <si>
    <t>Atualização Depósitos Judiciais</t>
  </si>
  <si>
    <t>¹ Na tabela acima, as linhas não foram excluídas por apresentarem valores  significativos em determinados períodos.</t>
  </si>
  <si>
    <t>Baixa Investimento Exterior ¹</t>
  </si>
  <si>
    <t>Desmutualização da CIP ¹</t>
  </si>
  <si>
    <t>Atualização de Impostos a Compensar ¹</t>
  </si>
  <si>
    <t>Receita Fundo de Compensações de Variações Salariais - FCVS ¹</t>
  </si>
  <si>
    <t>Atualização de Ativo Atuarial ¹</t>
  </si>
  <si>
    <t>Fundo de Reserva - Depósito Judicial - Lei n° 12.069/04 ¹</t>
  </si>
  <si>
    <t>Comissão e Taxa sobre Seguros e Capitalização ¹</t>
  </si>
  <si>
    <t>Fundação Banrisul - Resultado Atuarial Migração ¹</t>
  </si>
  <si>
    <t>Receita Pacto Contratual Icatu ¹</t>
  </si>
  <si>
    <t>Crédito Tributário Plano Verão ¹</t>
  </si>
  <si>
    <t>Perdas Tarifas não Recebidas</t>
  </si>
  <si>
    <t>Atualização das Despesas Atuariais</t>
  </si>
  <si>
    <t>¹  - A partir do exercício de 2022, a linha de "Despesas com Provisões  de Garantias Prestadas pelo Banrisul", estão somados na linha de "Outras".</t>
  </si>
  <si>
    <t>Despesas com Provisões de Garantias Prestadas pelo Banrisul¹</t>
  </si>
  <si>
    <t>2 - A linha de "Incentivo à Migração - Plano FBSS", não será possível excluí-lo pela relevância do valor no período que houve a migração.</t>
  </si>
  <si>
    <t>Incentivo à Migração - Planos FBSS²</t>
  </si>
  <si>
    <t>³ - Foram excluídas nesta tabela a linha de "Provisões Cíveis, Fiscais e Trabalhistas" por não fazerem mais parte deste grupo.</t>
  </si>
  <si>
    <t xml:space="preserve">4T2022 </t>
  </si>
  <si>
    <t>Outras Despesas Operacionais (Banrisul Consolidado, em R$ Mil)</t>
  </si>
  <si>
    <t>Outras Receitas Operacionais (Banrisul Consolidado, em R$ Mil)</t>
  </si>
  <si>
    <t xml:space="preserve">2 - Foram excluídas nesta tabela a linha de "Reversão Cíveis, Fiscais e Trabalhistas" por não fazerem mais parte deste grupo. Foi criado um grupo específico no DRE de "Provisões Cíveis, Fiscais e Trabalhistas".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</si>
</sst>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General_)"/>
    <numFmt numFmtId="165" formatCode="\$#,##0.00_);&quot;($&quot;#,##0.00\)"/>
    <numFmt numFmtId="166" formatCode="&quot;Cr$&quot;#,##0_);[Red]&quot;(Cr$&quot;#,##0\)"/>
    <numFmt numFmtId="167" formatCode="\$#,##0_);&quot;($&quot;#,##0\)"/>
    <numFmt numFmtId="168" formatCode="&quot;Cr$&quot;#,##0.00_);[Red]&quot;(Cr$&quot;#,##0.00\)"/>
    <numFmt numFmtId="169" formatCode="mmmm\ d&quot;, &quot;yyyy"/>
    <numFmt numFmtId="170" formatCode="#,#00"/>
    <numFmt numFmtId="171" formatCode="_(&quot;R$ &quot;* #,##0.00_);_(&quot;R$ &quot;* \(#,##0.00\);_(&quot;R$ &quot;* \-??_);_(@_)"/>
    <numFmt numFmtId="172" formatCode="%#,#00"/>
    <numFmt numFmtId="173" formatCode="#.##000"/>
    <numFmt numFmtId="174" formatCode="#\ ###\ ###\ ##0\ "/>
    <numFmt numFmtId="175" formatCode="_(* #,##0.00_);_(* \(#,##0.00\);_(* \-??_);_(@_)"/>
    <numFmt numFmtId="176" formatCode="_(* #,##0_);_(* \(#,##0\);_(* \-??_);_(@_)"/>
    <numFmt numFmtId="177" formatCode="_(* #,##0.0_);_(* \(#,##0.0\);_(* \-??_);_(@_)"/>
    <numFmt numFmtId="178" formatCode="mmm\-yy;@"/>
    <numFmt numFmtId="179" formatCode="0.0%"/>
    <numFmt numFmtId="180" formatCode="#,##0.0_);\(#,##0.0\)"/>
  </numFmts>
  <fonts count="44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SwitzerlandLight"/>
    </font>
    <font>
      <sz val="7"/>
      <name val="Times New Roman"/>
      <family val="1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 New"/>
      <family val="3"/>
    </font>
    <font>
      <sz val="11"/>
      <color indexed="62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2"/>
      <color indexed="18"/>
      <name val="Calibri"/>
      <family val="2"/>
    </font>
    <font>
      <u/>
      <sz val="12.1"/>
      <color indexed="12"/>
      <name val="Calibri"/>
      <family val="2"/>
    </font>
    <font>
      <b/>
      <sz val="18"/>
      <color indexed="1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b/>
      <sz val="8"/>
      <color indexed="8"/>
      <name val="Arial"/>
      <family val="2"/>
    </font>
    <font>
      <sz val="10"/>
      <color indexed="62"/>
      <name val="Times New Roman"/>
      <family val="1"/>
    </font>
    <font>
      <sz val="10"/>
      <color indexed="8"/>
      <name val="Times New Roman"/>
      <family val="1"/>
    </font>
    <font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Source Sans Pro"/>
      <family val="2"/>
    </font>
    <font>
      <b/>
      <vertAlign val="superscript"/>
      <sz val="11"/>
      <color indexed="8"/>
      <name val="Calibri"/>
      <family val="2"/>
    </font>
    <font>
      <sz val="9"/>
      <color indexed="8"/>
      <name val="Calibri"/>
      <family val="2"/>
    </font>
    <font>
      <sz val="7"/>
      <color indexed="8"/>
      <name val="Calibri"/>
      <family val="2"/>
    </font>
    <font>
      <sz val="11"/>
      <color rgb="FF000050"/>
      <name val="Calibri"/>
      <family val="2"/>
    </font>
    <font>
      <b/>
      <sz val="11"/>
      <color rgb="FF000050"/>
      <name val="Calibri"/>
      <family val="2"/>
    </font>
    <font>
      <sz val="10"/>
      <color rgb="FF000050"/>
      <name val="Arial"/>
      <family val="2"/>
    </font>
    <font>
      <sz val="8"/>
      <color rgb="FF000050"/>
      <name val="Source Sans Pro"/>
      <family val="2"/>
    </font>
    <font>
      <b/>
      <sz val="7"/>
      <color rgb="FF000050"/>
      <name val="Source Sans Pro"/>
      <family val="2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rgb="FF000050"/>
        <bgColor indexed="32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2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164" fontId="3" fillId="0" borderId="0">
      <alignment vertical="top"/>
    </xf>
    <xf numFmtId="164" fontId="4" fillId="0" borderId="0">
      <alignment horizontal="right"/>
    </xf>
    <xf numFmtId="164" fontId="4" fillId="0" borderId="0">
      <alignment horizontal="right"/>
    </xf>
    <xf numFmtId="164" fontId="4" fillId="0" borderId="0">
      <alignment horizontal="right"/>
    </xf>
    <xf numFmtId="164" fontId="4" fillId="0" borderId="0">
      <alignment horizontal="right"/>
    </xf>
    <xf numFmtId="164" fontId="4" fillId="0" borderId="0">
      <alignment horizontal="right"/>
    </xf>
    <xf numFmtId="164" fontId="4" fillId="0" borderId="0">
      <alignment horizontal="right"/>
    </xf>
    <xf numFmtId="164" fontId="4" fillId="0" borderId="0">
      <alignment horizontal="right"/>
    </xf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39" fontId="34" fillId="0" borderId="0" applyFill="0" applyBorder="0" applyAlignment="0" applyProtection="0"/>
    <xf numFmtId="38" fontId="1" fillId="0" borderId="0" applyFill="0" applyBorder="0" applyAlignment="0" applyProtection="0"/>
    <xf numFmtId="39" fontId="34" fillId="0" borderId="0" applyFill="0" applyBorder="0" applyAlignment="0" applyProtection="0"/>
    <xf numFmtId="40" fontId="1" fillId="0" borderId="0" applyFill="0" applyBorder="0" applyAlignment="0" applyProtection="0"/>
    <xf numFmtId="37" fontId="34" fillId="0" borderId="0" applyFill="0" applyBorder="0" applyAlignment="0" applyProtection="0"/>
    <xf numFmtId="37" fontId="34" fillId="0" borderId="0" applyFill="0" applyBorder="0" applyAlignment="0" applyProtection="0"/>
    <xf numFmtId="165" fontId="34" fillId="0" borderId="0" applyFill="0" applyBorder="0" applyAlignment="0" applyProtection="0"/>
    <xf numFmtId="166" fontId="1" fillId="0" borderId="0" applyFill="0" applyBorder="0" applyAlignment="0" applyProtection="0"/>
    <xf numFmtId="165" fontId="34" fillId="0" borderId="0" applyFill="0" applyBorder="0" applyAlignment="0" applyProtection="0"/>
    <xf numFmtId="168" fontId="1" fillId="0" borderId="0" applyFill="0" applyBorder="0" applyAlignment="0" applyProtection="0"/>
    <xf numFmtId="167" fontId="34" fillId="0" borderId="0" applyFill="0" applyBorder="0" applyAlignment="0" applyProtection="0"/>
    <xf numFmtId="167" fontId="34" fillId="0" borderId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169" fontId="34" fillId="0" borderId="0" applyFill="0" applyBorder="0" applyAlignment="0" applyProtection="0"/>
    <xf numFmtId="169" fontId="34" fillId="0" borderId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2" fontId="34" fillId="0" borderId="0" applyFill="0" applyBorder="0" applyAlignment="0" applyProtection="0"/>
    <xf numFmtId="2" fontId="34" fillId="0" borderId="0" applyFill="0" applyBorder="0" applyAlignment="0" applyProtection="0"/>
    <xf numFmtId="170" fontId="9" fillId="0" borderId="0">
      <protection locked="0"/>
    </xf>
    <xf numFmtId="170" fontId="9" fillId="0" borderId="0">
      <protection locked="0"/>
    </xf>
    <xf numFmtId="170" fontId="9" fillId="0" borderId="0">
      <protection locked="0"/>
    </xf>
    <xf numFmtId="170" fontId="9" fillId="0" borderId="0">
      <protection locked="0"/>
    </xf>
    <xf numFmtId="170" fontId="9" fillId="0" borderId="0">
      <protection locked="0"/>
    </xf>
    <xf numFmtId="170" fontId="9" fillId="0" borderId="0">
      <protection locked="0"/>
    </xf>
    <xf numFmtId="170" fontId="9" fillId="0" borderId="0">
      <protection locked="0"/>
    </xf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10" fontId="34" fillId="0" borderId="0" applyFill="0" applyBorder="0" applyAlignment="0" applyProtection="0"/>
    <xf numFmtId="10" fontId="34" fillId="0" borderId="0" applyFill="0" applyBorder="0" applyAlignment="0" applyProtection="0"/>
    <xf numFmtId="172" fontId="9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173" fontId="9" fillId="0" borderId="0">
      <protection locked="0"/>
    </xf>
    <xf numFmtId="173" fontId="9" fillId="0" borderId="0">
      <protection locked="0"/>
    </xf>
    <xf numFmtId="173" fontId="9" fillId="0" borderId="0">
      <protection locked="0"/>
    </xf>
    <xf numFmtId="173" fontId="9" fillId="0" borderId="0">
      <protection locked="0"/>
    </xf>
    <xf numFmtId="173" fontId="9" fillId="0" borderId="0">
      <protection locked="0"/>
    </xf>
    <xf numFmtId="173" fontId="9" fillId="0" borderId="0">
      <protection locked="0"/>
    </xf>
    <xf numFmtId="173" fontId="9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175" fontId="1" fillId="0" borderId="0" applyFill="0" applyBorder="0" applyAlignment="0" applyProtection="0"/>
  </cellStyleXfs>
  <cellXfs count="251">
    <xf numFmtId="0" fontId="0" fillId="0" borderId="0" xfId="0"/>
    <xf numFmtId="49" fontId="17" fillId="20" borderId="0" xfId="1833" applyNumberFormat="1" applyFont="1" applyFill="1" applyAlignment="1">
      <alignment vertical="center"/>
    </xf>
    <xf numFmtId="49" fontId="18" fillId="20" borderId="0" xfId="1462" applyNumberFormat="1" applyFont="1" applyFill="1" applyBorder="1" applyAlignment="1" applyProtection="1">
      <alignment vertical="center"/>
    </xf>
    <xf numFmtId="49" fontId="19" fillId="20" borderId="0" xfId="1833" applyNumberFormat="1" applyFont="1" applyFill="1" applyAlignment="1">
      <alignment vertical="center"/>
    </xf>
    <xf numFmtId="0" fontId="1" fillId="0" borderId="0" xfId="1833" applyFont="1"/>
    <xf numFmtId="176" fontId="18" fillId="0" borderId="0" xfId="1462" applyNumberFormat="1" applyFont="1" applyFill="1" applyBorder="1" applyAlignment="1" applyProtection="1">
      <alignment horizontal="right" vertical="center"/>
    </xf>
    <xf numFmtId="176" fontId="18" fillId="0" borderId="0" xfId="1462" applyNumberFormat="1" applyFill="1" applyBorder="1" applyAlignment="1" applyProtection="1">
      <alignment horizontal="center" vertical="center"/>
    </xf>
    <xf numFmtId="49" fontId="7" fillId="21" borderId="0" xfId="1833" applyNumberFormat="1" applyFont="1" applyFill="1" applyAlignment="1">
      <alignment horizontal="center" vertical="center"/>
    </xf>
    <xf numFmtId="0" fontId="1" fillId="21" borderId="0" xfId="1833" applyFont="1" applyFill="1"/>
    <xf numFmtId="0" fontId="20" fillId="0" borderId="0" xfId="1833" applyFont="1" applyFill="1" applyAlignment="1">
      <alignment vertical="center" wrapText="1"/>
    </xf>
    <xf numFmtId="176" fontId="10" fillId="0" borderId="0" xfId="2222" applyNumberFormat="1" applyFont="1" applyFill="1" applyBorder="1" applyAlignment="1" applyProtection="1"/>
    <xf numFmtId="0" fontId="20" fillId="0" borderId="0" xfId="1833" applyFont="1" applyFill="1" applyAlignment="1">
      <alignment horizontal="left" vertical="center" wrapText="1" indent="1"/>
    </xf>
    <xf numFmtId="0" fontId="20" fillId="0" borderId="0" xfId="1833" applyFont="1" applyFill="1" applyAlignment="1">
      <alignment horizontal="left" vertical="center" wrapText="1"/>
    </xf>
    <xf numFmtId="0" fontId="21" fillId="0" borderId="0" xfId="1833" applyFont="1"/>
    <xf numFmtId="176" fontId="22" fillId="0" borderId="0" xfId="2222" applyNumberFormat="1" applyFont="1" applyFill="1" applyBorder="1" applyAlignment="1" applyProtection="1"/>
    <xf numFmtId="0" fontId="10" fillId="0" borderId="0" xfId="1833" applyFont="1"/>
    <xf numFmtId="14" fontId="22" fillId="0" borderId="0" xfId="1833" applyNumberFormat="1" applyFont="1"/>
    <xf numFmtId="0" fontId="21" fillId="0" borderId="0" xfId="1833" applyFont="1" applyFill="1"/>
    <xf numFmtId="37" fontId="22" fillId="0" borderId="0" xfId="1833" applyNumberFormat="1" applyFont="1" applyFill="1"/>
    <xf numFmtId="0" fontId="21" fillId="0" borderId="0" xfId="1833" applyFont="1" applyFill="1" applyAlignment="1">
      <alignment horizontal="left" indent="1"/>
    </xf>
    <xf numFmtId="0" fontId="1" fillId="0" borderId="0" xfId="1833" applyFont="1" applyFill="1" applyAlignment="1">
      <alignment horizontal="left" indent="2"/>
    </xf>
    <xf numFmtId="0" fontId="1" fillId="0" borderId="0" xfId="1833" applyFont="1" applyFill="1"/>
    <xf numFmtId="0" fontId="21" fillId="0" borderId="0" xfId="1833" applyFont="1" applyFill="1" applyAlignment="1">
      <alignment horizontal="left" wrapText="1" indent="1"/>
    </xf>
    <xf numFmtId="176" fontId="22" fillId="0" borderId="0" xfId="2222" applyNumberFormat="1" applyFont="1" applyFill="1" applyBorder="1" applyAlignment="1" applyProtection="1">
      <alignment wrapText="1"/>
    </xf>
    <xf numFmtId="0" fontId="21" fillId="0" borderId="0" xfId="1833" applyFont="1" applyFill="1" applyAlignment="1">
      <alignment wrapText="1"/>
    </xf>
    <xf numFmtId="176" fontId="10" fillId="0" borderId="0" xfId="2222" applyNumberFormat="1" applyFont="1" applyFill="1" applyBorder="1" applyAlignment="1" applyProtection="1">
      <alignment horizontal="right"/>
    </xf>
    <xf numFmtId="0" fontId="1" fillId="0" borderId="0" xfId="1833" applyFont="1" applyFill="1" applyAlignment="1">
      <alignment horizontal="left" indent="3"/>
    </xf>
    <xf numFmtId="176" fontId="10" fillId="0" borderId="0" xfId="2222" applyNumberFormat="1" applyFont="1" applyFill="1" applyBorder="1" applyAlignment="1" applyProtection="1">
      <alignment horizontal="center"/>
    </xf>
    <xf numFmtId="3" fontId="1" fillId="0" borderId="0" xfId="1833" applyNumberFormat="1" applyFont="1" applyFill="1"/>
    <xf numFmtId="0" fontId="10" fillId="0" borderId="0" xfId="1833" applyFont="1" applyFill="1"/>
    <xf numFmtId="0" fontId="24" fillId="0" borderId="0" xfId="1833" applyFont="1" applyFill="1"/>
    <xf numFmtId="0" fontId="24" fillId="0" borderId="0" xfId="1833" applyFont="1" applyFill="1" applyAlignment="1">
      <alignment vertical="center" wrapText="1"/>
    </xf>
    <xf numFmtId="0" fontId="25" fillId="0" borderId="0" xfId="1833" applyFont="1" applyFill="1" applyAlignment="1">
      <alignment vertical="center" wrapText="1"/>
    </xf>
    <xf numFmtId="0" fontId="21" fillId="21" borderId="0" xfId="1833" applyFont="1" applyFill="1" applyAlignment="1">
      <alignment vertical="center"/>
    </xf>
    <xf numFmtId="0" fontId="26" fillId="0" borderId="0" xfId="1833" applyFont="1" applyFill="1"/>
    <xf numFmtId="0" fontId="16" fillId="0" borderId="0" xfId="1833" applyFont="1" applyFill="1"/>
    <xf numFmtId="0" fontId="25" fillId="0" borderId="0" xfId="1833" applyFont="1" applyFill="1" applyAlignment="1">
      <alignment horizontal="left" indent="1"/>
    </xf>
    <xf numFmtId="0" fontId="20" fillId="0" borderId="0" xfId="1833" applyFont="1" applyFill="1" applyAlignment="1">
      <alignment horizontal="left" indent="2"/>
    </xf>
    <xf numFmtId="0" fontId="1" fillId="0" borderId="0" xfId="1833" applyFont="1" applyFill="1" applyAlignment="1">
      <alignment horizontal="left" indent="1"/>
    </xf>
    <xf numFmtId="0" fontId="1" fillId="0" borderId="0" xfId="1833" applyFont="1" applyFill="1" applyAlignment="1">
      <alignment horizontal="left" wrapText="1" indent="3"/>
    </xf>
    <xf numFmtId="0" fontId="28" fillId="0" borderId="0" xfId="1833" applyFont="1" applyAlignment="1">
      <alignment vertical="top" wrapText="1"/>
    </xf>
    <xf numFmtId="0" fontId="29" fillId="0" borderId="0" xfId="1833" applyFont="1"/>
    <xf numFmtId="0" fontId="30" fillId="0" borderId="0" xfId="1833" applyFont="1"/>
    <xf numFmtId="0" fontId="21" fillId="0" borderId="0" xfId="1833" applyFont="1" applyAlignment="1">
      <alignment horizontal="left" vertical="center" wrapText="1"/>
    </xf>
    <xf numFmtId="0" fontId="1" fillId="0" borderId="0" xfId="1833" applyFont="1" applyAlignment="1">
      <alignment horizontal="left" vertical="center" wrapText="1"/>
    </xf>
    <xf numFmtId="0" fontId="16" fillId="0" borderId="0" xfId="1833" applyFont="1"/>
    <xf numFmtId="176" fontId="1" fillId="0" borderId="0" xfId="1833" applyNumberFormat="1" applyFont="1"/>
    <xf numFmtId="37" fontId="22" fillId="0" borderId="0" xfId="1833" applyNumberFormat="1" applyFont="1" applyAlignment="1">
      <alignment horizontal="right"/>
    </xf>
    <xf numFmtId="37" fontId="22" fillId="0" borderId="0" xfId="1833" applyNumberFormat="1" applyFont="1" applyFill="1" applyAlignment="1">
      <alignment horizontal="right"/>
    </xf>
    <xf numFmtId="0" fontId="1" fillId="0" borderId="0" xfId="1833" applyFont="1" applyAlignment="1">
      <alignment horizontal="left" indent="1"/>
    </xf>
    <xf numFmtId="37" fontId="10" fillId="0" borderId="0" xfId="1833" applyNumberFormat="1" applyFont="1" applyAlignment="1">
      <alignment horizontal="right"/>
    </xf>
    <xf numFmtId="0" fontId="1" fillId="20" borderId="0" xfId="1833" applyFont="1" applyFill="1" applyAlignment="1">
      <alignment horizontal="left" indent="1"/>
    </xf>
    <xf numFmtId="0" fontId="21" fillId="0" borderId="0" xfId="1833" applyFont="1" applyAlignment="1">
      <alignment wrapText="1"/>
    </xf>
    <xf numFmtId="0" fontId="1" fillId="0" borderId="0" xfId="1833" applyFont="1" applyFill="1" applyAlignment="1"/>
    <xf numFmtId="37" fontId="16" fillId="0" borderId="0" xfId="1833" applyNumberFormat="1" applyFont="1"/>
    <xf numFmtId="0" fontId="20" fillId="0" borderId="0" xfId="1833" applyFont="1" applyAlignment="1">
      <alignment wrapText="1"/>
    </xf>
    <xf numFmtId="0" fontId="16" fillId="0" borderId="0" xfId="1833" applyFont="1" applyAlignment="1">
      <alignment wrapText="1"/>
    </xf>
    <xf numFmtId="0" fontId="1" fillId="0" borderId="0" xfId="1833" applyFont="1" applyAlignment="1">
      <alignment wrapText="1"/>
    </xf>
    <xf numFmtId="0" fontId="21" fillId="0" borderId="9" xfId="1833" applyFont="1" applyBorder="1"/>
    <xf numFmtId="0" fontId="1" fillId="0" borderId="0" xfId="1833" applyFont="1" applyAlignment="1">
      <alignment horizontal="left" vertical="center" wrapText="1" indent="1"/>
    </xf>
    <xf numFmtId="0" fontId="1" fillId="0" borderId="0" xfId="1833" applyFont="1" applyAlignment="1">
      <alignment horizontal="left"/>
    </xf>
    <xf numFmtId="179" fontId="10" fillId="0" borderId="0" xfId="1689" applyNumberFormat="1" applyFont="1" applyFill="1" applyBorder="1" applyAlignment="1" applyProtection="1"/>
    <xf numFmtId="0" fontId="1" fillId="0" borderId="0" xfId="1833" applyFont="1" applyFill="1" applyAlignment="1">
      <alignment horizontal="left"/>
    </xf>
    <xf numFmtId="10" fontId="10" fillId="0" borderId="0" xfId="1689" applyNumberFormat="1" applyFont="1" applyFill="1" applyBorder="1" applyAlignment="1" applyProtection="1"/>
    <xf numFmtId="0" fontId="27" fillId="0" borderId="0" xfId="1833" applyFont="1" applyAlignment="1">
      <alignment wrapText="1"/>
    </xf>
    <xf numFmtId="0" fontId="27" fillId="0" borderId="0" xfId="1833" applyFont="1" applyAlignment="1">
      <alignment vertical="top" wrapText="1"/>
    </xf>
    <xf numFmtId="0" fontId="1" fillId="0" borderId="0" xfId="1833" applyFont="1" applyFill="1" applyAlignment="1">
      <alignment horizontal="center" vertical="center"/>
    </xf>
    <xf numFmtId="176" fontId="20" fillId="0" borderId="0" xfId="1833" applyNumberFormat="1" applyFont="1" applyAlignment="1">
      <alignment wrapText="1"/>
    </xf>
    <xf numFmtId="175" fontId="22" fillId="0" borderId="0" xfId="2222" applyFont="1" applyFill="1" applyBorder="1" applyAlignment="1" applyProtection="1"/>
    <xf numFmtId="176" fontId="16" fillId="0" borderId="0" xfId="1833" applyNumberFormat="1" applyFont="1" applyAlignment="1">
      <alignment wrapText="1"/>
    </xf>
    <xf numFmtId="175" fontId="1" fillId="0" borderId="0" xfId="1833" applyNumberFormat="1" applyFont="1"/>
    <xf numFmtId="0" fontId="1" fillId="0" borderId="0" xfId="1833" applyNumberFormat="1" applyFont="1"/>
    <xf numFmtId="10" fontId="1" fillId="0" borderId="0" xfId="1833" applyNumberFormat="1" applyFont="1"/>
    <xf numFmtId="0" fontId="18" fillId="0" borderId="0" xfId="1462" applyNumberFormat="1" applyFill="1" applyBorder="1" applyAlignment="1" applyProtection="1">
      <alignment horizontal="center" vertical="center"/>
    </xf>
    <xf numFmtId="10" fontId="18" fillId="0" borderId="0" xfId="1462" applyNumberFormat="1" applyFill="1" applyBorder="1" applyAlignment="1" applyProtection="1">
      <alignment horizontal="center" vertical="center"/>
    </xf>
    <xf numFmtId="0" fontId="21" fillId="0" borderId="11" xfId="1833" applyFont="1" applyBorder="1"/>
    <xf numFmtId="0" fontId="32" fillId="0" borderId="0" xfId="1833" applyFont="1"/>
    <xf numFmtId="0" fontId="1" fillId="0" borderId="9" xfId="1833" applyFont="1" applyBorder="1"/>
    <xf numFmtId="0" fontId="23" fillId="0" borderId="0" xfId="1833" applyFont="1" applyAlignment="1">
      <alignment wrapText="1"/>
    </xf>
    <xf numFmtId="0" fontId="23" fillId="0" borderId="0" xfId="1833" applyFont="1" applyAlignment="1">
      <alignment vertical="center" wrapText="1"/>
    </xf>
    <xf numFmtId="0" fontId="1" fillId="0" borderId="0" xfId="1833" applyFont="1" applyFill="1" applyAlignment="1">
      <alignment horizontal="left" vertical="center" wrapText="1"/>
    </xf>
    <xf numFmtId="176" fontId="1" fillId="0" borderId="0" xfId="2222" applyNumberFormat="1"/>
    <xf numFmtId="49" fontId="18" fillId="20" borderId="0" xfId="1462" applyNumberFormat="1" applyFill="1" applyBorder="1" applyAlignment="1" applyProtection="1">
      <alignment vertical="center"/>
    </xf>
    <xf numFmtId="49" fontId="18" fillId="20" borderId="0" xfId="1462" applyNumberFormat="1" applyFill="1" applyAlignment="1">
      <alignment vertical="center"/>
    </xf>
    <xf numFmtId="0" fontId="26" fillId="0" borderId="0" xfId="1833" applyFont="1"/>
    <xf numFmtId="0" fontId="21" fillId="0" borderId="0" xfId="1833" applyFont="1" applyFill="1" applyAlignment="1"/>
    <xf numFmtId="0" fontId="33" fillId="0" borderId="0" xfId="0" applyFont="1"/>
    <xf numFmtId="49" fontId="7" fillId="22" borderId="0" xfId="1833" applyNumberFormat="1" applyFont="1" applyFill="1" applyAlignment="1">
      <alignment vertical="center"/>
    </xf>
    <xf numFmtId="49" fontId="7" fillId="22" borderId="0" xfId="1833" applyNumberFormat="1" applyFont="1" applyFill="1" applyAlignment="1">
      <alignment horizontal="center" vertical="center"/>
    </xf>
    <xf numFmtId="49" fontId="7" fillId="22" borderId="0" xfId="1833" applyNumberFormat="1" applyFont="1" applyFill="1" applyAlignment="1">
      <alignment horizontal="left" vertical="center"/>
    </xf>
    <xf numFmtId="0" fontId="7" fillId="22" borderId="0" xfId="1833" applyNumberFormat="1" applyFont="1" applyFill="1" applyAlignment="1">
      <alignment horizontal="center" vertical="center"/>
    </xf>
    <xf numFmtId="0" fontId="7" fillId="22" borderId="0" xfId="1833" applyFont="1" applyFill="1" applyAlignment="1">
      <alignment horizontal="center" vertical="center"/>
    </xf>
    <xf numFmtId="49" fontId="7" fillId="22" borderId="6" xfId="1833" applyNumberFormat="1" applyFont="1" applyFill="1" applyBorder="1" applyAlignment="1">
      <alignment horizontal="center" vertical="center" wrapText="1"/>
    </xf>
    <xf numFmtId="49" fontId="7" fillId="22" borderId="7" xfId="1833" applyNumberFormat="1" applyFont="1" applyFill="1" applyBorder="1" applyAlignment="1">
      <alignment horizontal="center" vertical="center" wrapText="1"/>
    </xf>
    <xf numFmtId="49" fontId="7" fillId="22" borderId="13" xfId="1833" applyNumberFormat="1" applyFont="1" applyFill="1" applyBorder="1" applyAlignment="1">
      <alignment horizontal="center" vertical="center" wrapText="1"/>
    </xf>
    <xf numFmtId="49" fontId="7" fillId="22" borderId="8" xfId="1833" applyNumberFormat="1" applyFont="1" applyFill="1" applyBorder="1" applyAlignment="1">
      <alignment horizontal="center" vertical="center" wrapText="1"/>
    </xf>
    <xf numFmtId="49" fontId="7" fillId="22" borderId="0" xfId="1833" applyNumberFormat="1" applyFont="1" applyFill="1" applyBorder="1" applyAlignment="1">
      <alignment horizontal="center" vertical="center" wrapText="1"/>
    </xf>
    <xf numFmtId="49" fontId="7" fillId="22" borderId="9" xfId="1833" applyNumberFormat="1" applyFont="1" applyFill="1" applyBorder="1" applyAlignment="1">
      <alignment horizontal="center" vertical="center" wrapText="1"/>
    </xf>
    <xf numFmtId="49" fontId="7" fillId="22" borderId="0" xfId="1833" applyNumberFormat="1" applyFont="1" applyFill="1" applyAlignment="1">
      <alignment horizontal="center" vertical="center" wrapText="1"/>
    </xf>
    <xf numFmtId="49" fontId="7" fillId="22" borderId="0" xfId="1833" applyNumberFormat="1" applyFont="1" applyFill="1" applyAlignment="1">
      <alignment horizontal="left" vertical="center" wrapText="1"/>
    </xf>
    <xf numFmtId="14" fontId="7" fillId="22" borderId="0" xfId="1833" applyNumberFormat="1" applyFont="1" applyFill="1" applyAlignment="1">
      <alignment horizontal="center"/>
    </xf>
    <xf numFmtId="49" fontId="7" fillId="22" borderId="16" xfId="1833" applyNumberFormat="1" applyFont="1" applyFill="1" applyBorder="1" applyAlignment="1">
      <alignment horizontal="center" vertical="center"/>
    </xf>
    <xf numFmtId="49" fontId="7" fillId="22" borderId="17" xfId="1833" applyNumberFormat="1" applyFont="1" applyFill="1" applyBorder="1" applyAlignment="1">
      <alignment horizontal="center" vertical="center"/>
    </xf>
    <xf numFmtId="49" fontId="7" fillId="22" borderId="18" xfId="1833" applyNumberFormat="1" applyFont="1" applyFill="1" applyBorder="1" applyAlignment="1">
      <alignment horizontal="center" vertical="center"/>
    </xf>
    <xf numFmtId="14" fontId="7" fillId="22" borderId="15" xfId="1833" applyNumberFormat="1" applyFont="1" applyFill="1" applyBorder="1" applyAlignment="1">
      <alignment horizontal="center" vertical="center"/>
    </xf>
    <xf numFmtId="14" fontId="7" fillId="22" borderId="0" xfId="1833" applyNumberFormat="1" applyFont="1" applyFill="1" applyBorder="1" applyAlignment="1">
      <alignment horizontal="center" vertical="center"/>
    </xf>
    <xf numFmtId="14" fontId="7" fillId="22" borderId="19" xfId="1833" applyNumberFormat="1" applyFont="1" applyFill="1" applyBorder="1" applyAlignment="1">
      <alignment horizontal="center" vertical="center"/>
    </xf>
    <xf numFmtId="14" fontId="7" fillId="22" borderId="0" xfId="1833" applyNumberFormat="1" applyFont="1" applyFill="1" applyAlignment="1">
      <alignment horizontal="center" vertical="center"/>
    </xf>
    <xf numFmtId="178" fontId="7" fillId="22" borderId="0" xfId="1833" applyNumberFormat="1" applyFont="1" applyFill="1" applyAlignment="1">
      <alignment horizontal="center" vertical="center"/>
    </xf>
    <xf numFmtId="10" fontId="7" fillId="22" borderId="13" xfId="1833" applyNumberFormat="1" applyFont="1" applyFill="1" applyBorder="1" applyAlignment="1">
      <alignment horizontal="center" vertical="center" wrapText="1"/>
    </xf>
    <xf numFmtId="10" fontId="7" fillId="22" borderId="7" xfId="1833" applyNumberFormat="1" applyFont="1" applyFill="1" applyBorder="1" applyAlignment="1">
      <alignment horizontal="center" vertical="center" wrapText="1"/>
    </xf>
    <xf numFmtId="0" fontId="7" fillId="22" borderId="7" xfId="1833" applyNumberFormat="1" applyFont="1" applyFill="1" applyBorder="1" applyAlignment="1">
      <alignment horizontal="center" vertical="center" wrapText="1"/>
    </xf>
    <xf numFmtId="49" fontId="7" fillId="22" borderId="7" xfId="1833" applyNumberFormat="1" applyFont="1" applyFill="1" applyBorder="1" applyAlignment="1">
      <alignment horizontal="center" vertical="center" wrapText="1"/>
    </xf>
    <xf numFmtId="49" fontId="7" fillId="22" borderId="6" xfId="1833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justify" vertical="center"/>
    </xf>
    <xf numFmtId="49" fontId="7" fillId="22" borderId="6" xfId="1833" applyNumberFormat="1" applyFont="1" applyFill="1" applyBorder="1" applyAlignment="1">
      <alignment horizontal="center" vertical="center" wrapText="1"/>
    </xf>
    <xf numFmtId="49" fontId="7" fillId="22" borderId="7" xfId="1833" applyNumberFormat="1" applyFont="1" applyFill="1" applyBorder="1" applyAlignment="1">
      <alignment horizontal="center" vertical="center" wrapText="1"/>
    </xf>
    <xf numFmtId="1" fontId="7" fillId="22" borderId="0" xfId="1833" applyNumberFormat="1" applyFont="1" applyFill="1" applyAlignment="1">
      <alignment horizontal="center" vertical="center"/>
    </xf>
    <xf numFmtId="0" fontId="37" fillId="0" borderId="0" xfId="1833" applyFont="1"/>
    <xf numFmtId="0" fontId="38" fillId="0" borderId="0" xfId="1833" applyFont="1" applyAlignment="1">
      <alignment wrapText="1"/>
    </xf>
    <xf numFmtId="176" fontId="39" fillId="0" borderId="0" xfId="2222" applyNumberFormat="1" applyFont="1" applyFill="1" applyBorder="1" applyAlignment="1" applyProtection="1"/>
    <xf numFmtId="176" fontId="39" fillId="0" borderId="0" xfId="2222" applyNumberFormat="1" applyFont="1" applyFill="1" applyBorder="1" applyAlignment="1" applyProtection="1">
      <alignment horizontal="right"/>
    </xf>
    <xf numFmtId="176" fontId="40" fillId="0" borderId="0" xfId="2222" applyNumberFormat="1" applyFont="1" applyFill="1" applyBorder="1" applyAlignment="1" applyProtection="1"/>
    <xf numFmtId="0" fontId="39" fillId="0" borderId="0" xfId="1833" applyFont="1"/>
    <xf numFmtId="176" fontId="40" fillId="0" borderId="0" xfId="2222" applyNumberFormat="1" applyFont="1" applyFill="1" applyBorder="1" applyAlignment="1" applyProtection="1">
      <alignment horizontal="right"/>
    </xf>
    <xf numFmtId="176" fontId="40" fillId="0" borderId="8" xfId="2222" applyNumberFormat="1" applyFont="1" applyFill="1" applyBorder="1" applyAlignment="1" applyProtection="1"/>
    <xf numFmtId="176" fontId="40" fillId="0" borderId="9" xfId="2222" applyNumberFormat="1" applyFont="1" applyFill="1" applyBorder="1" applyAlignment="1" applyProtection="1"/>
    <xf numFmtId="0" fontId="40" fillId="0" borderId="8" xfId="1833" applyFont="1" applyBorder="1" applyAlignment="1">
      <alignment horizontal="left" vertical="center" wrapText="1"/>
    </xf>
    <xf numFmtId="0" fontId="40" fillId="0" borderId="0" xfId="1833" applyFont="1" applyBorder="1" applyAlignment="1">
      <alignment horizontal="left" vertical="center" wrapText="1"/>
    </xf>
    <xf numFmtId="0" fontId="41" fillId="0" borderId="16" xfId="0" applyFont="1" applyBorder="1"/>
    <xf numFmtId="0" fontId="41" fillId="0" borderId="17" xfId="0" applyFont="1" applyBorder="1"/>
    <xf numFmtId="0" fontId="41" fillId="0" borderId="18" xfId="0" applyFont="1" applyBorder="1"/>
    <xf numFmtId="176" fontId="39" fillId="0" borderId="8" xfId="2222" applyNumberFormat="1" applyFont="1" applyFill="1" applyBorder="1" applyAlignment="1" applyProtection="1"/>
    <xf numFmtId="176" fontId="39" fillId="0" borderId="9" xfId="2222" applyNumberFormat="1" applyFont="1" applyFill="1" applyBorder="1" applyAlignment="1" applyProtection="1"/>
    <xf numFmtId="176" fontId="39" fillId="0" borderId="15" xfId="2222" applyNumberFormat="1" applyFont="1" applyFill="1" applyBorder="1" applyAlignment="1" applyProtection="1"/>
    <xf numFmtId="176" fontId="39" fillId="0" borderId="19" xfId="2222" applyNumberFormat="1" applyFont="1" applyFill="1" applyBorder="1" applyAlignment="1" applyProtection="1"/>
    <xf numFmtId="176" fontId="39" fillId="0" borderId="8" xfId="2222" applyNumberFormat="1" applyFont="1" applyFill="1" applyBorder="1" applyAlignment="1" applyProtection="1">
      <alignment horizontal="right"/>
    </xf>
    <xf numFmtId="176" fontId="39" fillId="0" borderId="15" xfId="2222" applyNumberFormat="1" applyFont="1" applyFill="1" applyBorder="1" applyAlignment="1" applyProtection="1">
      <alignment horizontal="right"/>
    </xf>
    <xf numFmtId="176" fontId="40" fillId="0" borderId="15" xfId="2222" applyNumberFormat="1" applyFont="1" applyFill="1" applyBorder="1" applyAlignment="1" applyProtection="1"/>
    <xf numFmtId="176" fontId="40" fillId="0" borderId="19" xfId="2222" applyNumberFormat="1" applyFont="1" applyFill="1" applyBorder="1" applyAlignment="1" applyProtection="1"/>
    <xf numFmtId="0" fontId="40" fillId="0" borderId="8" xfId="1833" applyFont="1" applyBorder="1"/>
    <xf numFmtId="0" fontId="40" fillId="0" borderId="0" xfId="1833" applyFont="1" applyBorder="1"/>
    <xf numFmtId="176" fontId="40" fillId="0" borderId="10" xfId="2222" applyNumberFormat="1" applyFont="1" applyFill="1" applyBorder="1" applyAlignment="1" applyProtection="1"/>
    <xf numFmtId="176" fontId="40" fillId="0" borderId="11" xfId="2222" applyNumberFormat="1" applyFont="1" applyFill="1" applyBorder="1" applyAlignment="1" applyProtection="1"/>
    <xf numFmtId="176" fontId="40" fillId="0" borderId="12" xfId="2222" applyNumberFormat="1" applyFont="1" applyFill="1" applyBorder="1" applyAlignment="1" applyProtection="1"/>
    <xf numFmtId="176" fontId="40" fillId="0" borderId="10" xfId="2222" applyNumberFormat="1" applyFont="1" applyFill="1" applyBorder="1" applyAlignment="1" applyProtection="1">
      <alignment horizontal="right"/>
    </xf>
    <xf numFmtId="176" fontId="40" fillId="0" borderId="20" xfId="2222" applyNumberFormat="1" applyFont="1" applyFill="1" applyBorder="1" applyAlignment="1" applyProtection="1"/>
    <xf numFmtId="176" fontId="40" fillId="0" borderId="21" xfId="2222" applyNumberFormat="1" applyFont="1" applyFill="1" applyBorder="1" applyAlignment="1" applyProtection="1"/>
    <xf numFmtId="176" fontId="40" fillId="0" borderId="22" xfId="2222" applyNumberFormat="1" applyFont="1" applyFill="1" applyBorder="1" applyAlignment="1" applyProtection="1"/>
    <xf numFmtId="0" fontId="39" fillId="0" borderId="0" xfId="1833" applyFont="1" applyBorder="1"/>
    <xf numFmtId="0" fontId="39" fillId="0" borderId="19" xfId="1833" applyFont="1" applyBorder="1"/>
    <xf numFmtId="176" fontId="39" fillId="0" borderId="6" xfId="2222" applyNumberFormat="1" applyFont="1" applyFill="1" applyBorder="1" applyAlignment="1" applyProtection="1"/>
    <xf numFmtId="176" fontId="39" fillId="0" borderId="7" xfId="2222" applyNumberFormat="1" applyFont="1" applyFill="1" applyBorder="1" applyAlignment="1" applyProtection="1"/>
    <xf numFmtId="176" fontId="39" fillId="0" borderId="16" xfId="2222" applyNumberFormat="1" applyFont="1" applyFill="1" applyBorder="1" applyAlignment="1" applyProtection="1"/>
    <xf numFmtId="176" fontId="39" fillId="0" borderId="17" xfId="2222" applyNumberFormat="1" applyFont="1" applyFill="1" applyBorder="1" applyAlignment="1" applyProtection="1"/>
    <xf numFmtId="176" fontId="39" fillId="0" borderId="18" xfId="2222" applyNumberFormat="1" applyFont="1" applyFill="1" applyBorder="1" applyAlignment="1" applyProtection="1"/>
    <xf numFmtId="177" fontId="40" fillId="0" borderId="0" xfId="2222" applyNumberFormat="1" applyFont="1" applyFill="1" applyBorder="1" applyAlignment="1" applyProtection="1"/>
    <xf numFmtId="177" fontId="39" fillId="0" borderId="0" xfId="2222" applyNumberFormat="1" applyFont="1" applyFill="1" applyBorder="1" applyAlignment="1" applyProtection="1"/>
    <xf numFmtId="177" fontId="39" fillId="0" borderId="15" xfId="2222" applyNumberFormat="1" applyFont="1" applyFill="1" applyBorder="1" applyAlignment="1" applyProtection="1"/>
    <xf numFmtId="177" fontId="39" fillId="0" borderId="19" xfId="2222" applyNumberFormat="1" applyFont="1" applyFill="1" applyBorder="1" applyAlignment="1" applyProtection="1"/>
    <xf numFmtId="177" fontId="40" fillId="0" borderId="15" xfId="2222" applyNumberFormat="1" applyFont="1" applyFill="1" applyBorder="1" applyAlignment="1" applyProtection="1"/>
    <xf numFmtId="177" fontId="40" fillId="0" borderId="19" xfId="2222" applyNumberFormat="1" applyFont="1" applyFill="1" applyBorder="1" applyAlignment="1" applyProtection="1"/>
    <xf numFmtId="177" fontId="40" fillId="0" borderId="20" xfId="2222" applyNumberFormat="1" applyFont="1" applyFill="1" applyBorder="1" applyAlignment="1" applyProtection="1"/>
    <xf numFmtId="177" fontId="40" fillId="0" borderId="21" xfId="2222" applyNumberFormat="1" applyFont="1" applyFill="1" applyBorder="1" applyAlignment="1" applyProtection="1"/>
    <xf numFmtId="177" fontId="40" fillId="0" borderId="22" xfId="2222" applyNumberFormat="1" applyFont="1" applyFill="1" applyBorder="1" applyAlignment="1" applyProtection="1"/>
    <xf numFmtId="0" fontId="42" fillId="0" borderId="0" xfId="1833" applyFont="1" applyAlignment="1">
      <alignment horizontal="right" vertical="center" wrapText="1"/>
    </xf>
    <xf numFmtId="0" fontId="40" fillId="0" borderId="0" xfId="1833" applyFont="1" applyAlignment="1">
      <alignment horizontal="left" vertical="center" wrapText="1"/>
    </xf>
    <xf numFmtId="180" fontId="40" fillId="0" borderId="6" xfId="2222" applyNumberFormat="1" applyFont="1" applyFill="1" applyBorder="1" applyAlignment="1" applyProtection="1">
      <alignment horizontal="right"/>
    </xf>
    <xf numFmtId="180" fontId="40" fillId="0" borderId="7" xfId="2222" applyNumberFormat="1" applyFont="1" applyFill="1" applyBorder="1" applyAlignment="1" applyProtection="1">
      <alignment horizontal="right"/>
    </xf>
    <xf numFmtId="10" fontId="40" fillId="0" borderId="13" xfId="2222" applyNumberFormat="1" applyFont="1" applyFill="1" applyBorder="1" applyAlignment="1" applyProtection="1">
      <alignment horizontal="right"/>
    </xf>
    <xf numFmtId="10" fontId="40" fillId="0" borderId="7" xfId="2222" applyNumberFormat="1" applyFont="1" applyFill="1" applyBorder="1" applyAlignment="1" applyProtection="1">
      <alignment horizontal="right"/>
    </xf>
    <xf numFmtId="180" fontId="40" fillId="0" borderId="16" xfId="2222" applyNumberFormat="1" applyFont="1" applyFill="1" applyBorder="1" applyAlignment="1" applyProtection="1">
      <alignment horizontal="right"/>
    </xf>
    <xf numFmtId="180" fontId="40" fillId="0" borderId="17" xfId="2222" applyNumberFormat="1" applyFont="1" applyFill="1" applyBorder="1" applyAlignment="1" applyProtection="1">
      <alignment horizontal="right"/>
    </xf>
    <xf numFmtId="10" fontId="40" fillId="0" borderId="18" xfId="2222" applyNumberFormat="1" applyFont="1" applyFill="1" applyBorder="1" applyAlignment="1" applyProtection="1">
      <alignment horizontal="right"/>
    </xf>
    <xf numFmtId="180" fontId="39" fillId="0" borderId="8" xfId="2222" applyNumberFormat="1" applyFont="1" applyFill="1" applyBorder="1" applyAlignment="1" applyProtection="1">
      <alignment horizontal="right"/>
    </xf>
    <xf numFmtId="180" fontId="39" fillId="0" borderId="0" xfId="2222" applyNumberFormat="1" applyFont="1" applyFill="1" applyBorder="1" applyAlignment="1" applyProtection="1">
      <alignment horizontal="right"/>
    </xf>
    <xf numFmtId="10" fontId="39" fillId="0" borderId="9" xfId="2222" applyNumberFormat="1" applyFont="1" applyFill="1" applyBorder="1" applyAlignment="1" applyProtection="1">
      <alignment horizontal="right"/>
    </xf>
    <xf numFmtId="10" fontId="39" fillId="0" borderId="0" xfId="2222" applyNumberFormat="1" applyFont="1" applyFill="1" applyBorder="1" applyAlignment="1" applyProtection="1">
      <alignment horizontal="right"/>
    </xf>
    <xf numFmtId="180" fontId="40" fillId="0" borderId="0" xfId="2222" applyNumberFormat="1" applyFont="1" applyFill="1" applyBorder="1" applyAlignment="1" applyProtection="1">
      <alignment horizontal="right"/>
    </xf>
    <xf numFmtId="180" fontId="39" fillId="0" borderId="15" xfId="2222" applyNumberFormat="1" applyFont="1" applyFill="1" applyBorder="1" applyAlignment="1" applyProtection="1">
      <alignment horizontal="right"/>
    </xf>
    <xf numFmtId="10" fontId="39" fillId="0" borderId="19" xfId="2222" applyNumberFormat="1" applyFont="1" applyFill="1" applyBorder="1" applyAlignment="1" applyProtection="1">
      <alignment horizontal="right"/>
    </xf>
    <xf numFmtId="10" fontId="39" fillId="0" borderId="0" xfId="1833" applyNumberFormat="1" applyFont="1" applyBorder="1" applyAlignment="1">
      <alignment horizontal="right"/>
    </xf>
    <xf numFmtId="10" fontId="39" fillId="0" borderId="0" xfId="2222" applyNumberFormat="1" applyFont="1" applyFill="1" applyBorder="1" applyAlignment="1" applyProtection="1">
      <alignment horizontal="right" wrapText="1"/>
    </xf>
    <xf numFmtId="180" fontId="40" fillId="0" borderId="8" xfId="2222" applyNumberFormat="1" applyFont="1" applyFill="1" applyBorder="1" applyAlignment="1" applyProtection="1">
      <alignment horizontal="right"/>
    </xf>
    <xf numFmtId="10" fontId="40" fillId="0" borderId="9" xfId="2222" applyNumberFormat="1" applyFont="1" applyFill="1" applyBorder="1" applyAlignment="1" applyProtection="1">
      <alignment horizontal="right"/>
    </xf>
    <xf numFmtId="10" fontId="40" fillId="0" borderId="0" xfId="2222" applyNumberFormat="1" applyFont="1" applyFill="1" applyBorder="1" applyAlignment="1" applyProtection="1">
      <alignment horizontal="right"/>
    </xf>
    <xf numFmtId="10" fontId="40" fillId="0" borderId="0" xfId="2222" applyNumberFormat="1" applyFont="1" applyFill="1" applyBorder="1" applyAlignment="1" applyProtection="1">
      <alignment horizontal="right" wrapText="1"/>
    </xf>
    <xf numFmtId="180" fontId="40" fillId="0" borderId="15" xfId="2222" applyNumberFormat="1" applyFont="1" applyFill="1" applyBorder="1" applyAlignment="1" applyProtection="1">
      <alignment horizontal="right"/>
    </xf>
    <xf numFmtId="10" fontId="40" fillId="0" borderId="19" xfId="2222" applyNumberFormat="1" applyFont="1" applyFill="1" applyBorder="1" applyAlignment="1" applyProtection="1">
      <alignment horizontal="right"/>
    </xf>
    <xf numFmtId="180" fontId="40" fillId="0" borderId="10" xfId="2222" applyNumberFormat="1" applyFont="1" applyFill="1" applyBorder="1" applyAlignment="1" applyProtection="1">
      <alignment horizontal="right"/>
    </xf>
    <xf numFmtId="180" fontId="40" fillId="0" borderId="11" xfId="2222" applyNumberFormat="1" applyFont="1" applyFill="1" applyBorder="1" applyAlignment="1" applyProtection="1">
      <alignment horizontal="right"/>
    </xf>
    <xf numFmtId="10" fontId="40" fillId="0" borderId="11" xfId="2222" applyNumberFormat="1" applyFont="1" applyFill="1" applyBorder="1" applyAlignment="1" applyProtection="1">
      <alignment horizontal="right"/>
    </xf>
    <xf numFmtId="180" fontId="40" fillId="0" borderId="20" xfId="2222" applyNumberFormat="1" applyFont="1" applyFill="1" applyBorder="1" applyAlignment="1" applyProtection="1">
      <alignment horizontal="right"/>
    </xf>
    <xf numFmtId="180" fontId="40" fillId="0" borderId="21" xfId="2222" applyNumberFormat="1" applyFont="1" applyFill="1" applyBorder="1" applyAlignment="1" applyProtection="1">
      <alignment horizontal="right"/>
    </xf>
    <xf numFmtId="10" fontId="40" fillId="0" borderId="22" xfId="2222" applyNumberFormat="1" applyFont="1" applyFill="1" applyBorder="1" applyAlignment="1" applyProtection="1">
      <alignment horizontal="right"/>
    </xf>
    <xf numFmtId="10" fontId="40" fillId="0" borderId="7" xfId="2222" applyNumberFormat="1" applyFont="1" applyFill="1" applyBorder="1" applyAlignment="1" applyProtection="1">
      <alignment horizontal="right" wrapText="1"/>
    </xf>
    <xf numFmtId="4" fontId="43" fillId="0" borderId="0" xfId="0" applyNumberFormat="1" applyFont="1"/>
    <xf numFmtId="10" fontId="40" fillId="0" borderId="12" xfId="2222" applyNumberFormat="1" applyFont="1" applyFill="1" applyBorder="1" applyAlignment="1" applyProtection="1">
      <alignment horizontal="right"/>
    </xf>
    <xf numFmtId="10" fontId="40" fillId="0" borderId="11" xfId="2222" applyNumberFormat="1" applyFont="1" applyFill="1" applyBorder="1" applyAlignment="1" applyProtection="1">
      <alignment horizontal="right" wrapText="1"/>
    </xf>
    <xf numFmtId="0" fontId="40" fillId="0" borderId="8" xfId="1833" applyFont="1" applyBorder="1" applyAlignment="1">
      <alignment horizontal="right"/>
    </xf>
    <xf numFmtId="0" fontId="40" fillId="0" borderId="10" xfId="1833" applyFont="1" applyBorder="1" applyAlignment="1">
      <alignment horizontal="right"/>
    </xf>
    <xf numFmtId="180" fontId="39" fillId="0" borderId="9" xfId="2222" applyNumberFormat="1" applyFont="1" applyFill="1" applyBorder="1" applyAlignment="1" applyProtection="1">
      <alignment horizontal="right"/>
    </xf>
    <xf numFmtId="180" fontId="39" fillId="0" borderId="19" xfId="2222" applyNumberFormat="1" applyFont="1" applyFill="1" applyBorder="1" applyAlignment="1" applyProtection="1">
      <alignment horizontal="right"/>
    </xf>
    <xf numFmtId="180" fontId="39" fillId="0" borderId="0" xfId="1833" applyNumberFormat="1" applyFont="1" applyBorder="1" applyAlignment="1">
      <alignment horizontal="right"/>
    </xf>
    <xf numFmtId="180" fontId="40" fillId="0" borderId="9" xfId="2222" applyNumberFormat="1" applyFont="1" applyFill="1" applyBorder="1" applyAlignment="1" applyProtection="1">
      <alignment horizontal="right"/>
    </xf>
    <xf numFmtId="180" fontId="40" fillId="0" borderId="19" xfId="2222" applyNumberFormat="1" applyFont="1" applyFill="1" applyBorder="1" applyAlignment="1" applyProtection="1">
      <alignment horizontal="right"/>
    </xf>
    <xf numFmtId="180" fontId="40" fillId="0" borderId="9" xfId="2222" applyNumberFormat="1" applyFont="1" applyFill="1" applyBorder="1" applyAlignment="1" applyProtection="1">
      <alignment horizontal="right" wrapText="1"/>
    </xf>
    <xf numFmtId="180" fontId="39" fillId="0" borderId="9" xfId="2222" applyNumberFormat="1" applyFont="1" applyFill="1" applyBorder="1" applyAlignment="1" applyProtection="1">
      <alignment horizontal="right" wrapText="1"/>
    </xf>
    <xf numFmtId="180" fontId="39" fillId="0" borderId="0" xfId="2222" applyNumberFormat="1" applyFont="1" applyFill="1" applyBorder="1" applyAlignment="1" applyProtection="1">
      <alignment horizontal="right" wrapText="1"/>
    </xf>
    <xf numFmtId="175" fontId="39" fillId="0" borderId="0" xfId="2222" applyFont="1" applyFill="1" applyBorder="1" applyAlignment="1" applyProtection="1">
      <alignment horizontal="right" wrapText="1"/>
    </xf>
    <xf numFmtId="180" fontId="40" fillId="0" borderId="12" xfId="2222" applyNumberFormat="1" applyFont="1" applyFill="1" applyBorder="1" applyAlignment="1" applyProtection="1">
      <alignment horizontal="right"/>
    </xf>
    <xf numFmtId="180" fontId="40" fillId="0" borderId="11" xfId="2222" applyNumberFormat="1" applyFont="1" applyFill="1" applyBorder="1" applyAlignment="1" applyProtection="1">
      <alignment horizontal="right" wrapText="1"/>
    </xf>
    <xf numFmtId="180" fontId="40" fillId="0" borderId="22" xfId="2222" applyNumberFormat="1" applyFont="1" applyFill="1" applyBorder="1" applyAlignment="1" applyProtection="1">
      <alignment horizontal="right"/>
    </xf>
    <xf numFmtId="10" fontId="39" fillId="0" borderId="0" xfId="1833" applyNumberFormat="1" applyFont="1"/>
    <xf numFmtId="0" fontId="39" fillId="0" borderId="0" xfId="1833" applyNumberFormat="1" applyFont="1"/>
    <xf numFmtId="0" fontId="41" fillId="0" borderId="0" xfId="0" applyFont="1"/>
    <xf numFmtId="179" fontId="39" fillId="0" borderId="0" xfId="1689" applyNumberFormat="1" applyFont="1" applyFill="1" applyBorder="1" applyAlignment="1" applyProtection="1"/>
    <xf numFmtId="10" fontId="39" fillId="0" borderId="0" xfId="1689" applyNumberFormat="1" applyFont="1" applyFill="1" applyBorder="1" applyAlignment="1" applyProtection="1"/>
    <xf numFmtId="0" fontId="40" fillId="0" borderId="0" xfId="1833" applyFont="1"/>
    <xf numFmtId="175" fontId="39" fillId="0" borderId="0" xfId="2222" applyNumberFormat="1" applyFont="1" applyFill="1" applyBorder="1" applyAlignment="1" applyProtection="1"/>
    <xf numFmtId="37" fontId="40" fillId="0" borderId="0" xfId="1833" applyNumberFormat="1" applyFont="1" applyAlignment="1">
      <alignment horizontal="right"/>
    </xf>
    <xf numFmtId="175" fontId="39" fillId="0" borderId="0" xfId="1833" applyNumberFormat="1" applyFont="1" applyAlignment="1">
      <alignment horizontal="right"/>
    </xf>
    <xf numFmtId="0" fontId="1" fillId="0" borderId="0" xfId="1833" applyFont="1" applyFill="1" applyAlignment="1">
      <alignment horizontal="left" wrapText="1"/>
    </xf>
    <xf numFmtId="49" fontId="7" fillId="22" borderId="6" xfId="1833" applyNumberFormat="1" applyFont="1" applyFill="1" applyBorder="1" applyAlignment="1">
      <alignment horizontal="center" vertical="center" wrapText="1"/>
    </xf>
    <xf numFmtId="49" fontId="7" fillId="22" borderId="7" xfId="1833" applyNumberFormat="1" applyFont="1" applyFill="1" applyBorder="1" applyAlignment="1">
      <alignment horizontal="center" vertical="center" wrapText="1"/>
    </xf>
    <xf numFmtId="49" fontId="7" fillId="22" borderId="6" xfId="1833" applyNumberFormat="1" applyFont="1" applyFill="1" applyBorder="1" applyAlignment="1">
      <alignment horizontal="center" vertical="center" wrapText="1"/>
    </xf>
    <xf numFmtId="49" fontId="7" fillId="22" borderId="7" xfId="1833" applyNumberFormat="1" applyFont="1" applyFill="1" applyBorder="1" applyAlignment="1">
      <alignment horizontal="center" vertical="center" wrapText="1"/>
    </xf>
    <xf numFmtId="10" fontId="40" fillId="0" borderId="17" xfId="2222" applyNumberFormat="1" applyFont="1" applyFill="1" applyBorder="1" applyAlignment="1" applyProtection="1">
      <alignment horizontal="right"/>
    </xf>
    <xf numFmtId="10" fontId="40" fillId="0" borderId="21" xfId="2222" applyNumberFormat="1" applyFont="1" applyFill="1" applyBorder="1" applyAlignment="1" applyProtection="1">
      <alignment horizontal="right"/>
    </xf>
    <xf numFmtId="180" fontId="39" fillId="0" borderId="16" xfId="2222" applyNumberFormat="1" applyFont="1" applyFill="1" applyBorder="1" applyAlignment="1" applyProtection="1">
      <alignment horizontal="right"/>
    </xf>
    <xf numFmtId="180" fontId="39" fillId="0" borderId="20" xfId="2222" applyNumberFormat="1" applyFont="1" applyFill="1" applyBorder="1" applyAlignment="1" applyProtection="1">
      <alignment horizontal="right"/>
    </xf>
    <xf numFmtId="4" fontId="43" fillId="0" borderId="15" xfId="0" applyNumberFormat="1" applyFont="1" applyBorder="1"/>
    <xf numFmtId="0" fontId="23" fillId="0" borderId="0" xfId="1833" applyFont="1" applyFill="1" applyBorder="1" applyAlignment="1">
      <alignment horizontal="left" vertical="center" wrapText="1"/>
    </xf>
    <xf numFmtId="0" fontId="1" fillId="0" borderId="0" xfId="1833" applyFont="1" applyBorder="1" applyAlignment="1">
      <alignment horizontal="left" wrapText="1"/>
    </xf>
    <xf numFmtId="0" fontId="27" fillId="0" borderId="0" xfId="1833" applyFont="1" applyBorder="1" applyAlignment="1">
      <alignment horizontal="left" vertical="top" wrapText="1"/>
    </xf>
    <xf numFmtId="49" fontId="7" fillId="22" borderId="6" xfId="1833" applyNumberFormat="1" applyFont="1" applyFill="1" applyBorder="1" applyAlignment="1">
      <alignment horizontal="center" vertical="center" wrapText="1"/>
    </xf>
    <xf numFmtId="49" fontId="7" fillId="22" borderId="7" xfId="1833" applyNumberFormat="1" applyFont="1" applyFill="1" applyBorder="1" applyAlignment="1">
      <alignment horizontal="center" vertical="center" wrapText="1"/>
    </xf>
    <xf numFmtId="14" fontId="7" fillId="22" borderId="13" xfId="1833" applyNumberFormat="1" applyFont="1" applyFill="1" applyBorder="1" applyAlignment="1">
      <alignment horizontal="center" vertical="center"/>
    </xf>
    <xf numFmtId="49" fontId="7" fillId="22" borderId="0" xfId="1833" applyNumberFormat="1" applyFont="1" applyFill="1" applyBorder="1" applyAlignment="1">
      <alignment horizontal="left" vertical="center"/>
    </xf>
    <xf numFmtId="14" fontId="7" fillId="22" borderId="13" xfId="1833" applyNumberFormat="1" applyFont="1" applyFill="1" applyBorder="1" applyAlignment="1">
      <alignment horizontal="center" vertical="center" wrapText="1"/>
    </xf>
    <xf numFmtId="49" fontId="7" fillId="22" borderId="23" xfId="1833" applyNumberFormat="1" applyFont="1" applyFill="1" applyBorder="1" applyAlignment="1">
      <alignment horizontal="center" vertical="center" wrapText="1"/>
    </xf>
    <xf numFmtId="14" fontId="7" fillId="22" borderId="17" xfId="1833" applyNumberFormat="1" applyFont="1" applyFill="1" applyBorder="1" applyAlignment="1">
      <alignment horizontal="center" vertical="center"/>
    </xf>
    <xf numFmtId="14" fontId="7" fillId="22" borderId="0" xfId="1833" applyNumberFormat="1" applyFont="1" applyFill="1" applyBorder="1" applyAlignment="1">
      <alignment horizontal="center" vertical="center"/>
    </xf>
    <xf numFmtId="14" fontId="7" fillId="22" borderId="18" xfId="1833" applyNumberFormat="1" applyFont="1" applyFill="1" applyBorder="1" applyAlignment="1">
      <alignment horizontal="center" vertical="center"/>
    </xf>
    <xf numFmtId="14" fontId="7" fillId="22" borderId="19" xfId="1833" applyNumberFormat="1" applyFont="1" applyFill="1" applyBorder="1" applyAlignment="1">
      <alignment horizontal="center" vertical="center"/>
    </xf>
    <xf numFmtId="14" fontId="7" fillId="22" borderId="16" xfId="1833" applyNumberFormat="1" applyFont="1" applyFill="1" applyBorder="1" applyAlignment="1">
      <alignment horizontal="center" vertical="center"/>
    </xf>
    <xf numFmtId="14" fontId="7" fillId="22" borderId="15" xfId="1833" applyNumberFormat="1" applyFont="1" applyFill="1" applyBorder="1" applyAlignment="1">
      <alignment horizontal="center" vertical="center"/>
    </xf>
    <xf numFmtId="49" fontId="7" fillId="22" borderId="0" xfId="1833" applyNumberFormat="1" applyFont="1" applyFill="1" applyBorder="1" applyAlignment="1">
      <alignment horizontal="center" vertical="center"/>
    </xf>
    <xf numFmtId="49" fontId="7" fillId="22" borderId="0" xfId="1833" applyNumberFormat="1" applyFont="1" applyFill="1" applyBorder="1" applyAlignment="1">
      <alignment horizontal="left" vertical="center" wrapText="1"/>
    </xf>
    <xf numFmtId="49" fontId="7" fillId="22" borderId="0" xfId="1833" applyNumberFormat="1" applyFont="1" applyFill="1" applyBorder="1" applyAlignment="1">
      <alignment horizontal="center" vertical="center" wrapText="1"/>
    </xf>
    <xf numFmtId="49" fontId="7" fillId="22" borderId="14" xfId="1833" applyNumberFormat="1" applyFont="1" applyFill="1" applyBorder="1" applyAlignment="1">
      <alignment horizontal="center" vertical="center" wrapText="1"/>
    </xf>
  </cellXfs>
  <cellStyles count="2223">
    <cellStyle name="20% - Ênfase1 10" xfId="1"/>
    <cellStyle name="20% - Ênfase1 11" xfId="2"/>
    <cellStyle name="20% - Ênfase1 12" xfId="3"/>
    <cellStyle name="20% - Ênfase1 13" xfId="4"/>
    <cellStyle name="20% - Ênfase1 14" xfId="5"/>
    <cellStyle name="20% - Ênfase1 2" xfId="6"/>
    <cellStyle name="20% - Ênfase1 2 10" xfId="7"/>
    <cellStyle name="20% - Ênfase1 2 2" xfId="8"/>
    <cellStyle name="20% - Ênfase1 2 3" xfId="9"/>
    <cellStyle name="20% - Ênfase1 2 4" xfId="10"/>
    <cellStyle name="20% - Ênfase1 2 5" xfId="11"/>
    <cellStyle name="20% - Ênfase1 2 6" xfId="12"/>
    <cellStyle name="20% - Ênfase1 2 7" xfId="13"/>
    <cellStyle name="20% - Ênfase1 2 8" xfId="14"/>
    <cellStyle name="20% - Ênfase1 2 9" xfId="15"/>
    <cellStyle name="20% - Ênfase1 3" xfId="16"/>
    <cellStyle name="20% - Ênfase1 3 10" xfId="17"/>
    <cellStyle name="20% - Ênfase1 3 2" xfId="18"/>
    <cellStyle name="20% - Ênfase1 3 3" xfId="19"/>
    <cellStyle name="20% - Ênfase1 3 4" xfId="20"/>
    <cellStyle name="20% - Ênfase1 3 5" xfId="21"/>
    <cellStyle name="20% - Ênfase1 3 6" xfId="22"/>
    <cellStyle name="20% - Ênfase1 3 7" xfId="23"/>
    <cellStyle name="20% - Ênfase1 3 8" xfId="24"/>
    <cellStyle name="20% - Ênfase1 3 9" xfId="25"/>
    <cellStyle name="20% - Ênfase1 4" xfId="26"/>
    <cellStyle name="20% - Ênfase1 4 10" xfId="27"/>
    <cellStyle name="20% - Ênfase1 4 2" xfId="28"/>
    <cellStyle name="20% - Ênfase1 4 3" xfId="29"/>
    <cellStyle name="20% - Ênfase1 4 4" xfId="30"/>
    <cellStyle name="20% - Ênfase1 4 5" xfId="31"/>
    <cellStyle name="20% - Ênfase1 4 6" xfId="32"/>
    <cellStyle name="20% - Ênfase1 4 7" xfId="33"/>
    <cellStyle name="20% - Ênfase1 4 8" xfId="34"/>
    <cellStyle name="20% - Ênfase1 4 9" xfId="35"/>
    <cellStyle name="20% - Ênfase1 5" xfId="36"/>
    <cellStyle name="20% - Ênfase1 5 10" xfId="37"/>
    <cellStyle name="20% - Ênfase1 5 2" xfId="38"/>
    <cellStyle name="20% - Ênfase1 5 3" xfId="39"/>
    <cellStyle name="20% - Ênfase1 5 4" xfId="40"/>
    <cellStyle name="20% - Ênfase1 5 5" xfId="41"/>
    <cellStyle name="20% - Ênfase1 5 6" xfId="42"/>
    <cellStyle name="20% - Ênfase1 5 7" xfId="43"/>
    <cellStyle name="20% - Ênfase1 5 8" xfId="44"/>
    <cellStyle name="20% - Ênfase1 5 9" xfId="45"/>
    <cellStyle name="20% - Ênfase1 6" xfId="46"/>
    <cellStyle name="20% - Ênfase1 7" xfId="47"/>
    <cellStyle name="20% - Ênfase1 8" xfId="48"/>
    <cellStyle name="20% - Ênfase1 9" xfId="49"/>
    <cellStyle name="20% - Ênfase2 10" xfId="50"/>
    <cellStyle name="20% - Ênfase2 11" xfId="51"/>
    <cellStyle name="20% - Ênfase2 12" xfId="52"/>
    <cellStyle name="20% - Ênfase2 13" xfId="53"/>
    <cellStyle name="20% - Ênfase2 14" xfId="54"/>
    <cellStyle name="20% - Ênfase2 2" xfId="55"/>
    <cellStyle name="20% - Ênfase2 2 10" xfId="56"/>
    <cellStyle name="20% - Ênfase2 2 2" xfId="57"/>
    <cellStyle name="20% - Ênfase2 2 3" xfId="58"/>
    <cellStyle name="20% - Ênfase2 2 4" xfId="59"/>
    <cellStyle name="20% - Ênfase2 2 5" xfId="60"/>
    <cellStyle name="20% - Ênfase2 2 6" xfId="61"/>
    <cellStyle name="20% - Ênfase2 2 7" xfId="62"/>
    <cellStyle name="20% - Ênfase2 2 8" xfId="63"/>
    <cellStyle name="20% - Ênfase2 2 9" xfId="64"/>
    <cellStyle name="20% - Ênfase2 3" xfId="65"/>
    <cellStyle name="20% - Ênfase2 3 10" xfId="66"/>
    <cellStyle name="20% - Ênfase2 3 2" xfId="67"/>
    <cellStyle name="20% - Ênfase2 3 3" xfId="68"/>
    <cellStyle name="20% - Ênfase2 3 4" xfId="69"/>
    <cellStyle name="20% - Ênfase2 3 5" xfId="70"/>
    <cellStyle name="20% - Ênfase2 3 6" xfId="71"/>
    <cellStyle name="20% - Ênfase2 3 7" xfId="72"/>
    <cellStyle name="20% - Ênfase2 3 8" xfId="73"/>
    <cellStyle name="20% - Ênfase2 3 9" xfId="74"/>
    <cellStyle name="20% - Ênfase2 4" xfId="75"/>
    <cellStyle name="20% - Ênfase2 4 10" xfId="76"/>
    <cellStyle name="20% - Ênfase2 4 2" xfId="77"/>
    <cellStyle name="20% - Ênfase2 4 3" xfId="78"/>
    <cellStyle name="20% - Ênfase2 4 4" xfId="79"/>
    <cellStyle name="20% - Ênfase2 4 5" xfId="80"/>
    <cellStyle name="20% - Ênfase2 4 6" xfId="81"/>
    <cellStyle name="20% - Ênfase2 4 7" xfId="82"/>
    <cellStyle name="20% - Ênfase2 4 8" xfId="83"/>
    <cellStyle name="20% - Ênfase2 4 9" xfId="84"/>
    <cellStyle name="20% - Ênfase2 5" xfId="85"/>
    <cellStyle name="20% - Ênfase2 5 10" xfId="86"/>
    <cellStyle name="20% - Ênfase2 5 2" xfId="87"/>
    <cellStyle name="20% - Ênfase2 5 3" xfId="88"/>
    <cellStyle name="20% - Ênfase2 5 4" xfId="89"/>
    <cellStyle name="20% - Ênfase2 5 5" xfId="90"/>
    <cellStyle name="20% - Ênfase2 5 6" xfId="91"/>
    <cellStyle name="20% - Ênfase2 5 7" xfId="92"/>
    <cellStyle name="20% - Ênfase2 5 8" xfId="93"/>
    <cellStyle name="20% - Ênfase2 5 9" xfId="94"/>
    <cellStyle name="20% - Ênfase2 6" xfId="95"/>
    <cellStyle name="20% - Ênfase2 7" xfId="96"/>
    <cellStyle name="20% - Ênfase2 8" xfId="97"/>
    <cellStyle name="20% - Ênfase2 9" xfId="98"/>
    <cellStyle name="20% - Ênfase3 10" xfId="99"/>
    <cellStyle name="20% - Ênfase3 11" xfId="100"/>
    <cellStyle name="20% - Ênfase3 12" xfId="101"/>
    <cellStyle name="20% - Ênfase3 13" xfId="102"/>
    <cellStyle name="20% - Ênfase3 14" xfId="103"/>
    <cellStyle name="20% - Ênfase3 2" xfId="104"/>
    <cellStyle name="20% - Ênfase3 2 10" xfId="105"/>
    <cellStyle name="20% - Ênfase3 2 2" xfId="106"/>
    <cellStyle name="20% - Ênfase3 2 3" xfId="107"/>
    <cellStyle name="20% - Ênfase3 2 4" xfId="108"/>
    <cellStyle name="20% - Ênfase3 2 5" xfId="109"/>
    <cellStyle name="20% - Ênfase3 2 6" xfId="110"/>
    <cellStyle name="20% - Ênfase3 2 7" xfId="111"/>
    <cellStyle name="20% - Ênfase3 2 8" xfId="112"/>
    <cellStyle name="20% - Ênfase3 2 9" xfId="113"/>
    <cellStyle name="20% - Ênfase3 3" xfId="114"/>
    <cellStyle name="20% - Ênfase3 3 10" xfId="115"/>
    <cellStyle name="20% - Ênfase3 3 2" xfId="116"/>
    <cellStyle name="20% - Ênfase3 3 3" xfId="117"/>
    <cellStyle name="20% - Ênfase3 3 4" xfId="118"/>
    <cellStyle name="20% - Ênfase3 3 5" xfId="119"/>
    <cellStyle name="20% - Ênfase3 3 6" xfId="120"/>
    <cellStyle name="20% - Ênfase3 3 7" xfId="121"/>
    <cellStyle name="20% - Ênfase3 3 8" xfId="122"/>
    <cellStyle name="20% - Ênfase3 3 9" xfId="123"/>
    <cellStyle name="20% - Ênfase3 4" xfId="124"/>
    <cellStyle name="20% - Ênfase3 4 10" xfId="125"/>
    <cellStyle name="20% - Ênfase3 4 2" xfId="126"/>
    <cellStyle name="20% - Ênfase3 4 3" xfId="127"/>
    <cellStyle name="20% - Ênfase3 4 4" xfId="128"/>
    <cellStyle name="20% - Ênfase3 4 5" xfId="129"/>
    <cellStyle name="20% - Ênfase3 4 6" xfId="130"/>
    <cellStyle name="20% - Ênfase3 4 7" xfId="131"/>
    <cellStyle name="20% - Ênfase3 4 8" xfId="132"/>
    <cellStyle name="20% - Ênfase3 4 9" xfId="133"/>
    <cellStyle name="20% - Ênfase3 5" xfId="134"/>
    <cellStyle name="20% - Ênfase3 5 10" xfId="135"/>
    <cellStyle name="20% - Ênfase3 5 2" xfId="136"/>
    <cellStyle name="20% - Ênfase3 5 3" xfId="137"/>
    <cellStyle name="20% - Ênfase3 5 4" xfId="138"/>
    <cellStyle name="20% - Ênfase3 5 5" xfId="139"/>
    <cellStyle name="20% - Ênfase3 5 6" xfId="140"/>
    <cellStyle name="20% - Ênfase3 5 7" xfId="141"/>
    <cellStyle name="20% - Ênfase3 5 8" xfId="142"/>
    <cellStyle name="20% - Ênfase3 5 9" xfId="143"/>
    <cellStyle name="20% - Ênfase3 6" xfId="144"/>
    <cellStyle name="20% - Ênfase3 7" xfId="145"/>
    <cellStyle name="20% - Ênfase3 8" xfId="146"/>
    <cellStyle name="20% - Ênfase3 9" xfId="147"/>
    <cellStyle name="20% - Ênfase4 10" xfId="148"/>
    <cellStyle name="20% - Ênfase4 11" xfId="149"/>
    <cellStyle name="20% - Ênfase4 12" xfId="150"/>
    <cellStyle name="20% - Ênfase4 13" xfId="151"/>
    <cellStyle name="20% - Ênfase4 14" xfId="152"/>
    <cellStyle name="20% - Ênfase4 2" xfId="153"/>
    <cellStyle name="20% - Ênfase4 2 10" xfId="154"/>
    <cellStyle name="20% - Ênfase4 2 2" xfId="155"/>
    <cellStyle name="20% - Ênfase4 2 3" xfId="156"/>
    <cellStyle name="20% - Ênfase4 2 4" xfId="157"/>
    <cellStyle name="20% - Ênfase4 2 5" xfId="158"/>
    <cellStyle name="20% - Ênfase4 2 6" xfId="159"/>
    <cellStyle name="20% - Ênfase4 2 7" xfId="160"/>
    <cellStyle name="20% - Ênfase4 2 8" xfId="161"/>
    <cellStyle name="20% - Ênfase4 2 9" xfId="162"/>
    <cellStyle name="20% - Ênfase4 3" xfId="163"/>
    <cellStyle name="20% - Ênfase4 3 10" xfId="164"/>
    <cellStyle name="20% - Ênfase4 3 2" xfId="165"/>
    <cellStyle name="20% - Ênfase4 3 3" xfId="166"/>
    <cellStyle name="20% - Ênfase4 3 4" xfId="167"/>
    <cellStyle name="20% - Ênfase4 3 5" xfId="168"/>
    <cellStyle name="20% - Ênfase4 3 6" xfId="169"/>
    <cellStyle name="20% - Ênfase4 3 7" xfId="170"/>
    <cellStyle name="20% - Ênfase4 3 8" xfId="171"/>
    <cellStyle name="20% - Ênfase4 3 9" xfId="172"/>
    <cellStyle name="20% - Ênfase4 4" xfId="173"/>
    <cellStyle name="20% - Ênfase4 4 10" xfId="174"/>
    <cellStyle name="20% - Ênfase4 4 2" xfId="175"/>
    <cellStyle name="20% - Ênfase4 4 3" xfId="176"/>
    <cellStyle name="20% - Ênfase4 4 4" xfId="177"/>
    <cellStyle name="20% - Ênfase4 4 5" xfId="178"/>
    <cellStyle name="20% - Ênfase4 4 6" xfId="179"/>
    <cellStyle name="20% - Ênfase4 4 7" xfId="180"/>
    <cellStyle name="20% - Ênfase4 4 8" xfId="181"/>
    <cellStyle name="20% - Ênfase4 4 9" xfId="182"/>
    <cellStyle name="20% - Ênfase4 5" xfId="183"/>
    <cellStyle name="20% - Ênfase4 5 10" xfId="184"/>
    <cellStyle name="20% - Ênfase4 5 2" xfId="185"/>
    <cellStyle name="20% - Ênfase4 5 3" xfId="186"/>
    <cellStyle name="20% - Ênfase4 5 4" xfId="187"/>
    <cellStyle name="20% - Ênfase4 5 5" xfId="188"/>
    <cellStyle name="20% - Ênfase4 5 6" xfId="189"/>
    <cellStyle name="20% - Ênfase4 5 7" xfId="190"/>
    <cellStyle name="20% - Ênfase4 5 8" xfId="191"/>
    <cellStyle name="20% - Ênfase4 5 9" xfId="192"/>
    <cellStyle name="20% - Ênfase4 6" xfId="193"/>
    <cellStyle name="20% - Ênfase4 7" xfId="194"/>
    <cellStyle name="20% - Ênfase4 8" xfId="195"/>
    <cellStyle name="20% - Ênfase4 9" xfId="196"/>
    <cellStyle name="20% - Ênfase5 10" xfId="197"/>
    <cellStyle name="20% - Ênfase5 11" xfId="198"/>
    <cellStyle name="20% - Ênfase5 12" xfId="199"/>
    <cellStyle name="20% - Ênfase5 13" xfId="200"/>
    <cellStyle name="20% - Ênfase5 14" xfId="201"/>
    <cellStyle name="20% - Ênfase5 2" xfId="202"/>
    <cellStyle name="20% - Ênfase5 2 10" xfId="203"/>
    <cellStyle name="20% - Ênfase5 2 2" xfId="204"/>
    <cellStyle name="20% - Ênfase5 2 3" xfId="205"/>
    <cellStyle name="20% - Ênfase5 2 4" xfId="206"/>
    <cellStyle name="20% - Ênfase5 2 5" xfId="207"/>
    <cellStyle name="20% - Ênfase5 2 6" xfId="208"/>
    <cellStyle name="20% - Ênfase5 2 7" xfId="209"/>
    <cellStyle name="20% - Ênfase5 2 8" xfId="210"/>
    <cellStyle name="20% - Ênfase5 2 9" xfId="211"/>
    <cellStyle name="20% - Ênfase5 3" xfId="212"/>
    <cellStyle name="20% - Ênfase5 3 10" xfId="213"/>
    <cellStyle name="20% - Ênfase5 3 2" xfId="214"/>
    <cellStyle name="20% - Ênfase5 3 3" xfId="215"/>
    <cellStyle name="20% - Ênfase5 3 4" xfId="216"/>
    <cellStyle name="20% - Ênfase5 3 5" xfId="217"/>
    <cellStyle name="20% - Ênfase5 3 6" xfId="218"/>
    <cellStyle name="20% - Ênfase5 3 7" xfId="219"/>
    <cellStyle name="20% - Ênfase5 3 8" xfId="220"/>
    <cellStyle name="20% - Ênfase5 3 9" xfId="221"/>
    <cellStyle name="20% - Ênfase5 4" xfId="222"/>
    <cellStyle name="20% - Ênfase5 4 10" xfId="223"/>
    <cellStyle name="20% - Ênfase5 4 2" xfId="224"/>
    <cellStyle name="20% - Ênfase5 4 3" xfId="225"/>
    <cellStyle name="20% - Ênfase5 4 4" xfId="226"/>
    <cellStyle name="20% - Ênfase5 4 5" xfId="227"/>
    <cellStyle name="20% - Ênfase5 4 6" xfId="228"/>
    <cellStyle name="20% - Ênfase5 4 7" xfId="229"/>
    <cellStyle name="20% - Ênfase5 4 8" xfId="230"/>
    <cellStyle name="20% - Ênfase5 4 9" xfId="231"/>
    <cellStyle name="20% - Ênfase5 5" xfId="232"/>
    <cellStyle name="20% - Ênfase5 5 10" xfId="233"/>
    <cellStyle name="20% - Ênfase5 5 2" xfId="234"/>
    <cellStyle name="20% - Ênfase5 5 3" xfId="235"/>
    <cellStyle name="20% - Ênfase5 5 4" xfId="236"/>
    <cellStyle name="20% - Ênfase5 5 5" xfId="237"/>
    <cellStyle name="20% - Ênfase5 5 6" xfId="238"/>
    <cellStyle name="20% - Ênfase5 5 7" xfId="239"/>
    <cellStyle name="20% - Ênfase5 5 8" xfId="240"/>
    <cellStyle name="20% - Ênfase5 5 9" xfId="241"/>
    <cellStyle name="20% - Ênfase5 6" xfId="242"/>
    <cellStyle name="20% - Ênfase5 7" xfId="243"/>
    <cellStyle name="20% - Ênfase5 8" xfId="244"/>
    <cellStyle name="20% - Ênfase5 9" xfId="245"/>
    <cellStyle name="20% - Ênfase6 10" xfId="246"/>
    <cellStyle name="20% - Ênfase6 11" xfId="247"/>
    <cellStyle name="20% - Ênfase6 12" xfId="248"/>
    <cellStyle name="20% - Ênfase6 13" xfId="249"/>
    <cellStyle name="20% - Ênfase6 14" xfId="250"/>
    <cellStyle name="20% - Ênfase6 2" xfId="251"/>
    <cellStyle name="20% - Ênfase6 2 10" xfId="252"/>
    <cellStyle name="20% - Ênfase6 2 2" xfId="253"/>
    <cellStyle name="20% - Ênfase6 2 3" xfId="254"/>
    <cellStyle name="20% - Ênfase6 2 4" xfId="255"/>
    <cellStyle name="20% - Ênfase6 2 5" xfId="256"/>
    <cellStyle name="20% - Ênfase6 2 6" xfId="257"/>
    <cellStyle name="20% - Ênfase6 2 7" xfId="258"/>
    <cellStyle name="20% - Ênfase6 2 8" xfId="259"/>
    <cellStyle name="20% - Ênfase6 2 9" xfId="260"/>
    <cellStyle name="20% - Ênfase6 3" xfId="261"/>
    <cellStyle name="20% - Ênfase6 3 10" xfId="262"/>
    <cellStyle name="20% - Ênfase6 3 2" xfId="263"/>
    <cellStyle name="20% - Ênfase6 3 3" xfId="264"/>
    <cellStyle name="20% - Ênfase6 3 4" xfId="265"/>
    <cellStyle name="20% - Ênfase6 3 5" xfId="266"/>
    <cellStyle name="20% - Ênfase6 3 6" xfId="267"/>
    <cellStyle name="20% - Ênfase6 3 7" xfId="268"/>
    <cellStyle name="20% - Ênfase6 3 8" xfId="269"/>
    <cellStyle name="20% - Ênfase6 3 9" xfId="270"/>
    <cellStyle name="20% - Ênfase6 4" xfId="271"/>
    <cellStyle name="20% - Ênfase6 4 10" xfId="272"/>
    <cellStyle name="20% - Ênfase6 4 2" xfId="273"/>
    <cellStyle name="20% - Ênfase6 4 3" xfId="274"/>
    <cellStyle name="20% - Ênfase6 4 4" xfId="275"/>
    <cellStyle name="20% - Ênfase6 4 5" xfId="276"/>
    <cellStyle name="20% - Ênfase6 4 6" xfId="277"/>
    <cellStyle name="20% - Ênfase6 4 7" xfId="278"/>
    <cellStyle name="20% - Ênfase6 4 8" xfId="279"/>
    <cellStyle name="20% - Ênfase6 4 9" xfId="280"/>
    <cellStyle name="20% - Ênfase6 5" xfId="281"/>
    <cellStyle name="20% - Ênfase6 5 10" xfId="282"/>
    <cellStyle name="20% - Ênfase6 5 2" xfId="283"/>
    <cellStyle name="20% - Ênfase6 5 3" xfId="284"/>
    <cellStyle name="20% - Ênfase6 5 4" xfId="285"/>
    <cellStyle name="20% - Ênfase6 5 5" xfId="286"/>
    <cellStyle name="20% - Ênfase6 5 6" xfId="287"/>
    <cellStyle name="20% - Ênfase6 5 7" xfId="288"/>
    <cellStyle name="20% - Ênfase6 5 8" xfId="289"/>
    <cellStyle name="20% - Ênfase6 5 9" xfId="290"/>
    <cellStyle name="20% - Ênfase6 6" xfId="291"/>
    <cellStyle name="20% - Ênfase6 7" xfId="292"/>
    <cellStyle name="20% - Ênfase6 8" xfId="293"/>
    <cellStyle name="20% - Ênfase6 9" xfId="294"/>
    <cellStyle name="40% - Ênfase1 10" xfId="295"/>
    <cellStyle name="40% - Ênfase1 11" xfId="296"/>
    <cellStyle name="40% - Ênfase1 12" xfId="297"/>
    <cellStyle name="40% - Ênfase1 13" xfId="298"/>
    <cellStyle name="40% - Ênfase1 14" xfId="299"/>
    <cellStyle name="40% - Ênfase1 2" xfId="300"/>
    <cellStyle name="40% - Ênfase1 2 10" xfId="301"/>
    <cellStyle name="40% - Ênfase1 2 2" xfId="302"/>
    <cellStyle name="40% - Ênfase1 2 3" xfId="303"/>
    <cellStyle name="40% - Ênfase1 2 4" xfId="304"/>
    <cellStyle name="40% - Ênfase1 2 5" xfId="305"/>
    <cellStyle name="40% - Ênfase1 2 6" xfId="306"/>
    <cellStyle name="40% - Ênfase1 2 7" xfId="307"/>
    <cellStyle name="40% - Ênfase1 2 8" xfId="308"/>
    <cellStyle name="40% - Ênfase1 2 9" xfId="309"/>
    <cellStyle name="40% - Ênfase1 3" xfId="310"/>
    <cellStyle name="40% - Ênfase1 3 10" xfId="311"/>
    <cellStyle name="40% - Ênfase1 3 2" xfId="312"/>
    <cellStyle name="40% - Ênfase1 3 3" xfId="313"/>
    <cellStyle name="40% - Ênfase1 3 4" xfId="314"/>
    <cellStyle name="40% - Ênfase1 3 5" xfId="315"/>
    <cellStyle name="40% - Ênfase1 3 6" xfId="316"/>
    <cellStyle name="40% - Ênfase1 3 7" xfId="317"/>
    <cellStyle name="40% - Ênfase1 3 8" xfId="318"/>
    <cellStyle name="40% - Ênfase1 3 9" xfId="319"/>
    <cellStyle name="40% - Ênfase1 4" xfId="320"/>
    <cellStyle name="40% - Ênfase1 4 10" xfId="321"/>
    <cellStyle name="40% - Ênfase1 4 2" xfId="322"/>
    <cellStyle name="40% - Ênfase1 4 3" xfId="323"/>
    <cellStyle name="40% - Ênfase1 4 4" xfId="324"/>
    <cellStyle name="40% - Ênfase1 4 5" xfId="325"/>
    <cellStyle name="40% - Ênfase1 4 6" xfId="326"/>
    <cellStyle name="40% - Ênfase1 4 7" xfId="327"/>
    <cellStyle name="40% - Ênfase1 4 8" xfId="328"/>
    <cellStyle name="40% - Ênfase1 4 9" xfId="329"/>
    <cellStyle name="40% - Ênfase1 5" xfId="330"/>
    <cellStyle name="40% - Ênfase1 5 10" xfId="331"/>
    <cellStyle name="40% - Ênfase1 5 2" xfId="332"/>
    <cellStyle name="40% - Ênfase1 5 3" xfId="333"/>
    <cellStyle name="40% - Ênfase1 5 4" xfId="334"/>
    <cellStyle name="40% - Ênfase1 5 5" xfId="335"/>
    <cellStyle name="40% - Ênfase1 5 6" xfId="336"/>
    <cellStyle name="40% - Ênfase1 5 7" xfId="337"/>
    <cellStyle name="40% - Ênfase1 5 8" xfId="338"/>
    <cellStyle name="40% - Ênfase1 5 9" xfId="339"/>
    <cellStyle name="40% - Ênfase1 6" xfId="340"/>
    <cellStyle name="40% - Ênfase1 7" xfId="341"/>
    <cellStyle name="40% - Ênfase1 8" xfId="342"/>
    <cellStyle name="40% - Ênfase1 9" xfId="343"/>
    <cellStyle name="40% - Ênfase2 10" xfId="344"/>
    <cellStyle name="40% - Ênfase2 11" xfId="345"/>
    <cellStyle name="40% - Ênfase2 12" xfId="346"/>
    <cellStyle name="40% - Ênfase2 13" xfId="347"/>
    <cellStyle name="40% - Ênfase2 14" xfId="348"/>
    <cellStyle name="40% - Ênfase2 2" xfId="349"/>
    <cellStyle name="40% - Ênfase2 2 10" xfId="350"/>
    <cellStyle name="40% - Ênfase2 2 2" xfId="351"/>
    <cellStyle name="40% - Ênfase2 2 3" xfId="352"/>
    <cellStyle name="40% - Ênfase2 2 4" xfId="353"/>
    <cellStyle name="40% - Ênfase2 2 5" xfId="354"/>
    <cellStyle name="40% - Ênfase2 2 6" xfId="355"/>
    <cellStyle name="40% - Ênfase2 2 7" xfId="356"/>
    <cellStyle name="40% - Ênfase2 2 8" xfId="357"/>
    <cellStyle name="40% - Ênfase2 2 9" xfId="358"/>
    <cellStyle name="40% - Ênfase2 3" xfId="359"/>
    <cellStyle name="40% - Ênfase2 3 10" xfId="360"/>
    <cellStyle name="40% - Ênfase2 3 2" xfId="361"/>
    <cellStyle name="40% - Ênfase2 3 3" xfId="362"/>
    <cellStyle name="40% - Ênfase2 3 4" xfId="363"/>
    <cellStyle name="40% - Ênfase2 3 5" xfId="364"/>
    <cellStyle name="40% - Ênfase2 3 6" xfId="365"/>
    <cellStyle name="40% - Ênfase2 3 7" xfId="366"/>
    <cellStyle name="40% - Ênfase2 3 8" xfId="367"/>
    <cellStyle name="40% - Ênfase2 3 9" xfId="368"/>
    <cellStyle name="40% - Ênfase2 4" xfId="369"/>
    <cellStyle name="40% - Ênfase2 4 10" xfId="370"/>
    <cellStyle name="40% - Ênfase2 4 2" xfId="371"/>
    <cellStyle name="40% - Ênfase2 4 3" xfId="372"/>
    <cellStyle name="40% - Ênfase2 4 4" xfId="373"/>
    <cellStyle name="40% - Ênfase2 4 5" xfId="374"/>
    <cellStyle name="40% - Ênfase2 4 6" xfId="375"/>
    <cellStyle name="40% - Ênfase2 4 7" xfId="376"/>
    <cellStyle name="40% - Ênfase2 4 8" xfId="377"/>
    <cellStyle name="40% - Ênfase2 4 9" xfId="378"/>
    <cellStyle name="40% - Ênfase2 5" xfId="379"/>
    <cellStyle name="40% - Ênfase2 5 10" xfId="380"/>
    <cellStyle name="40% - Ênfase2 5 2" xfId="381"/>
    <cellStyle name="40% - Ênfase2 5 3" xfId="382"/>
    <cellStyle name="40% - Ênfase2 5 4" xfId="383"/>
    <cellStyle name="40% - Ênfase2 5 5" xfId="384"/>
    <cellStyle name="40% - Ênfase2 5 6" xfId="385"/>
    <cellStyle name="40% - Ênfase2 5 7" xfId="386"/>
    <cellStyle name="40% - Ênfase2 5 8" xfId="387"/>
    <cellStyle name="40% - Ênfase2 5 9" xfId="388"/>
    <cellStyle name="40% - Ênfase2 6" xfId="389"/>
    <cellStyle name="40% - Ênfase2 7" xfId="390"/>
    <cellStyle name="40% - Ênfase2 8" xfId="391"/>
    <cellStyle name="40% - Ênfase2 9" xfId="392"/>
    <cellStyle name="40% - Ênfase3 10" xfId="393"/>
    <cellStyle name="40% - Ênfase3 11" xfId="394"/>
    <cellStyle name="40% - Ênfase3 12" xfId="395"/>
    <cellStyle name="40% - Ênfase3 13" xfId="396"/>
    <cellStyle name="40% - Ênfase3 14" xfId="397"/>
    <cellStyle name="40% - Ênfase3 2" xfId="398"/>
    <cellStyle name="40% - Ênfase3 2 10" xfId="399"/>
    <cellStyle name="40% - Ênfase3 2 2" xfId="400"/>
    <cellStyle name="40% - Ênfase3 2 3" xfId="401"/>
    <cellStyle name="40% - Ênfase3 2 4" xfId="402"/>
    <cellStyle name="40% - Ênfase3 2 5" xfId="403"/>
    <cellStyle name="40% - Ênfase3 2 6" xfId="404"/>
    <cellStyle name="40% - Ênfase3 2 7" xfId="405"/>
    <cellStyle name="40% - Ênfase3 2 8" xfId="406"/>
    <cellStyle name="40% - Ênfase3 2 9" xfId="407"/>
    <cellStyle name="40% - Ênfase3 3" xfId="408"/>
    <cellStyle name="40% - Ênfase3 3 10" xfId="409"/>
    <cellStyle name="40% - Ênfase3 3 2" xfId="410"/>
    <cellStyle name="40% - Ênfase3 3 3" xfId="411"/>
    <cellStyle name="40% - Ênfase3 3 4" xfId="412"/>
    <cellStyle name="40% - Ênfase3 3 5" xfId="413"/>
    <cellStyle name="40% - Ênfase3 3 6" xfId="414"/>
    <cellStyle name="40% - Ênfase3 3 7" xfId="415"/>
    <cellStyle name="40% - Ênfase3 3 8" xfId="416"/>
    <cellStyle name="40% - Ênfase3 3 9" xfId="417"/>
    <cellStyle name="40% - Ênfase3 4" xfId="418"/>
    <cellStyle name="40% - Ênfase3 4 10" xfId="419"/>
    <cellStyle name="40% - Ênfase3 4 2" xfId="420"/>
    <cellStyle name="40% - Ênfase3 4 3" xfId="421"/>
    <cellStyle name="40% - Ênfase3 4 4" xfId="422"/>
    <cellStyle name="40% - Ênfase3 4 5" xfId="423"/>
    <cellStyle name="40% - Ênfase3 4 6" xfId="424"/>
    <cellStyle name="40% - Ênfase3 4 7" xfId="425"/>
    <cellStyle name="40% - Ênfase3 4 8" xfId="426"/>
    <cellStyle name="40% - Ênfase3 4 9" xfId="427"/>
    <cellStyle name="40% - Ênfase3 5" xfId="428"/>
    <cellStyle name="40% - Ênfase3 5 10" xfId="429"/>
    <cellStyle name="40% - Ênfase3 5 2" xfId="430"/>
    <cellStyle name="40% - Ênfase3 5 3" xfId="431"/>
    <cellStyle name="40% - Ênfase3 5 4" xfId="432"/>
    <cellStyle name="40% - Ênfase3 5 5" xfId="433"/>
    <cellStyle name="40% - Ênfase3 5 6" xfId="434"/>
    <cellStyle name="40% - Ênfase3 5 7" xfId="435"/>
    <cellStyle name="40% - Ênfase3 5 8" xfId="436"/>
    <cellStyle name="40% - Ênfase3 5 9" xfId="437"/>
    <cellStyle name="40% - Ênfase3 6" xfId="438"/>
    <cellStyle name="40% - Ênfase3 7" xfId="439"/>
    <cellStyle name="40% - Ênfase3 8" xfId="440"/>
    <cellStyle name="40% - Ênfase3 9" xfId="441"/>
    <cellStyle name="40% - Ênfase4 10" xfId="442"/>
    <cellStyle name="40% - Ênfase4 11" xfId="443"/>
    <cellStyle name="40% - Ênfase4 12" xfId="444"/>
    <cellStyle name="40% - Ênfase4 13" xfId="445"/>
    <cellStyle name="40% - Ênfase4 14" xfId="446"/>
    <cellStyle name="40% - Ênfase4 2" xfId="447"/>
    <cellStyle name="40% - Ênfase4 2 10" xfId="448"/>
    <cellStyle name="40% - Ênfase4 2 2" xfId="449"/>
    <cellStyle name="40% - Ênfase4 2 3" xfId="450"/>
    <cellStyle name="40% - Ênfase4 2 4" xfId="451"/>
    <cellStyle name="40% - Ênfase4 2 5" xfId="452"/>
    <cellStyle name="40% - Ênfase4 2 6" xfId="453"/>
    <cellStyle name="40% - Ênfase4 2 7" xfId="454"/>
    <cellStyle name="40% - Ênfase4 2 8" xfId="455"/>
    <cellStyle name="40% - Ênfase4 2 9" xfId="456"/>
    <cellStyle name="40% - Ênfase4 3" xfId="457"/>
    <cellStyle name="40% - Ênfase4 3 10" xfId="458"/>
    <cellStyle name="40% - Ênfase4 3 2" xfId="459"/>
    <cellStyle name="40% - Ênfase4 3 3" xfId="460"/>
    <cellStyle name="40% - Ênfase4 3 4" xfId="461"/>
    <cellStyle name="40% - Ênfase4 3 5" xfId="462"/>
    <cellStyle name="40% - Ênfase4 3 6" xfId="463"/>
    <cellStyle name="40% - Ênfase4 3 7" xfId="464"/>
    <cellStyle name="40% - Ênfase4 3 8" xfId="465"/>
    <cellStyle name="40% - Ênfase4 3 9" xfId="466"/>
    <cellStyle name="40% - Ênfase4 4" xfId="467"/>
    <cellStyle name="40% - Ênfase4 4 10" xfId="468"/>
    <cellStyle name="40% - Ênfase4 4 2" xfId="469"/>
    <cellStyle name="40% - Ênfase4 4 3" xfId="470"/>
    <cellStyle name="40% - Ênfase4 4 4" xfId="471"/>
    <cellStyle name="40% - Ênfase4 4 5" xfId="472"/>
    <cellStyle name="40% - Ênfase4 4 6" xfId="473"/>
    <cellStyle name="40% - Ênfase4 4 7" xfId="474"/>
    <cellStyle name="40% - Ênfase4 4 8" xfId="475"/>
    <cellStyle name="40% - Ênfase4 4 9" xfId="476"/>
    <cellStyle name="40% - Ênfase4 5" xfId="477"/>
    <cellStyle name="40% - Ênfase4 5 10" xfId="478"/>
    <cellStyle name="40% - Ênfase4 5 2" xfId="479"/>
    <cellStyle name="40% - Ênfase4 5 3" xfId="480"/>
    <cellStyle name="40% - Ênfase4 5 4" xfId="481"/>
    <cellStyle name="40% - Ênfase4 5 5" xfId="482"/>
    <cellStyle name="40% - Ênfase4 5 6" xfId="483"/>
    <cellStyle name="40% - Ênfase4 5 7" xfId="484"/>
    <cellStyle name="40% - Ênfase4 5 8" xfId="485"/>
    <cellStyle name="40% - Ênfase4 5 9" xfId="486"/>
    <cellStyle name="40% - Ênfase4 6" xfId="487"/>
    <cellStyle name="40% - Ênfase4 7" xfId="488"/>
    <cellStyle name="40% - Ênfase4 8" xfId="489"/>
    <cellStyle name="40% - Ênfase4 9" xfId="490"/>
    <cellStyle name="40% - Ênfase5 10" xfId="491"/>
    <cellStyle name="40% - Ênfase5 11" xfId="492"/>
    <cellStyle name="40% - Ênfase5 12" xfId="493"/>
    <cellStyle name="40% - Ênfase5 13" xfId="494"/>
    <cellStyle name="40% - Ênfase5 14" xfId="495"/>
    <cellStyle name="40% - Ênfase5 2" xfId="496"/>
    <cellStyle name="40% - Ênfase5 2 10" xfId="497"/>
    <cellStyle name="40% - Ênfase5 2 2" xfId="498"/>
    <cellStyle name="40% - Ênfase5 2 3" xfId="499"/>
    <cellStyle name="40% - Ênfase5 2 4" xfId="500"/>
    <cellStyle name="40% - Ênfase5 2 5" xfId="501"/>
    <cellStyle name="40% - Ênfase5 2 6" xfId="502"/>
    <cellStyle name="40% - Ênfase5 2 7" xfId="503"/>
    <cellStyle name="40% - Ênfase5 2 8" xfId="504"/>
    <cellStyle name="40% - Ênfase5 2 9" xfId="505"/>
    <cellStyle name="40% - Ênfase5 3" xfId="506"/>
    <cellStyle name="40% - Ênfase5 3 10" xfId="507"/>
    <cellStyle name="40% - Ênfase5 3 2" xfId="508"/>
    <cellStyle name="40% - Ênfase5 3 3" xfId="509"/>
    <cellStyle name="40% - Ênfase5 3 4" xfId="510"/>
    <cellStyle name="40% - Ênfase5 3 5" xfId="511"/>
    <cellStyle name="40% - Ênfase5 3 6" xfId="512"/>
    <cellStyle name="40% - Ênfase5 3 7" xfId="513"/>
    <cellStyle name="40% - Ênfase5 3 8" xfId="514"/>
    <cellStyle name="40% - Ênfase5 3 9" xfId="515"/>
    <cellStyle name="40% - Ênfase5 4" xfId="516"/>
    <cellStyle name="40% - Ênfase5 4 10" xfId="517"/>
    <cellStyle name="40% - Ênfase5 4 2" xfId="518"/>
    <cellStyle name="40% - Ênfase5 4 3" xfId="519"/>
    <cellStyle name="40% - Ênfase5 4 4" xfId="520"/>
    <cellStyle name="40% - Ênfase5 4 5" xfId="521"/>
    <cellStyle name="40% - Ênfase5 4 6" xfId="522"/>
    <cellStyle name="40% - Ênfase5 4 7" xfId="523"/>
    <cellStyle name="40% - Ênfase5 4 8" xfId="524"/>
    <cellStyle name="40% - Ênfase5 4 9" xfId="525"/>
    <cellStyle name="40% - Ênfase5 5" xfId="526"/>
    <cellStyle name="40% - Ênfase5 5 10" xfId="527"/>
    <cellStyle name="40% - Ênfase5 5 2" xfId="528"/>
    <cellStyle name="40% - Ênfase5 5 3" xfId="529"/>
    <cellStyle name="40% - Ênfase5 5 4" xfId="530"/>
    <cellStyle name="40% - Ênfase5 5 5" xfId="531"/>
    <cellStyle name="40% - Ênfase5 5 6" xfId="532"/>
    <cellStyle name="40% - Ênfase5 5 7" xfId="533"/>
    <cellStyle name="40% - Ênfase5 5 8" xfId="534"/>
    <cellStyle name="40% - Ênfase5 5 9" xfId="535"/>
    <cellStyle name="40% - Ênfase5 6" xfId="536"/>
    <cellStyle name="40% - Ênfase5 7" xfId="537"/>
    <cellStyle name="40% - Ênfase5 8" xfId="538"/>
    <cellStyle name="40% - Ênfase5 9" xfId="539"/>
    <cellStyle name="40% - Ênfase6 10" xfId="540"/>
    <cellStyle name="40% - Ênfase6 11" xfId="541"/>
    <cellStyle name="40% - Ênfase6 12" xfId="542"/>
    <cellStyle name="40% - Ênfase6 13" xfId="543"/>
    <cellStyle name="40% - Ênfase6 14" xfId="544"/>
    <cellStyle name="40% - Ênfase6 2" xfId="545"/>
    <cellStyle name="40% - Ênfase6 2 10" xfId="546"/>
    <cellStyle name="40% - Ênfase6 2 2" xfId="547"/>
    <cellStyle name="40% - Ênfase6 2 3" xfId="548"/>
    <cellStyle name="40% - Ênfase6 2 4" xfId="549"/>
    <cellStyle name="40% - Ênfase6 2 5" xfId="550"/>
    <cellStyle name="40% - Ênfase6 2 6" xfId="551"/>
    <cellStyle name="40% - Ênfase6 2 7" xfId="552"/>
    <cellStyle name="40% - Ênfase6 2 8" xfId="553"/>
    <cellStyle name="40% - Ênfase6 2 9" xfId="554"/>
    <cellStyle name="40% - Ênfase6 3" xfId="555"/>
    <cellStyle name="40% - Ênfase6 3 10" xfId="556"/>
    <cellStyle name="40% - Ênfase6 3 2" xfId="557"/>
    <cellStyle name="40% - Ênfase6 3 3" xfId="558"/>
    <cellStyle name="40% - Ênfase6 3 4" xfId="559"/>
    <cellStyle name="40% - Ênfase6 3 5" xfId="560"/>
    <cellStyle name="40% - Ênfase6 3 6" xfId="561"/>
    <cellStyle name="40% - Ênfase6 3 7" xfId="562"/>
    <cellStyle name="40% - Ênfase6 3 8" xfId="563"/>
    <cellStyle name="40% - Ênfase6 3 9" xfId="564"/>
    <cellStyle name="40% - Ênfase6 4" xfId="565"/>
    <cellStyle name="40% - Ênfase6 4 10" xfId="566"/>
    <cellStyle name="40% - Ênfase6 4 2" xfId="567"/>
    <cellStyle name="40% - Ênfase6 4 3" xfId="568"/>
    <cellStyle name="40% - Ênfase6 4 4" xfId="569"/>
    <cellStyle name="40% - Ênfase6 4 5" xfId="570"/>
    <cellStyle name="40% - Ênfase6 4 6" xfId="571"/>
    <cellStyle name="40% - Ênfase6 4 7" xfId="572"/>
    <cellStyle name="40% - Ênfase6 4 8" xfId="573"/>
    <cellStyle name="40% - Ênfase6 4 9" xfId="574"/>
    <cellStyle name="40% - Ênfase6 5" xfId="575"/>
    <cellStyle name="40% - Ênfase6 5 10" xfId="576"/>
    <cellStyle name="40% - Ênfase6 5 2" xfId="577"/>
    <cellStyle name="40% - Ênfase6 5 3" xfId="578"/>
    <cellStyle name="40% - Ênfase6 5 4" xfId="579"/>
    <cellStyle name="40% - Ênfase6 5 5" xfId="580"/>
    <cellStyle name="40% - Ênfase6 5 6" xfId="581"/>
    <cellStyle name="40% - Ênfase6 5 7" xfId="582"/>
    <cellStyle name="40% - Ênfase6 5 8" xfId="583"/>
    <cellStyle name="40% - Ênfase6 5 9" xfId="584"/>
    <cellStyle name="40% - Ênfase6 6" xfId="585"/>
    <cellStyle name="40% - Ênfase6 7" xfId="586"/>
    <cellStyle name="40% - Ênfase6 8" xfId="587"/>
    <cellStyle name="40% - Ênfase6 9" xfId="588"/>
    <cellStyle name="60% - Ênfase1 10" xfId="589"/>
    <cellStyle name="60% - Ênfase1 11" xfId="590"/>
    <cellStyle name="60% - Ênfase1 12" xfId="591"/>
    <cellStyle name="60% - Ênfase1 13" xfId="592"/>
    <cellStyle name="60% - Ênfase1 14" xfId="593"/>
    <cellStyle name="60% - Ênfase1 2" xfId="594"/>
    <cellStyle name="60% - Ênfase1 2 10" xfId="595"/>
    <cellStyle name="60% - Ênfase1 2 2" xfId="596"/>
    <cellStyle name="60% - Ênfase1 2 3" xfId="597"/>
    <cellStyle name="60% - Ênfase1 2 4" xfId="598"/>
    <cellStyle name="60% - Ênfase1 2 5" xfId="599"/>
    <cellStyle name="60% - Ênfase1 2 6" xfId="600"/>
    <cellStyle name="60% - Ênfase1 2 7" xfId="601"/>
    <cellStyle name="60% - Ênfase1 2 8" xfId="602"/>
    <cellStyle name="60% - Ênfase1 2 9" xfId="603"/>
    <cellStyle name="60% - Ênfase1 3" xfId="604"/>
    <cellStyle name="60% - Ênfase1 3 10" xfId="605"/>
    <cellStyle name="60% - Ênfase1 3 2" xfId="606"/>
    <cellStyle name="60% - Ênfase1 3 3" xfId="607"/>
    <cellStyle name="60% - Ênfase1 3 4" xfId="608"/>
    <cellStyle name="60% - Ênfase1 3 5" xfId="609"/>
    <cellStyle name="60% - Ênfase1 3 6" xfId="610"/>
    <cellStyle name="60% - Ênfase1 3 7" xfId="611"/>
    <cellStyle name="60% - Ênfase1 3 8" xfId="612"/>
    <cellStyle name="60% - Ênfase1 3 9" xfId="613"/>
    <cellStyle name="60% - Ênfase1 4" xfId="614"/>
    <cellStyle name="60% - Ênfase1 4 10" xfId="615"/>
    <cellStyle name="60% - Ênfase1 4 2" xfId="616"/>
    <cellStyle name="60% - Ênfase1 4 3" xfId="617"/>
    <cellStyle name="60% - Ênfase1 4 4" xfId="618"/>
    <cellStyle name="60% - Ênfase1 4 5" xfId="619"/>
    <cellStyle name="60% - Ênfase1 4 6" xfId="620"/>
    <cellStyle name="60% - Ênfase1 4 7" xfId="621"/>
    <cellStyle name="60% - Ênfase1 4 8" xfId="622"/>
    <cellStyle name="60% - Ênfase1 4 9" xfId="623"/>
    <cellStyle name="60% - Ênfase1 5" xfId="624"/>
    <cellStyle name="60% - Ênfase1 5 10" xfId="625"/>
    <cellStyle name="60% - Ênfase1 5 2" xfId="626"/>
    <cellStyle name="60% - Ênfase1 5 3" xfId="627"/>
    <cellStyle name="60% - Ênfase1 5 4" xfId="628"/>
    <cellStyle name="60% - Ênfase1 5 5" xfId="629"/>
    <cellStyle name="60% - Ênfase1 5 6" xfId="630"/>
    <cellStyle name="60% - Ênfase1 5 7" xfId="631"/>
    <cellStyle name="60% - Ênfase1 5 8" xfId="632"/>
    <cellStyle name="60% - Ênfase1 5 9" xfId="633"/>
    <cellStyle name="60% - Ênfase1 6" xfId="634"/>
    <cellStyle name="60% - Ênfase1 7" xfId="635"/>
    <cellStyle name="60% - Ênfase1 8" xfId="636"/>
    <cellStyle name="60% - Ênfase1 9" xfId="637"/>
    <cellStyle name="60% - Ênfase2 10" xfId="638"/>
    <cellStyle name="60% - Ênfase2 11" xfId="639"/>
    <cellStyle name="60% - Ênfase2 12" xfId="640"/>
    <cellStyle name="60% - Ênfase2 13" xfId="641"/>
    <cellStyle name="60% - Ênfase2 14" xfId="642"/>
    <cellStyle name="60% - Ênfase2 2" xfId="643"/>
    <cellStyle name="60% - Ênfase2 2 10" xfId="644"/>
    <cellStyle name="60% - Ênfase2 2 2" xfId="645"/>
    <cellStyle name="60% - Ênfase2 2 3" xfId="646"/>
    <cellStyle name="60% - Ênfase2 2 4" xfId="647"/>
    <cellStyle name="60% - Ênfase2 2 5" xfId="648"/>
    <cellStyle name="60% - Ênfase2 2 6" xfId="649"/>
    <cellStyle name="60% - Ênfase2 2 7" xfId="650"/>
    <cellStyle name="60% - Ênfase2 2 8" xfId="651"/>
    <cellStyle name="60% - Ênfase2 2 9" xfId="652"/>
    <cellStyle name="60% - Ênfase2 3" xfId="653"/>
    <cellStyle name="60% - Ênfase2 3 10" xfId="654"/>
    <cellStyle name="60% - Ênfase2 3 2" xfId="655"/>
    <cellStyle name="60% - Ênfase2 3 3" xfId="656"/>
    <cellStyle name="60% - Ênfase2 3 4" xfId="657"/>
    <cellStyle name="60% - Ênfase2 3 5" xfId="658"/>
    <cellStyle name="60% - Ênfase2 3 6" xfId="659"/>
    <cellStyle name="60% - Ênfase2 3 7" xfId="660"/>
    <cellStyle name="60% - Ênfase2 3 8" xfId="661"/>
    <cellStyle name="60% - Ênfase2 3 9" xfId="662"/>
    <cellStyle name="60% - Ênfase2 4" xfId="663"/>
    <cellStyle name="60% - Ênfase2 4 10" xfId="664"/>
    <cellStyle name="60% - Ênfase2 4 2" xfId="665"/>
    <cellStyle name="60% - Ênfase2 4 3" xfId="666"/>
    <cellStyle name="60% - Ênfase2 4 4" xfId="667"/>
    <cellStyle name="60% - Ênfase2 4 5" xfId="668"/>
    <cellStyle name="60% - Ênfase2 4 6" xfId="669"/>
    <cellStyle name="60% - Ênfase2 4 7" xfId="670"/>
    <cellStyle name="60% - Ênfase2 4 8" xfId="671"/>
    <cellStyle name="60% - Ênfase2 4 9" xfId="672"/>
    <cellStyle name="60% - Ênfase2 5" xfId="673"/>
    <cellStyle name="60% - Ênfase2 5 10" xfId="674"/>
    <cellStyle name="60% - Ênfase2 5 2" xfId="675"/>
    <cellStyle name="60% - Ênfase2 5 3" xfId="676"/>
    <cellStyle name="60% - Ênfase2 5 4" xfId="677"/>
    <cellStyle name="60% - Ênfase2 5 5" xfId="678"/>
    <cellStyle name="60% - Ênfase2 5 6" xfId="679"/>
    <cellStyle name="60% - Ênfase2 5 7" xfId="680"/>
    <cellStyle name="60% - Ênfase2 5 8" xfId="681"/>
    <cellStyle name="60% - Ênfase2 5 9" xfId="682"/>
    <cellStyle name="60% - Ênfase2 6" xfId="683"/>
    <cellStyle name="60% - Ênfase2 7" xfId="684"/>
    <cellStyle name="60% - Ênfase2 8" xfId="685"/>
    <cellStyle name="60% - Ênfase2 9" xfId="686"/>
    <cellStyle name="60% - Ênfase3 10" xfId="687"/>
    <cellStyle name="60% - Ênfase3 11" xfId="688"/>
    <cellStyle name="60% - Ênfase3 12" xfId="689"/>
    <cellStyle name="60% - Ênfase3 13" xfId="690"/>
    <cellStyle name="60% - Ênfase3 14" xfId="691"/>
    <cellStyle name="60% - Ênfase3 2" xfId="692"/>
    <cellStyle name="60% - Ênfase3 2 10" xfId="693"/>
    <cellStyle name="60% - Ênfase3 2 2" xfId="694"/>
    <cellStyle name="60% - Ênfase3 2 3" xfId="695"/>
    <cellStyle name="60% - Ênfase3 2 4" xfId="696"/>
    <cellStyle name="60% - Ênfase3 2 5" xfId="697"/>
    <cellStyle name="60% - Ênfase3 2 6" xfId="698"/>
    <cellStyle name="60% - Ênfase3 2 7" xfId="699"/>
    <cellStyle name="60% - Ênfase3 2 8" xfId="700"/>
    <cellStyle name="60% - Ênfase3 2 9" xfId="701"/>
    <cellStyle name="60% - Ênfase3 3" xfId="702"/>
    <cellStyle name="60% - Ênfase3 3 10" xfId="703"/>
    <cellStyle name="60% - Ênfase3 3 2" xfId="704"/>
    <cellStyle name="60% - Ênfase3 3 3" xfId="705"/>
    <cellStyle name="60% - Ênfase3 3 4" xfId="706"/>
    <cellStyle name="60% - Ênfase3 3 5" xfId="707"/>
    <cellStyle name="60% - Ênfase3 3 6" xfId="708"/>
    <cellStyle name="60% - Ênfase3 3 7" xfId="709"/>
    <cellStyle name="60% - Ênfase3 3 8" xfId="710"/>
    <cellStyle name="60% - Ênfase3 3 9" xfId="711"/>
    <cellStyle name="60% - Ênfase3 4" xfId="712"/>
    <cellStyle name="60% - Ênfase3 4 10" xfId="713"/>
    <cellStyle name="60% - Ênfase3 4 2" xfId="714"/>
    <cellStyle name="60% - Ênfase3 4 3" xfId="715"/>
    <cellStyle name="60% - Ênfase3 4 4" xfId="716"/>
    <cellStyle name="60% - Ênfase3 4 5" xfId="717"/>
    <cellStyle name="60% - Ênfase3 4 6" xfId="718"/>
    <cellStyle name="60% - Ênfase3 4 7" xfId="719"/>
    <cellStyle name="60% - Ênfase3 4 8" xfId="720"/>
    <cellStyle name="60% - Ênfase3 4 9" xfId="721"/>
    <cellStyle name="60% - Ênfase3 5" xfId="722"/>
    <cellStyle name="60% - Ênfase3 5 10" xfId="723"/>
    <cellStyle name="60% - Ênfase3 5 2" xfId="724"/>
    <cellStyle name="60% - Ênfase3 5 3" xfId="725"/>
    <cellStyle name="60% - Ênfase3 5 4" xfId="726"/>
    <cellStyle name="60% - Ênfase3 5 5" xfId="727"/>
    <cellStyle name="60% - Ênfase3 5 6" xfId="728"/>
    <cellStyle name="60% - Ênfase3 5 7" xfId="729"/>
    <cellStyle name="60% - Ênfase3 5 8" xfId="730"/>
    <cellStyle name="60% - Ênfase3 5 9" xfId="731"/>
    <cellStyle name="60% - Ênfase3 6" xfId="732"/>
    <cellStyle name="60% - Ênfase3 7" xfId="733"/>
    <cellStyle name="60% - Ênfase3 8" xfId="734"/>
    <cellStyle name="60% - Ênfase3 9" xfId="735"/>
    <cellStyle name="60% - Ênfase4 10" xfId="736"/>
    <cellStyle name="60% - Ênfase4 11" xfId="737"/>
    <cellStyle name="60% - Ênfase4 12" xfId="738"/>
    <cellStyle name="60% - Ênfase4 13" xfId="739"/>
    <cellStyle name="60% - Ênfase4 14" xfId="740"/>
    <cellStyle name="60% - Ênfase4 2" xfId="741"/>
    <cellStyle name="60% - Ênfase4 2 10" xfId="742"/>
    <cellStyle name="60% - Ênfase4 2 2" xfId="743"/>
    <cellStyle name="60% - Ênfase4 2 3" xfId="744"/>
    <cellStyle name="60% - Ênfase4 2 4" xfId="745"/>
    <cellStyle name="60% - Ênfase4 2 5" xfId="746"/>
    <cellStyle name="60% - Ênfase4 2 6" xfId="747"/>
    <cellStyle name="60% - Ênfase4 2 7" xfId="748"/>
    <cellStyle name="60% - Ênfase4 2 8" xfId="749"/>
    <cellStyle name="60% - Ênfase4 2 9" xfId="750"/>
    <cellStyle name="60% - Ênfase4 3" xfId="751"/>
    <cellStyle name="60% - Ênfase4 3 10" xfId="752"/>
    <cellStyle name="60% - Ênfase4 3 2" xfId="753"/>
    <cellStyle name="60% - Ênfase4 3 3" xfId="754"/>
    <cellStyle name="60% - Ênfase4 3 4" xfId="755"/>
    <cellStyle name="60% - Ênfase4 3 5" xfId="756"/>
    <cellStyle name="60% - Ênfase4 3 6" xfId="757"/>
    <cellStyle name="60% - Ênfase4 3 7" xfId="758"/>
    <cellStyle name="60% - Ênfase4 3 8" xfId="759"/>
    <cellStyle name="60% - Ênfase4 3 9" xfId="760"/>
    <cellStyle name="60% - Ênfase4 4" xfId="761"/>
    <cellStyle name="60% - Ênfase4 4 10" xfId="762"/>
    <cellStyle name="60% - Ênfase4 4 2" xfId="763"/>
    <cellStyle name="60% - Ênfase4 4 3" xfId="764"/>
    <cellStyle name="60% - Ênfase4 4 4" xfId="765"/>
    <cellStyle name="60% - Ênfase4 4 5" xfId="766"/>
    <cellStyle name="60% - Ênfase4 4 6" xfId="767"/>
    <cellStyle name="60% - Ênfase4 4 7" xfId="768"/>
    <cellStyle name="60% - Ênfase4 4 8" xfId="769"/>
    <cellStyle name="60% - Ênfase4 4 9" xfId="770"/>
    <cellStyle name="60% - Ênfase4 5" xfId="771"/>
    <cellStyle name="60% - Ênfase4 5 10" xfId="772"/>
    <cellStyle name="60% - Ênfase4 5 2" xfId="773"/>
    <cellStyle name="60% - Ênfase4 5 3" xfId="774"/>
    <cellStyle name="60% - Ênfase4 5 4" xfId="775"/>
    <cellStyle name="60% - Ênfase4 5 5" xfId="776"/>
    <cellStyle name="60% - Ênfase4 5 6" xfId="777"/>
    <cellStyle name="60% - Ênfase4 5 7" xfId="778"/>
    <cellStyle name="60% - Ênfase4 5 8" xfId="779"/>
    <cellStyle name="60% - Ênfase4 5 9" xfId="780"/>
    <cellStyle name="60% - Ênfase4 6" xfId="781"/>
    <cellStyle name="60% - Ênfase4 7" xfId="782"/>
    <cellStyle name="60% - Ênfase4 8" xfId="783"/>
    <cellStyle name="60% - Ênfase4 9" xfId="784"/>
    <cellStyle name="60% - Ênfase5 10" xfId="785"/>
    <cellStyle name="60% - Ênfase5 11" xfId="786"/>
    <cellStyle name="60% - Ênfase5 12" xfId="787"/>
    <cellStyle name="60% - Ênfase5 13" xfId="788"/>
    <cellStyle name="60% - Ênfase5 14" xfId="789"/>
    <cellStyle name="60% - Ênfase5 2" xfId="790"/>
    <cellStyle name="60% - Ênfase5 2 10" xfId="791"/>
    <cellStyle name="60% - Ênfase5 2 2" xfId="792"/>
    <cellStyle name="60% - Ênfase5 2 3" xfId="793"/>
    <cellStyle name="60% - Ênfase5 2 4" xfId="794"/>
    <cellStyle name="60% - Ênfase5 2 5" xfId="795"/>
    <cellStyle name="60% - Ênfase5 2 6" xfId="796"/>
    <cellStyle name="60% - Ênfase5 2 7" xfId="797"/>
    <cellStyle name="60% - Ênfase5 2 8" xfId="798"/>
    <cellStyle name="60% - Ênfase5 2 9" xfId="799"/>
    <cellStyle name="60% - Ênfase5 3" xfId="800"/>
    <cellStyle name="60% - Ênfase5 3 10" xfId="801"/>
    <cellStyle name="60% - Ênfase5 3 2" xfId="802"/>
    <cellStyle name="60% - Ênfase5 3 3" xfId="803"/>
    <cellStyle name="60% - Ênfase5 3 4" xfId="804"/>
    <cellStyle name="60% - Ênfase5 3 5" xfId="805"/>
    <cellStyle name="60% - Ênfase5 3 6" xfId="806"/>
    <cellStyle name="60% - Ênfase5 3 7" xfId="807"/>
    <cellStyle name="60% - Ênfase5 3 8" xfId="808"/>
    <cellStyle name="60% - Ênfase5 3 9" xfId="809"/>
    <cellStyle name="60% - Ênfase5 4" xfId="810"/>
    <cellStyle name="60% - Ênfase5 4 10" xfId="811"/>
    <cellStyle name="60% - Ênfase5 4 2" xfId="812"/>
    <cellStyle name="60% - Ênfase5 4 3" xfId="813"/>
    <cellStyle name="60% - Ênfase5 4 4" xfId="814"/>
    <cellStyle name="60% - Ênfase5 4 5" xfId="815"/>
    <cellStyle name="60% - Ênfase5 4 6" xfId="816"/>
    <cellStyle name="60% - Ênfase5 4 7" xfId="817"/>
    <cellStyle name="60% - Ênfase5 4 8" xfId="818"/>
    <cellStyle name="60% - Ênfase5 4 9" xfId="819"/>
    <cellStyle name="60% - Ênfase5 5" xfId="820"/>
    <cellStyle name="60% - Ênfase5 5 10" xfId="821"/>
    <cellStyle name="60% - Ênfase5 5 2" xfId="822"/>
    <cellStyle name="60% - Ênfase5 5 3" xfId="823"/>
    <cellStyle name="60% - Ênfase5 5 4" xfId="824"/>
    <cellStyle name="60% - Ênfase5 5 5" xfId="825"/>
    <cellStyle name="60% - Ênfase5 5 6" xfId="826"/>
    <cellStyle name="60% - Ênfase5 5 7" xfId="827"/>
    <cellStyle name="60% - Ênfase5 5 8" xfId="828"/>
    <cellStyle name="60% - Ênfase5 5 9" xfId="829"/>
    <cellStyle name="60% - Ênfase5 6" xfId="830"/>
    <cellStyle name="60% - Ênfase5 7" xfId="831"/>
    <cellStyle name="60% - Ênfase5 8" xfId="832"/>
    <cellStyle name="60% - Ênfase5 9" xfId="833"/>
    <cellStyle name="60% - Ênfase6 10" xfId="834"/>
    <cellStyle name="60% - Ênfase6 11" xfId="835"/>
    <cellStyle name="60% - Ênfase6 12" xfId="836"/>
    <cellStyle name="60% - Ênfase6 13" xfId="837"/>
    <cellStyle name="60% - Ênfase6 14" xfId="838"/>
    <cellStyle name="60% - Ênfase6 2" xfId="839"/>
    <cellStyle name="60% - Ênfase6 2 10" xfId="840"/>
    <cellStyle name="60% - Ênfase6 2 2" xfId="841"/>
    <cellStyle name="60% - Ênfase6 2 3" xfId="842"/>
    <cellStyle name="60% - Ênfase6 2 4" xfId="843"/>
    <cellStyle name="60% - Ênfase6 2 5" xfId="844"/>
    <cellStyle name="60% - Ênfase6 2 6" xfId="845"/>
    <cellStyle name="60% - Ênfase6 2 7" xfId="846"/>
    <cellStyle name="60% - Ênfase6 2 8" xfId="847"/>
    <cellStyle name="60% - Ênfase6 2 9" xfId="848"/>
    <cellStyle name="60% - Ênfase6 3" xfId="849"/>
    <cellStyle name="60% - Ênfase6 3 10" xfId="850"/>
    <cellStyle name="60% - Ênfase6 3 2" xfId="851"/>
    <cellStyle name="60% - Ênfase6 3 3" xfId="852"/>
    <cellStyle name="60% - Ênfase6 3 4" xfId="853"/>
    <cellStyle name="60% - Ênfase6 3 5" xfId="854"/>
    <cellStyle name="60% - Ênfase6 3 6" xfId="855"/>
    <cellStyle name="60% - Ênfase6 3 7" xfId="856"/>
    <cellStyle name="60% - Ênfase6 3 8" xfId="857"/>
    <cellStyle name="60% - Ênfase6 3 9" xfId="858"/>
    <cellStyle name="60% - Ênfase6 4" xfId="859"/>
    <cellStyle name="60% - Ênfase6 4 10" xfId="860"/>
    <cellStyle name="60% - Ênfase6 4 2" xfId="861"/>
    <cellStyle name="60% - Ênfase6 4 3" xfId="862"/>
    <cellStyle name="60% - Ênfase6 4 4" xfId="863"/>
    <cellStyle name="60% - Ênfase6 4 5" xfId="864"/>
    <cellStyle name="60% - Ênfase6 4 6" xfId="865"/>
    <cellStyle name="60% - Ênfase6 4 7" xfId="866"/>
    <cellStyle name="60% - Ênfase6 4 8" xfId="867"/>
    <cellStyle name="60% - Ênfase6 4 9" xfId="868"/>
    <cellStyle name="60% - Ênfase6 5" xfId="869"/>
    <cellStyle name="60% - Ênfase6 5 10" xfId="870"/>
    <cellStyle name="60% - Ênfase6 5 2" xfId="871"/>
    <cellStyle name="60% - Ênfase6 5 3" xfId="872"/>
    <cellStyle name="60% - Ênfase6 5 4" xfId="873"/>
    <cellStyle name="60% - Ênfase6 5 5" xfId="874"/>
    <cellStyle name="60% - Ênfase6 5 6" xfId="875"/>
    <cellStyle name="60% - Ênfase6 5 7" xfId="876"/>
    <cellStyle name="60% - Ênfase6 5 8" xfId="877"/>
    <cellStyle name="60% - Ênfase6 5 9" xfId="878"/>
    <cellStyle name="60% - Ênfase6 6" xfId="879"/>
    <cellStyle name="60% - Ênfase6 7" xfId="880"/>
    <cellStyle name="60% - Ênfase6 8" xfId="881"/>
    <cellStyle name="60% - Ênfase6 9" xfId="882"/>
    <cellStyle name="Bol-Data" xfId="883"/>
    <cellStyle name="bolet" xfId="884"/>
    <cellStyle name="bolet 2" xfId="885"/>
    <cellStyle name="bolet 3" xfId="886"/>
    <cellStyle name="bolet 4" xfId="887"/>
    <cellStyle name="bolet 5" xfId="888"/>
    <cellStyle name="bolet 6" xfId="889"/>
    <cellStyle name="bolet 7" xfId="890"/>
    <cellStyle name="Bom 10" xfId="891"/>
    <cellStyle name="Bom 11" xfId="892"/>
    <cellStyle name="Bom 12" xfId="893"/>
    <cellStyle name="Bom 13" xfId="894"/>
    <cellStyle name="Bom 14" xfId="895"/>
    <cellStyle name="Bom 2" xfId="896"/>
    <cellStyle name="Bom 2 10" xfId="897"/>
    <cellStyle name="Bom 2 2" xfId="898"/>
    <cellStyle name="Bom 2 3" xfId="899"/>
    <cellStyle name="Bom 2 4" xfId="900"/>
    <cellStyle name="Bom 2 5" xfId="901"/>
    <cellStyle name="Bom 2 6" xfId="902"/>
    <cellStyle name="Bom 2 7" xfId="903"/>
    <cellStyle name="Bom 2 8" xfId="904"/>
    <cellStyle name="Bom 2 9" xfId="905"/>
    <cellStyle name="Bom 3" xfId="906"/>
    <cellStyle name="Bom 3 10" xfId="907"/>
    <cellStyle name="Bom 3 2" xfId="908"/>
    <cellStyle name="Bom 3 3" xfId="909"/>
    <cellStyle name="Bom 3 4" xfId="910"/>
    <cellStyle name="Bom 3 5" xfId="911"/>
    <cellStyle name="Bom 3 6" xfId="912"/>
    <cellStyle name="Bom 3 7" xfId="913"/>
    <cellStyle name="Bom 3 8" xfId="914"/>
    <cellStyle name="Bom 3 9" xfId="915"/>
    <cellStyle name="Bom 4" xfId="916"/>
    <cellStyle name="Bom 4 10" xfId="917"/>
    <cellStyle name="Bom 4 2" xfId="918"/>
    <cellStyle name="Bom 4 3" xfId="919"/>
    <cellStyle name="Bom 4 4" xfId="920"/>
    <cellStyle name="Bom 4 5" xfId="921"/>
    <cellStyle name="Bom 4 6" xfId="922"/>
    <cellStyle name="Bom 4 7" xfId="923"/>
    <cellStyle name="Bom 4 8" xfId="924"/>
    <cellStyle name="Bom 4 9" xfId="925"/>
    <cellStyle name="Bom 5" xfId="926"/>
    <cellStyle name="Bom 5 10" xfId="927"/>
    <cellStyle name="Bom 5 2" xfId="928"/>
    <cellStyle name="Bom 5 3" xfId="929"/>
    <cellStyle name="Bom 5 4" xfId="930"/>
    <cellStyle name="Bom 5 5" xfId="931"/>
    <cellStyle name="Bom 5 6" xfId="932"/>
    <cellStyle name="Bom 5 7" xfId="933"/>
    <cellStyle name="Bom 5 8" xfId="934"/>
    <cellStyle name="Bom 5 9" xfId="935"/>
    <cellStyle name="Bom 6" xfId="936"/>
    <cellStyle name="Bom 7" xfId="937"/>
    <cellStyle name="Bom 8" xfId="938"/>
    <cellStyle name="Bom 9" xfId="939"/>
    <cellStyle name="Cálculo 10" xfId="940"/>
    <cellStyle name="Cálculo 11" xfId="941"/>
    <cellStyle name="Cálculo 12" xfId="942"/>
    <cellStyle name="Cálculo 13" xfId="943"/>
    <cellStyle name="Cálculo 14" xfId="944"/>
    <cellStyle name="Cálculo 2" xfId="945"/>
    <cellStyle name="Cálculo 2 10" xfId="946"/>
    <cellStyle name="Cálculo 2 2" xfId="947"/>
    <cellStyle name="Cálculo 2 3" xfId="948"/>
    <cellStyle name="Cálculo 2 4" xfId="949"/>
    <cellStyle name="Cálculo 2 5" xfId="950"/>
    <cellStyle name="Cálculo 2 6" xfId="951"/>
    <cellStyle name="Cálculo 2 7" xfId="952"/>
    <cellStyle name="Cálculo 2 8" xfId="953"/>
    <cellStyle name="Cálculo 2 9" xfId="954"/>
    <cellStyle name="Cálculo 3" xfId="955"/>
    <cellStyle name="Cálculo 3 10" xfId="956"/>
    <cellStyle name="Cálculo 3 2" xfId="957"/>
    <cellStyle name="Cálculo 3 3" xfId="958"/>
    <cellStyle name="Cálculo 3 4" xfId="959"/>
    <cellStyle name="Cálculo 3 5" xfId="960"/>
    <cellStyle name="Cálculo 3 6" xfId="961"/>
    <cellStyle name="Cálculo 3 7" xfId="962"/>
    <cellStyle name="Cálculo 3 8" xfId="963"/>
    <cellStyle name="Cálculo 3 9" xfId="964"/>
    <cellStyle name="Cálculo 4" xfId="965"/>
    <cellStyle name="Cálculo 4 10" xfId="966"/>
    <cellStyle name="Cálculo 4 2" xfId="967"/>
    <cellStyle name="Cálculo 4 3" xfId="968"/>
    <cellStyle name="Cálculo 4 4" xfId="969"/>
    <cellStyle name="Cálculo 4 5" xfId="970"/>
    <cellStyle name="Cálculo 4 6" xfId="971"/>
    <cellStyle name="Cálculo 4 7" xfId="972"/>
    <cellStyle name="Cálculo 4 8" xfId="973"/>
    <cellStyle name="Cálculo 4 9" xfId="974"/>
    <cellStyle name="Cálculo 5" xfId="975"/>
    <cellStyle name="Cálculo 5 10" xfId="976"/>
    <cellStyle name="Cálculo 5 2" xfId="977"/>
    <cellStyle name="Cálculo 5 3" xfId="978"/>
    <cellStyle name="Cálculo 5 4" xfId="979"/>
    <cellStyle name="Cálculo 5 5" xfId="980"/>
    <cellStyle name="Cálculo 5 6" xfId="981"/>
    <cellStyle name="Cálculo 5 7" xfId="982"/>
    <cellStyle name="Cálculo 5 8" xfId="983"/>
    <cellStyle name="Cálculo 5 9" xfId="984"/>
    <cellStyle name="Cálculo 6" xfId="985"/>
    <cellStyle name="Cálculo 7" xfId="986"/>
    <cellStyle name="Cálculo 8" xfId="987"/>
    <cellStyle name="Cálculo 9" xfId="988"/>
    <cellStyle name="Célula de Verificação 10" xfId="989"/>
    <cellStyle name="Célula de Verificação 11" xfId="990"/>
    <cellStyle name="Célula de Verificação 12" xfId="991"/>
    <cellStyle name="Célula de Verificação 13" xfId="992"/>
    <cellStyle name="Célula de Verificação 14" xfId="993"/>
    <cellStyle name="Célula de Verificação 2" xfId="994"/>
    <cellStyle name="Célula de Verificação 2 10" xfId="995"/>
    <cellStyle name="Célula de Verificação 2 2" xfId="996"/>
    <cellStyle name="Célula de Verificação 2 3" xfId="997"/>
    <cellStyle name="Célula de Verificação 2 4" xfId="998"/>
    <cellStyle name="Célula de Verificação 2 5" xfId="999"/>
    <cellStyle name="Célula de Verificação 2 6" xfId="1000"/>
    <cellStyle name="Célula de Verificação 2 7" xfId="1001"/>
    <cellStyle name="Célula de Verificação 2 8" xfId="1002"/>
    <cellStyle name="Célula de Verificação 2 9" xfId="1003"/>
    <cellStyle name="Célula de Verificação 3" xfId="1004"/>
    <cellStyle name="Célula de Verificação 3 10" xfId="1005"/>
    <cellStyle name="Célula de Verificação 3 2" xfId="1006"/>
    <cellStyle name="Célula de Verificação 3 3" xfId="1007"/>
    <cellStyle name="Célula de Verificação 3 4" xfId="1008"/>
    <cellStyle name="Célula de Verificação 3 5" xfId="1009"/>
    <cellStyle name="Célula de Verificação 3 6" xfId="1010"/>
    <cellStyle name="Célula de Verificação 3 7" xfId="1011"/>
    <cellStyle name="Célula de Verificação 3 8" xfId="1012"/>
    <cellStyle name="Célula de Verificação 3 9" xfId="1013"/>
    <cellStyle name="Célula de Verificação 4" xfId="1014"/>
    <cellStyle name="Célula de Verificação 4 10" xfId="1015"/>
    <cellStyle name="Célula de Verificação 4 2" xfId="1016"/>
    <cellStyle name="Célula de Verificação 4 3" xfId="1017"/>
    <cellStyle name="Célula de Verificação 4 4" xfId="1018"/>
    <cellStyle name="Célula de Verificação 4 5" xfId="1019"/>
    <cellStyle name="Célula de Verificação 4 6" xfId="1020"/>
    <cellStyle name="Célula de Verificação 4 7" xfId="1021"/>
    <cellStyle name="Célula de Verificação 4 8" xfId="1022"/>
    <cellStyle name="Célula de Verificação 4 9" xfId="1023"/>
    <cellStyle name="Célula de Verificação 5" xfId="1024"/>
    <cellStyle name="Célula de Verificação 5 10" xfId="1025"/>
    <cellStyle name="Célula de Verificação 5 2" xfId="1026"/>
    <cellStyle name="Célula de Verificação 5 3" xfId="1027"/>
    <cellStyle name="Célula de Verificação 5 4" xfId="1028"/>
    <cellStyle name="Célula de Verificação 5 5" xfId="1029"/>
    <cellStyle name="Célula de Verificação 5 6" xfId="1030"/>
    <cellStyle name="Célula de Verificação 5 7" xfId="1031"/>
    <cellStyle name="Célula de Verificação 5 8" xfId="1032"/>
    <cellStyle name="Célula de Verificação 5 9" xfId="1033"/>
    <cellStyle name="Célula de Verificação 6" xfId="1034"/>
    <cellStyle name="Célula de Verificação 7" xfId="1035"/>
    <cellStyle name="Célula de Verificação 8" xfId="1036"/>
    <cellStyle name="Célula de Verificação 9" xfId="1037"/>
    <cellStyle name="Célula Vinculada 10" xfId="1038"/>
    <cellStyle name="Célula Vinculada 11" xfId="1039"/>
    <cellStyle name="Célula Vinculada 12" xfId="1040"/>
    <cellStyle name="Célula Vinculada 13" xfId="1041"/>
    <cellStyle name="Célula Vinculada 14" xfId="1042"/>
    <cellStyle name="Célula Vinculada 2" xfId="1043"/>
    <cellStyle name="Célula Vinculada 2 10" xfId="1044"/>
    <cellStyle name="Célula Vinculada 2 2" xfId="1045"/>
    <cellStyle name="Célula Vinculada 2 3" xfId="1046"/>
    <cellStyle name="Célula Vinculada 2 4" xfId="1047"/>
    <cellStyle name="Célula Vinculada 2 5" xfId="1048"/>
    <cellStyle name="Célula Vinculada 2 6" xfId="1049"/>
    <cellStyle name="Célula Vinculada 2 7" xfId="1050"/>
    <cellStyle name="Célula Vinculada 2 8" xfId="1051"/>
    <cellStyle name="Célula Vinculada 2 9" xfId="1052"/>
    <cellStyle name="Célula Vinculada 3" xfId="1053"/>
    <cellStyle name="Célula Vinculada 3 10" xfId="1054"/>
    <cellStyle name="Célula Vinculada 3 2" xfId="1055"/>
    <cellStyle name="Célula Vinculada 3 3" xfId="1056"/>
    <cellStyle name="Célula Vinculada 3 4" xfId="1057"/>
    <cellStyle name="Célula Vinculada 3 5" xfId="1058"/>
    <cellStyle name="Célula Vinculada 3 6" xfId="1059"/>
    <cellStyle name="Célula Vinculada 3 7" xfId="1060"/>
    <cellStyle name="Célula Vinculada 3 8" xfId="1061"/>
    <cellStyle name="Célula Vinculada 3 9" xfId="1062"/>
    <cellStyle name="Célula Vinculada 4" xfId="1063"/>
    <cellStyle name="Célula Vinculada 4 10" xfId="1064"/>
    <cellStyle name="Célula Vinculada 4 2" xfId="1065"/>
    <cellStyle name="Célula Vinculada 4 3" xfId="1066"/>
    <cellStyle name="Célula Vinculada 4 4" xfId="1067"/>
    <cellStyle name="Célula Vinculada 4 5" xfId="1068"/>
    <cellStyle name="Célula Vinculada 4 6" xfId="1069"/>
    <cellStyle name="Célula Vinculada 4 7" xfId="1070"/>
    <cellStyle name="Célula Vinculada 4 8" xfId="1071"/>
    <cellStyle name="Célula Vinculada 4 9" xfId="1072"/>
    <cellStyle name="Célula Vinculada 5" xfId="1073"/>
    <cellStyle name="Célula Vinculada 5 10" xfId="1074"/>
    <cellStyle name="Célula Vinculada 5 2" xfId="1075"/>
    <cellStyle name="Célula Vinculada 5 3" xfId="1076"/>
    <cellStyle name="Célula Vinculada 5 4" xfId="1077"/>
    <cellStyle name="Célula Vinculada 5 5" xfId="1078"/>
    <cellStyle name="Célula Vinculada 5 6" xfId="1079"/>
    <cellStyle name="Célula Vinculada 5 7" xfId="1080"/>
    <cellStyle name="Célula Vinculada 5 8" xfId="1081"/>
    <cellStyle name="Célula Vinculada 5 9" xfId="1082"/>
    <cellStyle name="Célula Vinculada 6" xfId="1083"/>
    <cellStyle name="Célula Vinculada 7" xfId="1084"/>
    <cellStyle name="Célula Vinculada 8" xfId="1085"/>
    <cellStyle name="Célula Vinculada 9" xfId="1086"/>
    <cellStyle name="Comma" xfId="1087"/>
    <cellStyle name="Comma [0]_Q12" xfId="1088"/>
    <cellStyle name="Comma 2" xfId="1089"/>
    <cellStyle name="Comma_Q12" xfId="1090"/>
    <cellStyle name="Comma0" xfId="1091"/>
    <cellStyle name="Comma0 2" xfId="1092"/>
    <cellStyle name="Currency" xfId="1093"/>
    <cellStyle name="Currency [0]_Q12" xfId="1094"/>
    <cellStyle name="Currency 2" xfId="1095"/>
    <cellStyle name="Currency_Q12" xfId="1096"/>
    <cellStyle name="Currency0" xfId="1097"/>
    <cellStyle name="Currency0 2" xfId="1098"/>
    <cellStyle name="Data" xfId="1099"/>
    <cellStyle name="Data 2" xfId="1100"/>
    <cellStyle name="Data 3" xfId="1101"/>
    <cellStyle name="Data 4" xfId="1102"/>
    <cellStyle name="Data 5" xfId="1103"/>
    <cellStyle name="Data 6" xfId="1104"/>
    <cellStyle name="Data 7" xfId="1105"/>
    <cellStyle name="Date" xfId="1106"/>
    <cellStyle name="Date 2" xfId="1107"/>
    <cellStyle name="Ênfase1 10" xfId="1108"/>
    <cellStyle name="Ênfase1 11" xfId="1109"/>
    <cellStyle name="Ênfase1 12" xfId="1110"/>
    <cellStyle name="Ênfase1 13" xfId="1111"/>
    <cellStyle name="Ênfase1 14" xfId="1112"/>
    <cellStyle name="Ênfase1 2" xfId="1113"/>
    <cellStyle name="Ênfase1 2 10" xfId="1114"/>
    <cellStyle name="Ênfase1 2 2" xfId="1115"/>
    <cellStyle name="Ênfase1 2 3" xfId="1116"/>
    <cellStyle name="Ênfase1 2 4" xfId="1117"/>
    <cellStyle name="Ênfase1 2 5" xfId="1118"/>
    <cellStyle name="Ênfase1 2 6" xfId="1119"/>
    <cellStyle name="Ênfase1 2 7" xfId="1120"/>
    <cellStyle name="Ênfase1 2 8" xfId="1121"/>
    <cellStyle name="Ênfase1 2 9" xfId="1122"/>
    <cellStyle name="Ênfase1 3" xfId="1123"/>
    <cellStyle name="Ênfase1 3 10" xfId="1124"/>
    <cellStyle name="Ênfase1 3 2" xfId="1125"/>
    <cellStyle name="Ênfase1 3 3" xfId="1126"/>
    <cellStyle name="Ênfase1 3 4" xfId="1127"/>
    <cellStyle name="Ênfase1 3 5" xfId="1128"/>
    <cellStyle name="Ênfase1 3 6" xfId="1129"/>
    <cellStyle name="Ênfase1 3 7" xfId="1130"/>
    <cellStyle name="Ênfase1 3 8" xfId="1131"/>
    <cellStyle name="Ênfase1 3 9" xfId="1132"/>
    <cellStyle name="Ênfase1 4" xfId="1133"/>
    <cellStyle name="Ênfase1 4 10" xfId="1134"/>
    <cellStyle name="Ênfase1 4 2" xfId="1135"/>
    <cellStyle name="Ênfase1 4 3" xfId="1136"/>
    <cellStyle name="Ênfase1 4 4" xfId="1137"/>
    <cellStyle name="Ênfase1 4 5" xfId="1138"/>
    <cellStyle name="Ênfase1 4 6" xfId="1139"/>
    <cellStyle name="Ênfase1 4 7" xfId="1140"/>
    <cellStyle name="Ênfase1 4 8" xfId="1141"/>
    <cellStyle name="Ênfase1 4 9" xfId="1142"/>
    <cellStyle name="Ênfase1 5" xfId="1143"/>
    <cellStyle name="Ênfase1 5 10" xfId="1144"/>
    <cellStyle name="Ênfase1 5 2" xfId="1145"/>
    <cellStyle name="Ênfase1 5 3" xfId="1146"/>
    <cellStyle name="Ênfase1 5 4" xfId="1147"/>
    <cellStyle name="Ênfase1 5 5" xfId="1148"/>
    <cellStyle name="Ênfase1 5 6" xfId="1149"/>
    <cellStyle name="Ênfase1 5 7" xfId="1150"/>
    <cellStyle name="Ênfase1 5 8" xfId="1151"/>
    <cellStyle name="Ênfase1 5 9" xfId="1152"/>
    <cellStyle name="Ênfase1 6" xfId="1153"/>
    <cellStyle name="Ênfase1 7" xfId="1154"/>
    <cellStyle name="Ênfase1 8" xfId="1155"/>
    <cellStyle name="Ênfase1 9" xfId="1156"/>
    <cellStyle name="Ênfase2 10" xfId="1157"/>
    <cellStyle name="Ênfase2 11" xfId="1158"/>
    <cellStyle name="Ênfase2 12" xfId="1159"/>
    <cellStyle name="Ênfase2 13" xfId="1160"/>
    <cellStyle name="Ênfase2 14" xfId="1161"/>
    <cellStyle name="Ênfase2 2" xfId="1162"/>
    <cellStyle name="Ênfase2 2 10" xfId="1163"/>
    <cellStyle name="Ênfase2 2 2" xfId="1164"/>
    <cellStyle name="Ênfase2 2 3" xfId="1165"/>
    <cellStyle name="Ênfase2 2 4" xfId="1166"/>
    <cellStyle name="Ênfase2 2 5" xfId="1167"/>
    <cellStyle name="Ênfase2 2 6" xfId="1168"/>
    <cellStyle name="Ênfase2 2 7" xfId="1169"/>
    <cellStyle name="Ênfase2 2 8" xfId="1170"/>
    <cellStyle name="Ênfase2 2 9" xfId="1171"/>
    <cellStyle name="Ênfase2 3" xfId="1172"/>
    <cellStyle name="Ênfase2 3 10" xfId="1173"/>
    <cellStyle name="Ênfase2 3 2" xfId="1174"/>
    <cellStyle name="Ênfase2 3 3" xfId="1175"/>
    <cellStyle name="Ênfase2 3 4" xfId="1176"/>
    <cellStyle name="Ênfase2 3 5" xfId="1177"/>
    <cellStyle name="Ênfase2 3 6" xfId="1178"/>
    <cellStyle name="Ênfase2 3 7" xfId="1179"/>
    <cellStyle name="Ênfase2 3 8" xfId="1180"/>
    <cellStyle name="Ênfase2 3 9" xfId="1181"/>
    <cellStyle name="Ênfase2 4" xfId="1182"/>
    <cellStyle name="Ênfase2 4 10" xfId="1183"/>
    <cellStyle name="Ênfase2 4 2" xfId="1184"/>
    <cellStyle name="Ênfase2 4 3" xfId="1185"/>
    <cellStyle name="Ênfase2 4 4" xfId="1186"/>
    <cellStyle name="Ênfase2 4 5" xfId="1187"/>
    <cellStyle name="Ênfase2 4 6" xfId="1188"/>
    <cellStyle name="Ênfase2 4 7" xfId="1189"/>
    <cellStyle name="Ênfase2 4 8" xfId="1190"/>
    <cellStyle name="Ênfase2 4 9" xfId="1191"/>
    <cellStyle name="Ênfase2 5" xfId="1192"/>
    <cellStyle name="Ênfase2 5 10" xfId="1193"/>
    <cellStyle name="Ênfase2 5 2" xfId="1194"/>
    <cellStyle name="Ênfase2 5 3" xfId="1195"/>
    <cellStyle name="Ênfase2 5 4" xfId="1196"/>
    <cellStyle name="Ênfase2 5 5" xfId="1197"/>
    <cellStyle name="Ênfase2 5 6" xfId="1198"/>
    <cellStyle name="Ênfase2 5 7" xfId="1199"/>
    <cellStyle name="Ênfase2 5 8" xfId="1200"/>
    <cellStyle name="Ênfase2 5 9" xfId="1201"/>
    <cellStyle name="Ênfase2 6" xfId="1202"/>
    <cellStyle name="Ênfase2 7" xfId="1203"/>
    <cellStyle name="Ênfase2 8" xfId="1204"/>
    <cellStyle name="Ênfase2 9" xfId="1205"/>
    <cellStyle name="Ênfase3 10" xfId="1206"/>
    <cellStyle name="Ênfase3 11" xfId="1207"/>
    <cellStyle name="Ênfase3 12" xfId="1208"/>
    <cellStyle name="Ênfase3 13" xfId="1209"/>
    <cellStyle name="Ênfase3 14" xfId="1210"/>
    <cellStyle name="Ênfase3 2" xfId="1211"/>
    <cellStyle name="Ênfase3 2 10" xfId="1212"/>
    <cellStyle name="Ênfase3 2 2" xfId="1213"/>
    <cellStyle name="Ênfase3 2 3" xfId="1214"/>
    <cellStyle name="Ênfase3 2 4" xfId="1215"/>
    <cellStyle name="Ênfase3 2 5" xfId="1216"/>
    <cellStyle name="Ênfase3 2 6" xfId="1217"/>
    <cellStyle name="Ênfase3 2 7" xfId="1218"/>
    <cellStyle name="Ênfase3 2 8" xfId="1219"/>
    <cellStyle name="Ênfase3 2 9" xfId="1220"/>
    <cellStyle name="Ênfase3 3" xfId="1221"/>
    <cellStyle name="Ênfase3 3 10" xfId="1222"/>
    <cellStyle name="Ênfase3 3 2" xfId="1223"/>
    <cellStyle name="Ênfase3 3 3" xfId="1224"/>
    <cellStyle name="Ênfase3 3 4" xfId="1225"/>
    <cellStyle name="Ênfase3 3 5" xfId="1226"/>
    <cellStyle name="Ênfase3 3 6" xfId="1227"/>
    <cellStyle name="Ênfase3 3 7" xfId="1228"/>
    <cellStyle name="Ênfase3 3 8" xfId="1229"/>
    <cellStyle name="Ênfase3 3 9" xfId="1230"/>
    <cellStyle name="Ênfase3 4" xfId="1231"/>
    <cellStyle name="Ênfase3 4 10" xfId="1232"/>
    <cellStyle name="Ênfase3 4 2" xfId="1233"/>
    <cellStyle name="Ênfase3 4 3" xfId="1234"/>
    <cellStyle name="Ênfase3 4 4" xfId="1235"/>
    <cellStyle name="Ênfase3 4 5" xfId="1236"/>
    <cellStyle name="Ênfase3 4 6" xfId="1237"/>
    <cellStyle name="Ênfase3 4 7" xfId="1238"/>
    <cellStyle name="Ênfase3 4 8" xfId="1239"/>
    <cellStyle name="Ênfase3 4 9" xfId="1240"/>
    <cellStyle name="Ênfase3 5" xfId="1241"/>
    <cellStyle name="Ênfase3 5 10" xfId="1242"/>
    <cellStyle name="Ênfase3 5 2" xfId="1243"/>
    <cellStyle name="Ênfase3 5 3" xfId="1244"/>
    <cellStyle name="Ênfase3 5 4" xfId="1245"/>
    <cellStyle name="Ênfase3 5 5" xfId="1246"/>
    <cellStyle name="Ênfase3 5 6" xfId="1247"/>
    <cellStyle name="Ênfase3 5 7" xfId="1248"/>
    <cellStyle name="Ênfase3 5 8" xfId="1249"/>
    <cellStyle name="Ênfase3 5 9" xfId="1250"/>
    <cellStyle name="Ênfase3 6" xfId="1251"/>
    <cellStyle name="Ênfase3 7" xfId="1252"/>
    <cellStyle name="Ênfase3 8" xfId="1253"/>
    <cellStyle name="Ênfase3 9" xfId="1254"/>
    <cellStyle name="Ênfase4 10" xfId="1255"/>
    <cellStyle name="Ênfase4 11" xfId="1256"/>
    <cellStyle name="Ênfase4 12" xfId="1257"/>
    <cellStyle name="Ênfase4 13" xfId="1258"/>
    <cellStyle name="Ênfase4 14" xfId="1259"/>
    <cellStyle name="Ênfase4 2" xfId="1260"/>
    <cellStyle name="Ênfase4 2 10" xfId="1261"/>
    <cellStyle name="Ênfase4 2 2" xfId="1262"/>
    <cellStyle name="Ênfase4 2 3" xfId="1263"/>
    <cellStyle name="Ênfase4 2 4" xfId="1264"/>
    <cellStyle name="Ênfase4 2 5" xfId="1265"/>
    <cellStyle name="Ênfase4 2 6" xfId="1266"/>
    <cellStyle name="Ênfase4 2 7" xfId="1267"/>
    <cellStyle name="Ênfase4 2 8" xfId="1268"/>
    <cellStyle name="Ênfase4 2 9" xfId="1269"/>
    <cellStyle name="Ênfase4 3" xfId="1270"/>
    <cellStyle name="Ênfase4 3 10" xfId="1271"/>
    <cellStyle name="Ênfase4 3 2" xfId="1272"/>
    <cellStyle name="Ênfase4 3 3" xfId="1273"/>
    <cellStyle name="Ênfase4 3 4" xfId="1274"/>
    <cellStyle name="Ênfase4 3 5" xfId="1275"/>
    <cellStyle name="Ênfase4 3 6" xfId="1276"/>
    <cellStyle name="Ênfase4 3 7" xfId="1277"/>
    <cellStyle name="Ênfase4 3 8" xfId="1278"/>
    <cellStyle name="Ênfase4 3 9" xfId="1279"/>
    <cellStyle name="Ênfase4 4" xfId="1280"/>
    <cellStyle name="Ênfase4 4 10" xfId="1281"/>
    <cellStyle name="Ênfase4 4 2" xfId="1282"/>
    <cellStyle name="Ênfase4 4 3" xfId="1283"/>
    <cellStyle name="Ênfase4 4 4" xfId="1284"/>
    <cellStyle name="Ênfase4 4 5" xfId="1285"/>
    <cellStyle name="Ênfase4 4 6" xfId="1286"/>
    <cellStyle name="Ênfase4 4 7" xfId="1287"/>
    <cellStyle name="Ênfase4 4 8" xfId="1288"/>
    <cellStyle name="Ênfase4 4 9" xfId="1289"/>
    <cellStyle name="Ênfase4 5" xfId="1290"/>
    <cellStyle name="Ênfase4 5 10" xfId="1291"/>
    <cellStyle name="Ênfase4 5 2" xfId="1292"/>
    <cellStyle name="Ênfase4 5 3" xfId="1293"/>
    <cellStyle name="Ênfase4 5 4" xfId="1294"/>
    <cellStyle name="Ênfase4 5 5" xfId="1295"/>
    <cellStyle name="Ênfase4 5 6" xfId="1296"/>
    <cellStyle name="Ênfase4 5 7" xfId="1297"/>
    <cellStyle name="Ênfase4 5 8" xfId="1298"/>
    <cellStyle name="Ênfase4 5 9" xfId="1299"/>
    <cellStyle name="Ênfase4 6" xfId="1300"/>
    <cellStyle name="Ênfase4 7" xfId="1301"/>
    <cellStyle name="Ênfase4 8" xfId="1302"/>
    <cellStyle name="Ênfase4 9" xfId="1303"/>
    <cellStyle name="Ênfase5 10" xfId="1304"/>
    <cellStyle name="Ênfase5 11" xfId="1305"/>
    <cellStyle name="Ênfase5 12" xfId="1306"/>
    <cellStyle name="Ênfase5 13" xfId="1307"/>
    <cellStyle name="Ênfase5 14" xfId="1308"/>
    <cellStyle name="Ênfase5 2" xfId="1309"/>
    <cellStyle name="Ênfase5 2 10" xfId="1310"/>
    <cellStyle name="Ênfase5 2 2" xfId="1311"/>
    <cellStyle name="Ênfase5 2 3" xfId="1312"/>
    <cellStyle name="Ênfase5 2 4" xfId="1313"/>
    <cellStyle name="Ênfase5 2 5" xfId="1314"/>
    <cellStyle name="Ênfase5 2 6" xfId="1315"/>
    <cellStyle name="Ênfase5 2 7" xfId="1316"/>
    <cellStyle name="Ênfase5 2 8" xfId="1317"/>
    <cellStyle name="Ênfase5 2 9" xfId="1318"/>
    <cellStyle name="Ênfase5 3" xfId="1319"/>
    <cellStyle name="Ênfase5 3 10" xfId="1320"/>
    <cellStyle name="Ênfase5 3 2" xfId="1321"/>
    <cellStyle name="Ênfase5 3 3" xfId="1322"/>
    <cellStyle name="Ênfase5 3 4" xfId="1323"/>
    <cellStyle name="Ênfase5 3 5" xfId="1324"/>
    <cellStyle name="Ênfase5 3 6" xfId="1325"/>
    <cellStyle name="Ênfase5 3 7" xfId="1326"/>
    <cellStyle name="Ênfase5 3 8" xfId="1327"/>
    <cellStyle name="Ênfase5 3 9" xfId="1328"/>
    <cellStyle name="Ênfase5 4" xfId="1329"/>
    <cellStyle name="Ênfase5 4 10" xfId="1330"/>
    <cellStyle name="Ênfase5 4 2" xfId="1331"/>
    <cellStyle name="Ênfase5 4 3" xfId="1332"/>
    <cellStyle name="Ênfase5 4 4" xfId="1333"/>
    <cellStyle name="Ênfase5 4 5" xfId="1334"/>
    <cellStyle name="Ênfase5 4 6" xfId="1335"/>
    <cellStyle name="Ênfase5 4 7" xfId="1336"/>
    <cellStyle name="Ênfase5 4 8" xfId="1337"/>
    <cellStyle name="Ênfase5 4 9" xfId="1338"/>
    <cellStyle name="Ênfase5 5" xfId="1339"/>
    <cellStyle name="Ênfase5 5 10" xfId="1340"/>
    <cellStyle name="Ênfase5 5 2" xfId="1341"/>
    <cellStyle name="Ênfase5 5 3" xfId="1342"/>
    <cellStyle name="Ênfase5 5 4" xfId="1343"/>
    <cellStyle name="Ênfase5 5 5" xfId="1344"/>
    <cellStyle name="Ênfase5 5 6" xfId="1345"/>
    <cellStyle name="Ênfase5 5 7" xfId="1346"/>
    <cellStyle name="Ênfase5 5 8" xfId="1347"/>
    <cellStyle name="Ênfase5 5 9" xfId="1348"/>
    <cellStyle name="Ênfase5 6" xfId="1349"/>
    <cellStyle name="Ênfase5 7" xfId="1350"/>
    <cellStyle name="Ênfase5 8" xfId="1351"/>
    <cellStyle name="Ênfase5 9" xfId="1352"/>
    <cellStyle name="Ênfase6 10" xfId="1353"/>
    <cellStyle name="Ênfase6 11" xfId="1354"/>
    <cellStyle name="Ênfase6 12" xfId="1355"/>
    <cellStyle name="Ênfase6 13" xfId="1356"/>
    <cellStyle name="Ênfase6 14" xfId="1357"/>
    <cellStyle name="Ênfase6 2" xfId="1358"/>
    <cellStyle name="Ênfase6 2 10" xfId="1359"/>
    <cellStyle name="Ênfase6 2 2" xfId="1360"/>
    <cellStyle name="Ênfase6 2 3" xfId="1361"/>
    <cellStyle name="Ênfase6 2 4" xfId="1362"/>
    <cellStyle name="Ênfase6 2 5" xfId="1363"/>
    <cellStyle name="Ênfase6 2 6" xfId="1364"/>
    <cellStyle name="Ênfase6 2 7" xfId="1365"/>
    <cellStyle name="Ênfase6 2 8" xfId="1366"/>
    <cellStyle name="Ênfase6 2 9" xfId="1367"/>
    <cellStyle name="Ênfase6 3" xfId="1368"/>
    <cellStyle name="Ênfase6 3 10" xfId="1369"/>
    <cellStyle name="Ênfase6 3 2" xfId="1370"/>
    <cellStyle name="Ênfase6 3 3" xfId="1371"/>
    <cellStyle name="Ênfase6 3 4" xfId="1372"/>
    <cellStyle name="Ênfase6 3 5" xfId="1373"/>
    <cellStyle name="Ênfase6 3 6" xfId="1374"/>
    <cellStyle name="Ênfase6 3 7" xfId="1375"/>
    <cellStyle name="Ênfase6 3 8" xfId="1376"/>
    <cellStyle name="Ênfase6 3 9" xfId="1377"/>
    <cellStyle name="Ênfase6 4" xfId="1378"/>
    <cellStyle name="Ênfase6 4 10" xfId="1379"/>
    <cellStyle name="Ênfase6 4 2" xfId="1380"/>
    <cellStyle name="Ênfase6 4 3" xfId="1381"/>
    <cellStyle name="Ênfase6 4 4" xfId="1382"/>
    <cellStyle name="Ênfase6 4 5" xfId="1383"/>
    <cellStyle name="Ênfase6 4 6" xfId="1384"/>
    <cellStyle name="Ênfase6 4 7" xfId="1385"/>
    <cellStyle name="Ênfase6 4 8" xfId="1386"/>
    <cellStyle name="Ênfase6 4 9" xfId="1387"/>
    <cellStyle name="Ênfase6 5" xfId="1388"/>
    <cellStyle name="Ênfase6 5 10" xfId="1389"/>
    <cellStyle name="Ênfase6 5 2" xfId="1390"/>
    <cellStyle name="Ênfase6 5 3" xfId="1391"/>
    <cellStyle name="Ênfase6 5 4" xfId="1392"/>
    <cellStyle name="Ênfase6 5 5" xfId="1393"/>
    <cellStyle name="Ênfase6 5 6" xfId="1394"/>
    <cellStyle name="Ênfase6 5 7" xfId="1395"/>
    <cellStyle name="Ênfase6 5 8" xfId="1396"/>
    <cellStyle name="Ênfase6 5 9" xfId="1397"/>
    <cellStyle name="Ênfase6 6" xfId="1398"/>
    <cellStyle name="Ênfase6 7" xfId="1399"/>
    <cellStyle name="Ênfase6 8" xfId="1400"/>
    <cellStyle name="Ênfase6 9" xfId="1401"/>
    <cellStyle name="Entrada 10" xfId="1402"/>
    <cellStyle name="Entrada 11" xfId="1403"/>
    <cellStyle name="Entrada 12" xfId="1404"/>
    <cellStyle name="Entrada 13" xfId="1405"/>
    <cellStyle name="Entrada 14" xfId="1406"/>
    <cellStyle name="Entrada 2" xfId="1407"/>
    <cellStyle name="Entrada 2 10" xfId="1408"/>
    <cellStyle name="Entrada 2 2" xfId="1409"/>
    <cellStyle name="Entrada 2 3" xfId="1410"/>
    <cellStyle name="Entrada 2 4" xfId="1411"/>
    <cellStyle name="Entrada 2 5" xfId="1412"/>
    <cellStyle name="Entrada 2 6" xfId="1413"/>
    <cellStyle name="Entrada 2 7" xfId="1414"/>
    <cellStyle name="Entrada 2 8" xfId="1415"/>
    <cellStyle name="Entrada 2 9" xfId="1416"/>
    <cellStyle name="Entrada 3" xfId="1417"/>
    <cellStyle name="Entrada 3 10" xfId="1418"/>
    <cellStyle name="Entrada 3 2" xfId="1419"/>
    <cellStyle name="Entrada 3 3" xfId="1420"/>
    <cellStyle name="Entrada 3 4" xfId="1421"/>
    <cellStyle name="Entrada 3 5" xfId="1422"/>
    <cellStyle name="Entrada 3 6" xfId="1423"/>
    <cellStyle name="Entrada 3 7" xfId="1424"/>
    <cellStyle name="Entrada 3 8" xfId="1425"/>
    <cellStyle name="Entrada 3 9" xfId="1426"/>
    <cellStyle name="Entrada 4" xfId="1427"/>
    <cellStyle name="Entrada 4 10" xfId="1428"/>
    <cellStyle name="Entrada 4 2" xfId="1429"/>
    <cellStyle name="Entrada 4 3" xfId="1430"/>
    <cellStyle name="Entrada 4 4" xfId="1431"/>
    <cellStyle name="Entrada 4 5" xfId="1432"/>
    <cellStyle name="Entrada 4 6" xfId="1433"/>
    <cellStyle name="Entrada 4 7" xfId="1434"/>
    <cellStyle name="Entrada 4 8" xfId="1435"/>
    <cellStyle name="Entrada 4 9" xfId="1436"/>
    <cellStyle name="Entrada 5" xfId="1437"/>
    <cellStyle name="Entrada 5 10" xfId="1438"/>
    <cellStyle name="Entrada 5 2" xfId="1439"/>
    <cellStyle name="Entrada 5 3" xfId="1440"/>
    <cellStyle name="Entrada 5 4" xfId="1441"/>
    <cellStyle name="Entrada 5 5" xfId="1442"/>
    <cellStyle name="Entrada 5 6" xfId="1443"/>
    <cellStyle name="Entrada 5 7" xfId="1444"/>
    <cellStyle name="Entrada 5 8" xfId="1445"/>
    <cellStyle name="Entrada 5 9" xfId="1446"/>
    <cellStyle name="Entrada 6" xfId="1447"/>
    <cellStyle name="Entrada 7" xfId="1448"/>
    <cellStyle name="Entrada 8" xfId="1449"/>
    <cellStyle name="Entrada 9" xfId="1450"/>
    <cellStyle name="Fixed" xfId="1451"/>
    <cellStyle name="Fixed 2" xfId="1452"/>
    <cellStyle name="Fixo" xfId="1453"/>
    <cellStyle name="Fixo 2" xfId="1454"/>
    <cellStyle name="Fixo 3" xfId="1455"/>
    <cellStyle name="Fixo 4" xfId="1456"/>
    <cellStyle name="Fixo 5" xfId="1457"/>
    <cellStyle name="Fixo 6" xfId="1458"/>
    <cellStyle name="Fixo 7" xfId="1459"/>
    <cellStyle name="Heading 1 1" xfId="1460"/>
    <cellStyle name="Heading 2 1" xfId="1461"/>
    <cellStyle name="Hiperlink" xfId="1462" builtinId="8"/>
    <cellStyle name="Incorreto 10" xfId="1463"/>
    <cellStyle name="Incorreto 11" xfId="1464"/>
    <cellStyle name="Incorreto 12" xfId="1465"/>
    <cellStyle name="Incorreto 13" xfId="1466"/>
    <cellStyle name="Incorreto 14" xfId="1467"/>
    <cellStyle name="Incorreto 2" xfId="1468"/>
    <cellStyle name="Incorreto 2 10" xfId="1469"/>
    <cellStyle name="Incorreto 2 2" xfId="1470"/>
    <cellStyle name="Incorreto 2 3" xfId="1471"/>
    <cellStyle name="Incorreto 2 4" xfId="1472"/>
    <cellStyle name="Incorreto 2 5" xfId="1473"/>
    <cellStyle name="Incorreto 2 6" xfId="1474"/>
    <cellStyle name="Incorreto 2 7" xfId="1475"/>
    <cellStyle name="Incorreto 2 8" xfId="1476"/>
    <cellStyle name="Incorreto 2 9" xfId="1477"/>
    <cellStyle name="Incorreto 3" xfId="1478"/>
    <cellStyle name="Incorreto 3 10" xfId="1479"/>
    <cellStyle name="Incorreto 3 2" xfId="1480"/>
    <cellStyle name="Incorreto 3 3" xfId="1481"/>
    <cellStyle name="Incorreto 3 4" xfId="1482"/>
    <cellStyle name="Incorreto 3 5" xfId="1483"/>
    <cellStyle name="Incorreto 3 6" xfId="1484"/>
    <cellStyle name="Incorreto 3 7" xfId="1485"/>
    <cellStyle name="Incorreto 3 8" xfId="1486"/>
    <cellStyle name="Incorreto 3 9" xfId="1487"/>
    <cellStyle name="Incorreto 4" xfId="1488"/>
    <cellStyle name="Incorreto 4 10" xfId="1489"/>
    <cellStyle name="Incorreto 4 2" xfId="1490"/>
    <cellStyle name="Incorreto 4 3" xfId="1491"/>
    <cellStyle name="Incorreto 4 4" xfId="1492"/>
    <cellStyle name="Incorreto 4 5" xfId="1493"/>
    <cellStyle name="Incorreto 4 6" xfId="1494"/>
    <cellStyle name="Incorreto 4 7" xfId="1495"/>
    <cellStyle name="Incorreto 4 8" xfId="1496"/>
    <cellStyle name="Incorreto 4 9" xfId="1497"/>
    <cellStyle name="Incorreto 5" xfId="1498"/>
    <cellStyle name="Incorreto 5 10" xfId="1499"/>
    <cellStyle name="Incorreto 5 2" xfId="1500"/>
    <cellStyle name="Incorreto 5 3" xfId="1501"/>
    <cellStyle name="Incorreto 5 4" xfId="1502"/>
    <cellStyle name="Incorreto 5 5" xfId="1503"/>
    <cellStyle name="Incorreto 5 6" xfId="1504"/>
    <cellStyle name="Incorreto 5 7" xfId="1505"/>
    <cellStyle name="Incorreto 5 8" xfId="1506"/>
    <cellStyle name="Incorreto 5 9" xfId="1507"/>
    <cellStyle name="Incorreto 6" xfId="1508"/>
    <cellStyle name="Incorreto 7" xfId="1509"/>
    <cellStyle name="Incorreto 8" xfId="1510"/>
    <cellStyle name="Incorreto 9" xfId="1511"/>
    <cellStyle name="Moeda 2 2" xfId="1512"/>
    <cellStyle name="Moeda 2 3" xfId="1513"/>
    <cellStyle name="Moeda 3" xfId="1514"/>
    <cellStyle name="Neutra 10" xfId="1515"/>
    <cellStyle name="Neutra 11" xfId="1516"/>
    <cellStyle name="Neutra 12" xfId="1517"/>
    <cellStyle name="Neutra 13" xfId="1518"/>
    <cellStyle name="Neutra 14" xfId="1519"/>
    <cellStyle name="Neutra 2" xfId="1520"/>
    <cellStyle name="Neutra 2 10" xfId="1521"/>
    <cellStyle name="Neutra 2 2" xfId="1522"/>
    <cellStyle name="Neutra 2 3" xfId="1523"/>
    <cellStyle name="Neutra 2 4" xfId="1524"/>
    <cellStyle name="Neutra 2 5" xfId="1525"/>
    <cellStyle name="Neutra 2 6" xfId="1526"/>
    <cellStyle name="Neutra 2 7" xfId="1527"/>
    <cellStyle name="Neutra 2 8" xfId="1528"/>
    <cellStyle name="Neutra 2 9" xfId="1529"/>
    <cellStyle name="Neutra 3" xfId="1530"/>
    <cellStyle name="Neutra 3 10" xfId="1531"/>
    <cellStyle name="Neutra 3 2" xfId="1532"/>
    <cellStyle name="Neutra 3 3" xfId="1533"/>
    <cellStyle name="Neutra 3 4" xfId="1534"/>
    <cellStyle name="Neutra 3 5" xfId="1535"/>
    <cellStyle name="Neutra 3 6" xfId="1536"/>
    <cellStyle name="Neutra 3 7" xfId="1537"/>
    <cellStyle name="Neutra 3 8" xfId="1538"/>
    <cellStyle name="Neutra 3 9" xfId="1539"/>
    <cellStyle name="Neutra 4" xfId="1540"/>
    <cellStyle name="Neutra 4 10" xfId="1541"/>
    <cellStyle name="Neutra 4 2" xfId="1542"/>
    <cellStyle name="Neutra 4 3" xfId="1543"/>
    <cellStyle name="Neutra 4 4" xfId="1544"/>
    <cellStyle name="Neutra 4 5" xfId="1545"/>
    <cellStyle name="Neutra 4 6" xfId="1546"/>
    <cellStyle name="Neutra 4 7" xfId="1547"/>
    <cellStyle name="Neutra 4 8" xfId="1548"/>
    <cellStyle name="Neutra 4 9" xfId="1549"/>
    <cellStyle name="Neutra 5" xfId="1550"/>
    <cellStyle name="Neutra 5 10" xfId="1551"/>
    <cellStyle name="Neutra 5 2" xfId="1552"/>
    <cellStyle name="Neutra 5 3" xfId="1553"/>
    <cellStyle name="Neutra 5 4" xfId="1554"/>
    <cellStyle name="Neutra 5 5" xfId="1555"/>
    <cellStyle name="Neutra 5 6" xfId="1556"/>
    <cellStyle name="Neutra 5 7" xfId="1557"/>
    <cellStyle name="Neutra 5 8" xfId="1558"/>
    <cellStyle name="Neutra 5 9" xfId="1559"/>
    <cellStyle name="Neutra 6" xfId="1560"/>
    <cellStyle name="Neutra 7" xfId="1561"/>
    <cellStyle name="Neutra 8" xfId="1562"/>
    <cellStyle name="Neutra 9" xfId="1563"/>
    <cellStyle name="Normal" xfId="0" builtinId="0"/>
    <cellStyle name="Normal 10" xfId="1564"/>
    <cellStyle name="Normal 10 2" xfId="1565"/>
    <cellStyle name="Normal 12" xfId="1566"/>
    <cellStyle name="Normal 12 2" xfId="1567"/>
    <cellStyle name="Normal 14" xfId="1568"/>
    <cellStyle name="Normal 14 2" xfId="1569"/>
    <cellStyle name="Normal 15" xfId="1570"/>
    <cellStyle name="Normal 15 2" xfId="1571"/>
    <cellStyle name="Normal 16" xfId="1572"/>
    <cellStyle name="Normal 16 2" xfId="1573"/>
    <cellStyle name="Normal 2" xfId="1574"/>
    <cellStyle name="Normal 2 2" xfId="1575"/>
    <cellStyle name="Normal 2 3" xfId="1576"/>
    <cellStyle name="Normal 3" xfId="1577"/>
    <cellStyle name="Normal 3 2" xfId="1578"/>
    <cellStyle name="Normal 4" xfId="1579"/>
    <cellStyle name="Normal 4 2" xfId="1580"/>
    <cellStyle name="Normal 5" xfId="1581"/>
    <cellStyle name="Normal 5 10" xfId="1582"/>
    <cellStyle name="Normal 5 10 2" xfId="1583"/>
    <cellStyle name="Normal 5 2" xfId="1584"/>
    <cellStyle name="Normal 5 2 2" xfId="1585"/>
    <cellStyle name="Normal 5 3" xfId="1586"/>
    <cellStyle name="Normal 5 3 2" xfId="1587"/>
    <cellStyle name="Normal 5 4" xfId="1588"/>
    <cellStyle name="Normal 5 4 2" xfId="1589"/>
    <cellStyle name="Normal 5 5" xfId="1590"/>
    <cellStyle name="Normal 5 5 2" xfId="1591"/>
    <cellStyle name="Normal 5 6" xfId="1592"/>
    <cellStyle name="Normal 5 6 2" xfId="1593"/>
    <cellStyle name="Normal 5 7" xfId="1594"/>
    <cellStyle name="Normal 5 7 2" xfId="1595"/>
    <cellStyle name="Normal 5 8" xfId="1596"/>
    <cellStyle name="Normal 5 8 2" xfId="1597"/>
    <cellStyle name="Normal 5 9" xfId="1598"/>
    <cellStyle name="Normal 5 9 2" xfId="1599"/>
    <cellStyle name="Normal 6" xfId="1600"/>
    <cellStyle name="Normal 6 10" xfId="1601"/>
    <cellStyle name="Normal 6 10 2" xfId="1602"/>
    <cellStyle name="Normal 6 2" xfId="1603"/>
    <cellStyle name="Normal 6 2 2" xfId="1604"/>
    <cellStyle name="Normal 6 3" xfId="1605"/>
    <cellStyle name="Normal 6 3 2" xfId="1606"/>
    <cellStyle name="Normal 6 4" xfId="1607"/>
    <cellStyle name="Normal 6 4 2" xfId="1608"/>
    <cellStyle name="Normal 6 5" xfId="1609"/>
    <cellStyle name="Normal 6 5 2" xfId="1610"/>
    <cellStyle name="Normal 6 6" xfId="1611"/>
    <cellStyle name="Normal 6 6 2" xfId="1612"/>
    <cellStyle name="Normal 6 7" xfId="1613"/>
    <cellStyle name="Normal 6 7 2" xfId="1614"/>
    <cellStyle name="Normal 6 8" xfId="1615"/>
    <cellStyle name="Normal 6 8 2" xfId="1616"/>
    <cellStyle name="Normal 6 9" xfId="1617"/>
    <cellStyle name="Normal 6 9 2" xfId="1618"/>
    <cellStyle name="Normal 7" xfId="1619"/>
    <cellStyle name="Normal 7 2" xfId="1620"/>
    <cellStyle name="Normal 8" xfId="1621"/>
    <cellStyle name="Normal 9" xfId="1622"/>
    <cellStyle name="Normal 9 2" xfId="1623"/>
    <cellStyle name="Nota 10" xfId="1624"/>
    <cellStyle name="Nota 11" xfId="1625"/>
    <cellStyle name="Nota 12" xfId="1626"/>
    <cellStyle name="Nota 13" xfId="1627"/>
    <cellStyle name="Nota 14" xfId="1628"/>
    <cellStyle name="Nota 2" xfId="1629"/>
    <cellStyle name="Nota 2 10" xfId="1630"/>
    <cellStyle name="Nota 2 2" xfId="1631"/>
    <cellStyle name="Nota 2 3" xfId="1632"/>
    <cellStyle name="Nota 2 4" xfId="1633"/>
    <cellStyle name="Nota 2 5" xfId="1634"/>
    <cellStyle name="Nota 2 6" xfId="1635"/>
    <cellStyle name="Nota 2 7" xfId="1636"/>
    <cellStyle name="Nota 2 8" xfId="1637"/>
    <cellStyle name="Nota 2 9" xfId="1638"/>
    <cellStyle name="Nota 3" xfId="1639"/>
    <cellStyle name="Nota 3 10" xfId="1640"/>
    <cellStyle name="Nota 3 2" xfId="1641"/>
    <cellStyle name="Nota 3 3" xfId="1642"/>
    <cellStyle name="Nota 3 4" xfId="1643"/>
    <cellStyle name="Nota 3 5" xfId="1644"/>
    <cellStyle name="Nota 3 6" xfId="1645"/>
    <cellStyle name="Nota 3 7" xfId="1646"/>
    <cellStyle name="Nota 3 8" xfId="1647"/>
    <cellStyle name="Nota 3 9" xfId="1648"/>
    <cellStyle name="Nota 4" xfId="1649"/>
    <cellStyle name="Nota 4 10" xfId="1650"/>
    <cellStyle name="Nota 4 2" xfId="1651"/>
    <cellStyle name="Nota 4 3" xfId="1652"/>
    <cellStyle name="Nota 4 4" xfId="1653"/>
    <cellStyle name="Nota 4 5" xfId="1654"/>
    <cellStyle name="Nota 4 6" xfId="1655"/>
    <cellStyle name="Nota 4 7" xfId="1656"/>
    <cellStyle name="Nota 4 8" xfId="1657"/>
    <cellStyle name="Nota 4 9" xfId="1658"/>
    <cellStyle name="Nota 5" xfId="1659"/>
    <cellStyle name="Nota 5 10" xfId="1660"/>
    <cellStyle name="Nota 5 2" xfId="1661"/>
    <cellStyle name="Nota 5 3" xfId="1662"/>
    <cellStyle name="Nota 5 4" xfId="1663"/>
    <cellStyle name="Nota 5 5" xfId="1664"/>
    <cellStyle name="Nota 5 6" xfId="1665"/>
    <cellStyle name="Nota 5 7" xfId="1666"/>
    <cellStyle name="Nota 5 8" xfId="1667"/>
    <cellStyle name="Nota 5 9" xfId="1668"/>
    <cellStyle name="Nota 6" xfId="1669"/>
    <cellStyle name="Nota 7" xfId="1670"/>
    <cellStyle name="Nota 8" xfId="1671"/>
    <cellStyle name="Nota 9" xfId="1672"/>
    <cellStyle name="Percent" xfId="1673"/>
    <cellStyle name="Percent 2" xfId="1674"/>
    <cellStyle name="Percentual" xfId="1675"/>
    <cellStyle name="Percentual 2" xfId="1676"/>
    <cellStyle name="Percentual 3" xfId="1677"/>
    <cellStyle name="Percentual 4" xfId="1678"/>
    <cellStyle name="Percentual 5" xfId="1679"/>
    <cellStyle name="Percentual 6" xfId="1680"/>
    <cellStyle name="Percentual 7" xfId="1681"/>
    <cellStyle name="Ponto" xfId="1682"/>
    <cellStyle name="Ponto 2" xfId="1683"/>
    <cellStyle name="Ponto 3" xfId="1684"/>
    <cellStyle name="Ponto 4" xfId="1685"/>
    <cellStyle name="Ponto 5" xfId="1686"/>
    <cellStyle name="Ponto 6" xfId="1687"/>
    <cellStyle name="Ponto 7" xfId="1688"/>
    <cellStyle name="Porcentagem" xfId="1689" builtinId="5"/>
    <cellStyle name="Porcentagem 10" xfId="1690"/>
    <cellStyle name="Porcentagem 10 2" xfId="1691"/>
    <cellStyle name="Porcentagem 12" xfId="1692"/>
    <cellStyle name="Porcentagem 12 2" xfId="1693"/>
    <cellStyle name="Porcentagem 13" xfId="1694"/>
    <cellStyle name="Porcentagem 13 2" xfId="1695"/>
    <cellStyle name="Porcentagem 15" xfId="1696"/>
    <cellStyle name="Porcentagem 15 2" xfId="1697"/>
    <cellStyle name="Porcentagem 16" xfId="1698"/>
    <cellStyle name="Porcentagem 16 2" xfId="1699"/>
    <cellStyle name="Porcentagem 2" xfId="1700"/>
    <cellStyle name="Porcentagem 2 2" xfId="1701"/>
    <cellStyle name="Porcentagem 2 3" xfId="1702"/>
    <cellStyle name="Porcentagem 3" xfId="1703"/>
    <cellStyle name="rodape" xfId="1704"/>
    <cellStyle name="rodape 2" xfId="1705"/>
    <cellStyle name="rodape 3" xfId="1706"/>
    <cellStyle name="rodape 4" xfId="1707"/>
    <cellStyle name="rodape 5" xfId="1708"/>
    <cellStyle name="rodape 6" xfId="1709"/>
    <cellStyle name="rodape 7" xfId="1710"/>
    <cellStyle name="Saída 10" xfId="1711"/>
    <cellStyle name="Saída 11" xfId="1712"/>
    <cellStyle name="Saída 12" xfId="1713"/>
    <cellStyle name="Saída 13" xfId="1714"/>
    <cellStyle name="Saída 14" xfId="1715"/>
    <cellStyle name="Saída 2" xfId="1716"/>
    <cellStyle name="Saída 2 10" xfId="1717"/>
    <cellStyle name="Saída 2 2" xfId="1718"/>
    <cellStyle name="Saída 2 3" xfId="1719"/>
    <cellStyle name="Saída 2 4" xfId="1720"/>
    <cellStyle name="Saída 2 5" xfId="1721"/>
    <cellStyle name="Saída 2 6" xfId="1722"/>
    <cellStyle name="Saída 2 7" xfId="1723"/>
    <cellStyle name="Saída 2 8" xfId="1724"/>
    <cellStyle name="Saída 2 9" xfId="1725"/>
    <cellStyle name="Saída 3" xfId="1726"/>
    <cellStyle name="Saída 3 10" xfId="1727"/>
    <cellStyle name="Saída 3 2" xfId="1728"/>
    <cellStyle name="Saída 3 3" xfId="1729"/>
    <cellStyle name="Saída 3 4" xfId="1730"/>
    <cellStyle name="Saída 3 5" xfId="1731"/>
    <cellStyle name="Saída 3 6" xfId="1732"/>
    <cellStyle name="Saída 3 7" xfId="1733"/>
    <cellStyle name="Saída 3 8" xfId="1734"/>
    <cellStyle name="Saída 3 9" xfId="1735"/>
    <cellStyle name="Saída 4" xfId="1736"/>
    <cellStyle name="Saída 4 10" xfId="1737"/>
    <cellStyle name="Saída 4 2" xfId="1738"/>
    <cellStyle name="Saída 4 3" xfId="1739"/>
    <cellStyle name="Saída 4 4" xfId="1740"/>
    <cellStyle name="Saída 4 5" xfId="1741"/>
    <cellStyle name="Saída 4 6" xfId="1742"/>
    <cellStyle name="Saída 4 7" xfId="1743"/>
    <cellStyle name="Saída 4 8" xfId="1744"/>
    <cellStyle name="Saída 4 9" xfId="1745"/>
    <cellStyle name="Saída 5" xfId="1746"/>
    <cellStyle name="Saída 5 10" xfId="1747"/>
    <cellStyle name="Saída 5 2" xfId="1748"/>
    <cellStyle name="Saída 5 3" xfId="1749"/>
    <cellStyle name="Saída 5 4" xfId="1750"/>
    <cellStyle name="Saída 5 5" xfId="1751"/>
    <cellStyle name="Saída 5 6" xfId="1752"/>
    <cellStyle name="Saída 5 7" xfId="1753"/>
    <cellStyle name="Saída 5 8" xfId="1754"/>
    <cellStyle name="Saída 5 9" xfId="1755"/>
    <cellStyle name="Saída 6" xfId="1756"/>
    <cellStyle name="Saída 7" xfId="1757"/>
    <cellStyle name="Saída 8" xfId="1758"/>
    <cellStyle name="Saída 9" xfId="1759"/>
    <cellStyle name="Sep. milhar [0]" xfId="1760"/>
    <cellStyle name="Sep. milhar [0] 2" xfId="1761"/>
    <cellStyle name="Sep. milhar [0] 3" xfId="1762"/>
    <cellStyle name="Sep. milhar [0] 4" xfId="1763"/>
    <cellStyle name="Sep. milhar [0] 5" xfId="1764"/>
    <cellStyle name="Sep. milhar [0] 6" xfId="1765"/>
    <cellStyle name="Sep. milhar [0] 7" xfId="1766"/>
    <cellStyle name="Separador de milhares 2" xfId="1767"/>
    <cellStyle name="Separador de milhares 2 10" xfId="1768"/>
    <cellStyle name="Separador de milhares 2 10 2" xfId="1769"/>
    <cellStyle name="Separador de milhares 2 11" xfId="1770"/>
    <cellStyle name="Separador de milhares 2 11 2" xfId="1771"/>
    <cellStyle name="Separador de milhares 2 12" xfId="1772"/>
    <cellStyle name="Separador de milhares 2 12 2" xfId="1773"/>
    <cellStyle name="Separador de milhares 2 13" xfId="1774"/>
    <cellStyle name="Separador de milhares 2 13 2" xfId="1775"/>
    <cellStyle name="Separador de milhares 2 14" xfId="1776"/>
    <cellStyle name="Separador de milhares 2 14 2" xfId="1777"/>
    <cellStyle name="Separador de milhares 2 15" xfId="1778"/>
    <cellStyle name="Separador de milhares 2 15 2" xfId="1779"/>
    <cellStyle name="Separador de milhares 2 16" xfId="1780"/>
    <cellStyle name="Separador de milhares 2 16 2" xfId="1781"/>
    <cellStyle name="Separador de milhares 2 17" xfId="1782"/>
    <cellStyle name="Separador de milhares 2 17 2" xfId="1783"/>
    <cellStyle name="Separador de milhares 2 18" xfId="1784"/>
    <cellStyle name="Separador de milhares 2 19" xfId="1785"/>
    <cellStyle name="Separador de milhares 2 2" xfId="1786"/>
    <cellStyle name="Separador de milhares 2 2 2" xfId="1787"/>
    <cellStyle name="Separador de milhares 2 3" xfId="1788"/>
    <cellStyle name="Separador de milhares 2 3 2" xfId="1789"/>
    <cellStyle name="Separador de milhares 2 4" xfId="1790"/>
    <cellStyle name="Separador de milhares 2 4 2" xfId="1791"/>
    <cellStyle name="Separador de milhares 2 5" xfId="1792"/>
    <cellStyle name="Separador de milhares 2 5 2" xfId="1793"/>
    <cellStyle name="Separador de milhares 2 6" xfId="1794"/>
    <cellStyle name="Separador de milhares 2 6 2" xfId="1795"/>
    <cellStyle name="Separador de milhares 2 7" xfId="1796"/>
    <cellStyle name="Separador de milhares 2 7 2" xfId="1797"/>
    <cellStyle name="Separador de milhares 2 8" xfId="1798"/>
    <cellStyle name="Separador de milhares 2 8 2" xfId="1799"/>
    <cellStyle name="Separador de milhares 2 9" xfId="1800"/>
    <cellStyle name="Separador de milhares 2 9 2" xfId="1801"/>
    <cellStyle name="Separador de milhares 3" xfId="1802"/>
    <cellStyle name="Separador de milhares 3 2" xfId="1803"/>
    <cellStyle name="Separador de milhares 4" xfId="1804"/>
    <cellStyle name="Separador de milhares 4 2" xfId="1805"/>
    <cellStyle name="Separador de milhares 5" xfId="1806"/>
    <cellStyle name="Separador de milhares 6" xfId="1807"/>
    <cellStyle name="Separador de milhares 7" xfId="1808"/>
    <cellStyle name="Texto de Aviso 10" xfId="1809"/>
    <cellStyle name="Texto de Aviso 11" xfId="1810"/>
    <cellStyle name="Texto de Aviso 12" xfId="1811"/>
    <cellStyle name="Texto de Aviso 13" xfId="1812"/>
    <cellStyle name="Texto de Aviso 14" xfId="1813"/>
    <cellStyle name="Texto de Aviso 2" xfId="1814"/>
    <cellStyle name="Texto de Aviso 2 10" xfId="1815"/>
    <cellStyle name="Texto de Aviso 2 2" xfId="1816"/>
    <cellStyle name="Texto de Aviso 2 3" xfId="1817"/>
    <cellStyle name="Texto de Aviso 2 4" xfId="1818"/>
    <cellStyle name="Texto de Aviso 2 5" xfId="1819"/>
    <cellStyle name="Texto de Aviso 2 6" xfId="1820"/>
    <cellStyle name="Texto de Aviso 2 7" xfId="1821"/>
    <cellStyle name="Texto de Aviso 2 8" xfId="1822"/>
    <cellStyle name="Texto de Aviso 2 9" xfId="1823"/>
    <cellStyle name="Texto de Aviso 3" xfId="1824"/>
    <cellStyle name="Texto de Aviso 3 10" xfId="1825"/>
    <cellStyle name="Texto de Aviso 3 2" xfId="1826"/>
    <cellStyle name="Texto de Aviso 3 3" xfId="1827"/>
    <cellStyle name="Texto de Aviso 3 4" xfId="1828"/>
    <cellStyle name="Texto de Aviso 3 5" xfId="1829"/>
    <cellStyle name="Texto de Aviso 3 6" xfId="1830"/>
    <cellStyle name="Texto de Aviso 3 7" xfId="1831"/>
    <cellStyle name="Texto de Aviso 3 8" xfId="1832"/>
    <cellStyle name="Texto de Aviso 3 9" xfId="1833"/>
    <cellStyle name="Texto de Aviso 4" xfId="1834"/>
    <cellStyle name="Texto de Aviso 4 10" xfId="1835"/>
    <cellStyle name="Texto de Aviso 4 2" xfId="1836"/>
    <cellStyle name="Texto de Aviso 4 3" xfId="1837"/>
    <cellStyle name="Texto de Aviso 4 4" xfId="1838"/>
    <cellStyle name="Texto de Aviso 4 5" xfId="1839"/>
    <cellStyle name="Texto de Aviso 4 6" xfId="1840"/>
    <cellStyle name="Texto de Aviso 4 7" xfId="1841"/>
    <cellStyle name="Texto de Aviso 4 8" xfId="1842"/>
    <cellStyle name="Texto de Aviso 4 9" xfId="1843"/>
    <cellStyle name="Texto de Aviso 5" xfId="1844"/>
    <cellStyle name="Texto de Aviso 5 10" xfId="1845"/>
    <cellStyle name="Texto de Aviso 5 2" xfId="1846"/>
    <cellStyle name="Texto de Aviso 5 3" xfId="1847"/>
    <cellStyle name="Texto de Aviso 5 4" xfId="1848"/>
    <cellStyle name="Texto de Aviso 5 5" xfId="1849"/>
    <cellStyle name="Texto de Aviso 5 6" xfId="1850"/>
    <cellStyle name="Texto de Aviso 5 7" xfId="1851"/>
    <cellStyle name="Texto de Aviso 5 8" xfId="1852"/>
    <cellStyle name="Texto de Aviso 5 9" xfId="1853"/>
    <cellStyle name="Texto de Aviso 6" xfId="1854"/>
    <cellStyle name="Texto de Aviso 7" xfId="1855"/>
    <cellStyle name="Texto de Aviso 8" xfId="1856"/>
    <cellStyle name="Texto de Aviso 9" xfId="1857"/>
    <cellStyle name="Texto Explicativo 10" xfId="1858"/>
    <cellStyle name="Texto Explicativo 11" xfId="1859"/>
    <cellStyle name="Texto Explicativo 12" xfId="1860"/>
    <cellStyle name="Texto Explicativo 13" xfId="1861"/>
    <cellStyle name="Texto Explicativo 14" xfId="1862"/>
    <cellStyle name="Texto Explicativo 2" xfId="1863"/>
    <cellStyle name="Texto Explicativo 2 10" xfId="1864"/>
    <cellStyle name="Texto Explicativo 2 2" xfId="1865"/>
    <cellStyle name="Texto Explicativo 2 3" xfId="1866"/>
    <cellStyle name="Texto Explicativo 2 4" xfId="1867"/>
    <cellStyle name="Texto Explicativo 2 5" xfId="1868"/>
    <cellStyle name="Texto Explicativo 2 6" xfId="1869"/>
    <cellStyle name="Texto Explicativo 2 7" xfId="1870"/>
    <cellStyle name="Texto Explicativo 2 8" xfId="1871"/>
    <cellStyle name="Texto Explicativo 2 9" xfId="1872"/>
    <cellStyle name="Texto Explicativo 3" xfId="1873"/>
    <cellStyle name="Texto Explicativo 3 10" xfId="1874"/>
    <cellStyle name="Texto Explicativo 3 2" xfId="1875"/>
    <cellStyle name="Texto Explicativo 3 3" xfId="1876"/>
    <cellStyle name="Texto Explicativo 3 4" xfId="1877"/>
    <cellStyle name="Texto Explicativo 3 5" xfId="1878"/>
    <cellStyle name="Texto Explicativo 3 6" xfId="1879"/>
    <cellStyle name="Texto Explicativo 3 7" xfId="1880"/>
    <cellStyle name="Texto Explicativo 3 8" xfId="1881"/>
    <cellStyle name="Texto Explicativo 3 9" xfId="1882"/>
    <cellStyle name="Texto Explicativo 4" xfId="1883"/>
    <cellStyle name="Texto Explicativo 4 10" xfId="1884"/>
    <cellStyle name="Texto Explicativo 4 2" xfId="1885"/>
    <cellStyle name="Texto Explicativo 4 3" xfId="1886"/>
    <cellStyle name="Texto Explicativo 4 4" xfId="1887"/>
    <cellStyle name="Texto Explicativo 4 5" xfId="1888"/>
    <cellStyle name="Texto Explicativo 4 6" xfId="1889"/>
    <cellStyle name="Texto Explicativo 4 7" xfId="1890"/>
    <cellStyle name="Texto Explicativo 4 8" xfId="1891"/>
    <cellStyle name="Texto Explicativo 4 9" xfId="1892"/>
    <cellStyle name="Texto Explicativo 5" xfId="1893"/>
    <cellStyle name="Texto Explicativo 5 10" xfId="1894"/>
    <cellStyle name="Texto Explicativo 5 2" xfId="1895"/>
    <cellStyle name="Texto Explicativo 5 3" xfId="1896"/>
    <cellStyle name="Texto Explicativo 5 4" xfId="1897"/>
    <cellStyle name="Texto Explicativo 5 5" xfId="1898"/>
    <cellStyle name="Texto Explicativo 5 6" xfId="1899"/>
    <cellStyle name="Texto Explicativo 5 7" xfId="1900"/>
    <cellStyle name="Texto Explicativo 5 8" xfId="1901"/>
    <cellStyle name="Texto Explicativo 5 9" xfId="1902"/>
    <cellStyle name="Texto Explicativo 6" xfId="1903"/>
    <cellStyle name="Texto Explicativo 7" xfId="1904"/>
    <cellStyle name="Texto Explicativo 8" xfId="1905"/>
    <cellStyle name="Texto Explicativo 9" xfId="1906"/>
    <cellStyle name="Titulo" xfId="1907"/>
    <cellStyle name="Título 1 10" xfId="1908"/>
    <cellStyle name="Título 1 11" xfId="1909"/>
    <cellStyle name="Título 1 12" xfId="1910"/>
    <cellStyle name="Título 1 13" xfId="1911"/>
    <cellStyle name="Título 1 14" xfId="1912"/>
    <cellStyle name="Título 1 2" xfId="1913"/>
    <cellStyle name="Título 1 2 10" xfId="1914"/>
    <cellStyle name="Título 1 2 2" xfId="1915"/>
    <cellStyle name="Título 1 2 3" xfId="1916"/>
    <cellStyle name="Título 1 2 4" xfId="1917"/>
    <cellStyle name="Título 1 2 5" xfId="1918"/>
    <cellStyle name="Título 1 2 6" xfId="1919"/>
    <cellStyle name="Título 1 2 7" xfId="1920"/>
    <cellStyle name="Título 1 2 8" xfId="1921"/>
    <cellStyle name="Título 1 2 9" xfId="1922"/>
    <cellStyle name="Título 1 3" xfId="1923"/>
    <cellStyle name="Título 1 3 10" xfId="1924"/>
    <cellStyle name="Título 1 3 2" xfId="1925"/>
    <cellStyle name="Título 1 3 3" xfId="1926"/>
    <cellStyle name="Título 1 3 4" xfId="1927"/>
    <cellStyle name="Título 1 3 5" xfId="1928"/>
    <cellStyle name="Título 1 3 6" xfId="1929"/>
    <cellStyle name="Título 1 3 7" xfId="1930"/>
    <cellStyle name="Título 1 3 8" xfId="1931"/>
    <cellStyle name="Título 1 3 9" xfId="1932"/>
    <cellStyle name="Título 1 4" xfId="1933"/>
    <cellStyle name="Título 1 4 10" xfId="1934"/>
    <cellStyle name="Título 1 4 2" xfId="1935"/>
    <cellStyle name="Título 1 4 3" xfId="1936"/>
    <cellStyle name="Título 1 4 4" xfId="1937"/>
    <cellStyle name="Título 1 4 5" xfId="1938"/>
    <cellStyle name="Título 1 4 6" xfId="1939"/>
    <cellStyle name="Título 1 4 7" xfId="1940"/>
    <cellStyle name="Título 1 4 8" xfId="1941"/>
    <cellStyle name="Título 1 4 9" xfId="1942"/>
    <cellStyle name="Título 1 5" xfId="1943"/>
    <cellStyle name="Título 1 5 10" xfId="1944"/>
    <cellStyle name="Título 1 5 2" xfId="1945"/>
    <cellStyle name="Título 1 5 3" xfId="1946"/>
    <cellStyle name="Título 1 5 4" xfId="1947"/>
    <cellStyle name="Título 1 5 5" xfId="1948"/>
    <cellStyle name="Título 1 5 6" xfId="1949"/>
    <cellStyle name="Título 1 5 7" xfId="1950"/>
    <cellStyle name="Título 1 5 8" xfId="1951"/>
    <cellStyle name="Título 1 5 9" xfId="1952"/>
    <cellStyle name="Título 1 6" xfId="1953"/>
    <cellStyle name="Título 1 7" xfId="1954"/>
    <cellStyle name="Título 1 8" xfId="1955"/>
    <cellStyle name="Título 1 9" xfId="1956"/>
    <cellStyle name="Título 10" xfId="1957"/>
    <cellStyle name="Título 11" xfId="1958"/>
    <cellStyle name="Título 12" xfId="1959"/>
    <cellStyle name="Título 13" xfId="1960"/>
    <cellStyle name="Título 14" xfId="1961"/>
    <cellStyle name="Título 15" xfId="1962"/>
    <cellStyle name="Título 16" xfId="1963"/>
    <cellStyle name="Título 17" xfId="1964"/>
    <cellStyle name="Titulo 2" xfId="1965"/>
    <cellStyle name="Título 2 10" xfId="1966"/>
    <cellStyle name="Título 2 11" xfId="1967"/>
    <cellStyle name="Título 2 12" xfId="1968"/>
    <cellStyle name="Título 2 13" xfId="1969"/>
    <cellStyle name="Título 2 14" xfId="1970"/>
    <cellStyle name="Título 2 2" xfId="1971"/>
    <cellStyle name="Título 2 2 10" xfId="1972"/>
    <cellStyle name="Título 2 2 2" xfId="1973"/>
    <cellStyle name="Título 2 2 3" xfId="1974"/>
    <cellStyle name="Título 2 2 4" xfId="1975"/>
    <cellStyle name="Título 2 2 5" xfId="1976"/>
    <cellStyle name="Título 2 2 6" xfId="1977"/>
    <cellStyle name="Título 2 2 7" xfId="1978"/>
    <cellStyle name="Título 2 2 8" xfId="1979"/>
    <cellStyle name="Título 2 2 9" xfId="1980"/>
    <cellStyle name="Título 2 3" xfId="1981"/>
    <cellStyle name="Título 2 3 10" xfId="1982"/>
    <cellStyle name="Título 2 3 2" xfId="1983"/>
    <cellStyle name="Título 2 3 3" xfId="1984"/>
    <cellStyle name="Título 2 3 4" xfId="1985"/>
    <cellStyle name="Título 2 3 5" xfId="1986"/>
    <cellStyle name="Título 2 3 6" xfId="1987"/>
    <cellStyle name="Título 2 3 7" xfId="1988"/>
    <cellStyle name="Título 2 3 8" xfId="1989"/>
    <cellStyle name="Título 2 3 9" xfId="1990"/>
    <cellStyle name="Título 2 4" xfId="1991"/>
    <cellStyle name="Título 2 4 10" xfId="1992"/>
    <cellStyle name="Título 2 4 2" xfId="1993"/>
    <cellStyle name="Título 2 4 3" xfId="1994"/>
    <cellStyle name="Título 2 4 4" xfId="1995"/>
    <cellStyle name="Título 2 4 5" xfId="1996"/>
    <cellStyle name="Título 2 4 6" xfId="1997"/>
    <cellStyle name="Título 2 4 7" xfId="1998"/>
    <cellStyle name="Título 2 4 8" xfId="1999"/>
    <cellStyle name="Título 2 4 9" xfId="2000"/>
    <cellStyle name="Título 2 5" xfId="2001"/>
    <cellStyle name="Título 2 5 10" xfId="2002"/>
    <cellStyle name="Título 2 5 2" xfId="2003"/>
    <cellStyle name="Título 2 5 3" xfId="2004"/>
    <cellStyle name="Título 2 5 4" xfId="2005"/>
    <cellStyle name="Título 2 5 5" xfId="2006"/>
    <cellStyle name="Título 2 5 6" xfId="2007"/>
    <cellStyle name="Título 2 5 7" xfId="2008"/>
    <cellStyle name="Título 2 5 8" xfId="2009"/>
    <cellStyle name="Título 2 5 9" xfId="2010"/>
    <cellStyle name="Título 2 6" xfId="2011"/>
    <cellStyle name="Título 2 7" xfId="2012"/>
    <cellStyle name="Título 2 8" xfId="2013"/>
    <cellStyle name="Título 2 9" xfId="2014"/>
    <cellStyle name="Titulo 3" xfId="2015"/>
    <cellStyle name="Título 3 10" xfId="2016"/>
    <cellStyle name="Título 3 11" xfId="2017"/>
    <cellStyle name="Título 3 12" xfId="2018"/>
    <cellStyle name="Título 3 13" xfId="2019"/>
    <cellStyle name="Título 3 14" xfId="2020"/>
    <cellStyle name="Título 3 2" xfId="2021"/>
    <cellStyle name="Título 3 2 10" xfId="2022"/>
    <cellStyle name="Título 3 2 2" xfId="2023"/>
    <cellStyle name="Título 3 2 3" xfId="2024"/>
    <cellStyle name="Título 3 2 4" xfId="2025"/>
    <cellStyle name="Título 3 2 5" xfId="2026"/>
    <cellStyle name="Título 3 2 6" xfId="2027"/>
    <cellStyle name="Título 3 2 7" xfId="2028"/>
    <cellStyle name="Título 3 2 8" xfId="2029"/>
    <cellStyle name="Título 3 2 9" xfId="2030"/>
    <cellStyle name="Título 3 3" xfId="2031"/>
    <cellStyle name="Título 3 3 10" xfId="2032"/>
    <cellStyle name="Título 3 3 2" xfId="2033"/>
    <cellStyle name="Título 3 3 3" xfId="2034"/>
    <cellStyle name="Título 3 3 4" xfId="2035"/>
    <cellStyle name="Título 3 3 5" xfId="2036"/>
    <cellStyle name="Título 3 3 6" xfId="2037"/>
    <cellStyle name="Título 3 3 7" xfId="2038"/>
    <cellStyle name="Título 3 3 8" xfId="2039"/>
    <cellStyle name="Título 3 3 9" xfId="2040"/>
    <cellStyle name="Título 3 4" xfId="2041"/>
    <cellStyle name="Título 3 4 10" xfId="2042"/>
    <cellStyle name="Título 3 4 2" xfId="2043"/>
    <cellStyle name="Título 3 4 3" xfId="2044"/>
    <cellStyle name="Título 3 4 4" xfId="2045"/>
    <cellStyle name="Título 3 4 5" xfId="2046"/>
    <cellStyle name="Título 3 4 6" xfId="2047"/>
    <cellStyle name="Título 3 4 7" xfId="2048"/>
    <cellStyle name="Título 3 4 8" xfId="2049"/>
    <cellStyle name="Título 3 4 9" xfId="2050"/>
    <cellStyle name="Título 3 5" xfId="2051"/>
    <cellStyle name="Título 3 5 10" xfId="2052"/>
    <cellStyle name="Título 3 5 2" xfId="2053"/>
    <cellStyle name="Título 3 5 3" xfId="2054"/>
    <cellStyle name="Título 3 5 4" xfId="2055"/>
    <cellStyle name="Título 3 5 5" xfId="2056"/>
    <cellStyle name="Título 3 5 6" xfId="2057"/>
    <cellStyle name="Título 3 5 7" xfId="2058"/>
    <cellStyle name="Título 3 5 8" xfId="2059"/>
    <cellStyle name="Título 3 5 9" xfId="2060"/>
    <cellStyle name="Título 3 6" xfId="2061"/>
    <cellStyle name="Título 3 7" xfId="2062"/>
    <cellStyle name="Título 3 8" xfId="2063"/>
    <cellStyle name="Título 3 9" xfId="2064"/>
    <cellStyle name="Titulo 4" xfId="2065"/>
    <cellStyle name="Título 4 10" xfId="2066"/>
    <cellStyle name="Título 4 11" xfId="2067"/>
    <cellStyle name="Título 4 12" xfId="2068"/>
    <cellStyle name="Título 4 13" xfId="2069"/>
    <cellStyle name="Título 4 14" xfId="2070"/>
    <cellStyle name="Título 4 2" xfId="2071"/>
    <cellStyle name="Título 4 2 10" xfId="2072"/>
    <cellStyle name="Título 4 2 2" xfId="2073"/>
    <cellStyle name="Título 4 2 3" xfId="2074"/>
    <cellStyle name="Título 4 2 4" xfId="2075"/>
    <cellStyle name="Título 4 2 5" xfId="2076"/>
    <cellStyle name="Título 4 2 6" xfId="2077"/>
    <cellStyle name="Título 4 2 7" xfId="2078"/>
    <cellStyle name="Título 4 2 8" xfId="2079"/>
    <cellStyle name="Título 4 2 9" xfId="2080"/>
    <cellStyle name="Título 4 3" xfId="2081"/>
    <cellStyle name="Título 4 3 10" xfId="2082"/>
    <cellStyle name="Título 4 3 2" xfId="2083"/>
    <cellStyle name="Título 4 3 3" xfId="2084"/>
    <cellStyle name="Título 4 3 4" xfId="2085"/>
    <cellStyle name="Título 4 3 5" xfId="2086"/>
    <cellStyle name="Título 4 3 6" xfId="2087"/>
    <cellStyle name="Título 4 3 7" xfId="2088"/>
    <cellStyle name="Título 4 3 8" xfId="2089"/>
    <cellStyle name="Título 4 3 9" xfId="2090"/>
    <cellStyle name="Título 4 4" xfId="2091"/>
    <cellStyle name="Título 4 4 10" xfId="2092"/>
    <cellStyle name="Título 4 4 2" xfId="2093"/>
    <cellStyle name="Título 4 4 3" xfId="2094"/>
    <cellStyle name="Título 4 4 4" xfId="2095"/>
    <cellStyle name="Título 4 4 5" xfId="2096"/>
    <cellStyle name="Título 4 4 6" xfId="2097"/>
    <cellStyle name="Título 4 4 7" xfId="2098"/>
    <cellStyle name="Título 4 4 8" xfId="2099"/>
    <cellStyle name="Título 4 4 9" xfId="2100"/>
    <cellStyle name="Título 4 5" xfId="2101"/>
    <cellStyle name="Título 4 5 10" xfId="2102"/>
    <cellStyle name="Título 4 5 2" xfId="2103"/>
    <cellStyle name="Título 4 5 3" xfId="2104"/>
    <cellStyle name="Título 4 5 4" xfId="2105"/>
    <cellStyle name="Título 4 5 5" xfId="2106"/>
    <cellStyle name="Título 4 5 6" xfId="2107"/>
    <cellStyle name="Título 4 5 7" xfId="2108"/>
    <cellStyle name="Título 4 5 8" xfId="2109"/>
    <cellStyle name="Título 4 5 9" xfId="2110"/>
    <cellStyle name="Título 4 6" xfId="2111"/>
    <cellStyle name="Título 4 7" xfId="2112"/>
    <cellStyle name="Título 4 8" xfId="2113"/>
    <cellStyle name="Título 4 9" xfId="2114"/>
    <cellStyle name="Titulo 5" xfId="2115"/>
    <cellStyle name="Título 5" xfId="2116"/>
    <cellStyle name="Título 5 10" xfId="2117"/>
    <cellStyle name="Título 5 2" xfId="2118"/>
    <cellStyle name="Título 5 3" xfId="2119"/>
    <cellStyle name="Título 5 4" xfId="2120"/>
    <cellStyle name="Título 5 5" xfId="2121"/>
    <cellStyle name="Título 5 6" xfId="2122"/>
    <cellStyle name="Título 5 7" xfId="2123"/>
    <cellStyle name="Título 5 8" xfId="2124"/>
    <cellStyle name="Título 5 9" xfId="2125"/>
    <cellStyle name="Titulo 6" xfId="2126"/>
    <cellStyle name="Título 6" xfId="2127"/>
    <cellStyle name="Título 6 10" xfId="2128"/>
    <cellStyle name="Título 6 2" xfId="2129"/>
    <cellStyle name="Título 6 3" xfId="2130"/>
    <cellStyle name="Título 6 4" xfId="2131"/>
    <cellStyle name="Título 6 5" xfId="2132"/>
    <cellStyle name="Título 6 6" xfId="2133"/>
    <cellStyle name="Título 6 7" xfId="2134"/>
    <cellStyle name="Título 6 8" xfId="2135"/>
    <cellStyle name="Título 6 9" xfId="2136"/>
    <cellStyle name="Titulo 7" xfId="2137"/>
    <cellStyle name="Título 7" xfId="2138"/>
    <cellStyle name="Título 7 10" xfId="2139"/>
    <cellStyle name="Título 7 2" xfId="2140"/>
    <cellStyle name="Título 7 3" xfId="2141"/>
    <cellStyle name="Título 7 4" xfId="2142"/>
    <cellStyle name="Título 7 5" xfId="2143"/>
    <cellStyle name="Título 7 6" xfId="2144"/>
    <cellStyle name="Título 7 7" xfId="2145"/>
    <cellStyle name="Título 7 8" xfId="2146"/>
    <cellStyle name="Título 7 9" xfId="2147"/>
    <cellStyle name="Título 8" xfId="2148"/>
    <cellStyle name="Título 8 10" xfId="2149"/>
    <cellStyle name="Título 8 2" xfId="2150"/>
    <cellStyle name="Título 8 3" xfId="2151"/>
    <cellStyle name="Título 8 4" xfId="2152"/>
    <cellStyle name="Título 8 5" xfId="2153"/>
    <cellStyle name="Título 8 6" xfId="2154"/>
    <cellStyle name="Título 8 7" xfId="2155"/>
    <cellStyle name="Título 8 8" xfId="2156"/>
    <cellStyle name="Título 8 9" xfId="2157"/>
    <cellStyle name="Título 9" xfId="2158"/>
    <cellStyle name="Titulo1" xfId="2159"/>
    <cellStyle name="Titulo1 2" xfId="2160"/>
    <cellStyle name="Titulo1 3" xfId="2161"/>
    <cellStyle name="Titulo1 4" xfId="2162"/>
    <cellStyle name="Titulo1 5" xfId="2163"/>
    <cellStyle name="Titulo1 6" xfId="2164"/>
    <cellStyle name="Titulo1 7" xfId="2165"/>
    <cellStyle name="Titulo2" xfId="2166"/>
    <cellStyle name="Titulo2 2" xfId="2167"/>
    <cellStyle name="Titulo2 3" xfId="2168"/>
    <cellStyle name="Titulo2 4" xfId="2169"/>
    <cellStyle name="Titulo2 5" xfId="2170"/>
    <cellStyle name="Titulo2 6" xfId="2171"/>
    <cellStyle name="Titulo2 7" xfId="2172"/>
    <cellStyle name="Total 10" xfId="2173"/>
    <cellStyle name="Total 11" xfId="2174"/>
    <cellStyle name="Total 12" xfId="2175"/>
    <cellStyle name="Total 13" xfId="2176"/>
    <cellStyle name="Total 14" xfId="2177"/>
    <cellStyle name="Total 2" xfId="2178"/>
    <cellStyle name="Total 2 10" xfId="2179"/>
    <cellStyle name="Total 2 2" xfId="2180"/>
    <cellStyle name="Total 2 3" xfId="2181"/>
    <cellStyle name="Total 2 4" xfId="2182"/>
    <cellStyle name="Total 2 5" xfId="2183"/>
    <cellStyle name="Total 2 6" xfId="2184"/>
    <cellStyle name="Total 2 7" xfId="2185"/>
    <cellStyle name="Total 2 8" xfId="2186"/>
    <cellStyle name="Total 2 9" xfId="2187"/>
    <cellStyle name="Total 3" xfId="2188"/>
    <cellStyle name="Total 3 10" xfId="2189"/>
    <cellStyle name="Total 3 2" xfId="2190"/>
    <cellStyle name="Total 3 3" xfId="2191"/>
    <cellStyle name="Total 3 4" xfId="2192"/>
    <cellStyle name="Total 3 5" xfId="2193"/>
    <cellStyle name="Total 3 6" xfId="2194"/>
    <cellStyle name="Total 3 7" xfId="2195"/>
    <cellStyle name="Total 3 8" xfId="2196"/>
    <cellStyle name="Total 3 9" xfId="2197"/>
    <cellStyle name="Total 4" xfId="2198"/>
    <cellStyle name="Total 4 10" xfId="2199"/>
    <cellStyle name="Total 4 2" xfId="2200"/>
    <cellStyle name="Total 4 3" xfId="2201"/>
    <cellStyle name="Total 4 4" xfId="2202"/>
    <cellStyle name="Total 4 5" xfId="2203"/>
    <cellStyle name="Total 4 6" xfId="2204"/>
    <cellStyle name="Total 4 7" xfId="2205"/>
    <cellStyle name="Total 4 8" xfId="2206"/>
    <cellStyle name="Total 4 9" xfId="2207"/>
    <cellStyle name="Total 5" xfId="2208"/>
    <cellStyle name="Total 5 10" xfId="2209"/>
    <cellStyle name="Total 5 2" xfId="2210"/>
    <cellStyle name="Total 5 3" xfId="2211"/>
    <cellStyle name="Total 5 4" xfId="2212"/>
    <cellStyle name="Total 5 5" xfId="2213"/>
    <cellStyle name="Total 5 6" xfId="2214"/>
    <cellStyle name="Total 5 7" xfId="2215"/>
    <cellStyle name="Total 5 8" xfId="2216"/>
    <cellStyle name="Total 5 9" xfId="2217"/>
    <cellStyle name="Total 6" xfId="2218"/>
    <cellStyle name="Total 7" xfId="2219"/>
    <cellStyle name="Total 8" xfId="2220"/>
    <cellStyle name="Total 9" xfId="2221"/>
    <cellStyle name="Vírgula" xfId="2222" builtinId="3"/>
  </cellStyles>
  <dxfs count="36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2" defaultPivotStyle="PivotStyleLight16"/>
  <colors>
    <mruColors>
      <color rgb="FF000050"/>
      <color rgb="FF936FFA"/>
      <color rgb="FF009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266700</xdr:rowOff>
    </xdr:from>
    <xdr:to>
      <xdr:col>0</xdr:col>
      <xdr:colOff>3228975</xdr:colOff>
      <xdr:row>0</xdr:row>
      <xdr:rowOff>847725</xdr:rowOff>
    </xdr:to>
    <xdr:pic>
      <xdr:nvPicPr>
        <xdr:cNvPr id="1166" name="Imagem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66700"/>
          <a:ext cx="3143250" cy="581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10382" name="Imagem 2">
          <a:extLst>
            <a:ext uri="{FF2B5EF4-FFF2-40B4-BE49-F238E27FC236}">
              <a16:creationId xmlns:a16="http://schemas.microsoft.com/office/drawing/2014/main" id="{00000000-0008-0000-0A00-00008E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11406" name="Imagem 2">
          <a:extLst>
            <a:ext uri="{FF2B5EF4-FFF2-40B4-BE49-F238E27FC236}">
              <a16:creationId xmlns:a16="http://schemas.microsoft.com/office/drawing/2014/main" id="{00000000-0008-0000-0B00-00008E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2095500</xdr:colOff>
      <xdr:row>0</xdr:row>
      <xdr:rowOff>504825</xdr:rowOff>
    </xdr:to>
    <xdr:pic>
      <xdr:nvPicPr>
        <xdr:cNvPr id="12430" name="Imagem 1">
          <a:extLst>
            <a:ext uri="{FF2B5EF4-FFF2-40B4-BE49-F238E27FC236}">
              <a16:creationId xmlns:a16="http://schemas.microsoft.com/office/drawing/2014/main" id="{00000000-0008-0000-0C00-00008E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9070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2095500</xdr:colOff>
      <xdr:row>0</xdr:row>
      <xdr:rowOff>504825</xdr:rowOff>
    </xdr:to>
    <xdr:pic>
      <xdr:nvPicPr>
        <xdr:cNvPr id="13454" name="Imagem 1">
          <a:extLst>
            <a:ext uri="{FF2B5EF4-FFF2-40B4-BE49-F238E27FC236}">
              <a16:creationId xmlns:a16="http://schemas.microsoft.com/office/drawing/2014/main" id="{00000000-0008-0000-0D00-00008E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9070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14478" name="Imagem 1">
          <a:extLst>
            <a:ext uri="{FF2B5EF4-FFF2-40B4-BE49-F238E27FC236}">
              <a16:creationId xmlns:a16="http://schemas.microsoft.com/office/drawing/2014/main" id="{00000000-0008-0000-0E00-00008E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15502" name="Imagem 1">
          <a:extLst>
            <a:ext uri="{FF2B5EF4-FFF2-40B4-BE49-F238E27FC236}">
              <a16:creationId xmlns:a16="http://schemas.microsoft.com/office/drawing/2014/main" id="{00000000-0008-0000-0F00-00008E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16526" name="Imagem 1">
          <a:extLst>
            <a:ext uri="{FF2B5EF4-FFF2-40B4-BE49-F238E27FC236}">
              <a16:creationId xmlns:a16="http://schemas.microsoft.com/office/drawing/2014/main" id="{00000000-0008-0000-1000-00008E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17691" name="Imagem 1">
          <a:extLst>
            <a:ext uri="{FF2B5EF4-FFF2-40B4-BE49-F238E27FC236}">
              <a16:creationId xmlns:a16="http://schemas.microsoft.com/office/drawing/2014/main" id="{00000000-0008-0000-1100-00001B4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17692" name="Imagem 1">
          <a:extLst>
            <a:ext uri="{FF2B5EF4-FFF2-40B4-BE49-F238E27FC236}">
              <a16:creationId xmlns:a16="http://schemas.microsoft.com/office/drawing/2014/main" id="{00000000-0008-0000-1100-00001C4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2076450</xdr:colOff>
      <xdr:row>0</xdr:row>
      <xdr:rowOff>504825</xdr:rowOff>
    </xdr:to>
    <xdr:pic>
      <xdr:nvPicPr>
        <xdr:cNvPr id="18574" name="Imagem 1">
          <a:extLst>
            <a:ext uri="{FF2B5EF4-FFF2-40B4-BE49-F238E27FC236}">
              <a16:creationId xmlns:a16="http://schemas.microsoft.com/office/drawing/2014/main" id="{00000000-0008-0000-1200-00008E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7165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100-00008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19598" name="Imagem 1">
          <a:extLst>
            <a:ext uri="{FF2B5EF4-FFF2-40B4-BE49-F238E27FC236}">
              <a16:creationId xmlns:a16="http://schemas.microsoft.com/office/drawing/2014/main" id="{00000000-0008-0000-1300-00008E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20763" name="Imagem 1">
          <a:extLst>
            <a:ext uri="{FF2B5EF4-FFF2-40B4-BE49-F238E27FC236}">
              <a16:creationId xmlns:a16="http://schemas.microsoft.com/office/drawing/2014/main" id="{00000000-0008-0000-1400-00001B5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20764" name="Imagem 1">
          <a:extLst>
            <a:ext uri="{FF2B5EF4-FFF2-40B4-BE49-F238E27FC236}">
              <a16:creationId xmlns:a16="http://schemas.microsoft.com/office/drawing/2014/main" id="{00000000-0008-0000-1400-00001C5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21648" name="Imagem 1">
          <a:extLst>
            <a:ext uri="{FF2B5EF4-FFF2-40B4-BE49-F238E27FC236}">
              <a16:creationId xmlns:a16="http://schemas.microsoft.com/office/drawing/2014/main" id="{00000000-0008-0000-1500-000090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22670" name="Imagem 1">
          <a:extLst>
            <a:ext uri="{FF2B5EF4-FFF2-40B4-BE49-F238E27FC236}">
              <a16:creationId xmlns:a16="http://schemas.microsoft.com/office/drawing/2014/main" id="{00000000-0008-0000-1600-00008E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23694" name="Imagem 1">
          <a:extLst>
            <a:ext uri="{FF2B5EF4-FFF2-40B4-BE49-F238E27FC236}">
              <a16:creationId xmlns:a16="http://schemas.microsoft.com/office/drawing/2014/main" id="{00000000-0008-0000-1700-00008E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34070" name="Imagem 2">
          <a:extLst>
            <a:ext uri="{FF2B5EF4-FFF2-40B4-BE49-F238E27FC236}">
              <a16:creationId xmlns:a16="http://schemas.microsoft.com/office/drawing/2014/main" id="{00000000-0008-0000-1800-0000168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34071" name="Imagem 2">
          <a:extLst>
            <a:ext uri="{FF2B5EF4-FFF2-40B4-BE49-F238E27FC236}">
              <a16:creationId xmlns:a16="http://schemas.microsoft.com/office/drawing/2014/main" id="{00000000-0008-0000-1800-0000178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2133600</xdr:colOff>
      <xdr:row>0</xdr:row>
      <xdr:rowOff>504825</xdr:rowOff>
    </xdr:to>
    <xdr:pic>
      <xdr:nvPicPr>
        <xdr:cNvPr id="29096" name="Imagem 1">
          <a:extLst>
            <a:ext uri="{FF2B5EF4-FFF2-40B4-BE49-F238E27FC236}">
              <a16:creationId xmlns:a16="http://schemas.microsoft.com/office/drawing/2014/main" id="{00000000-0008-0000-1900-0000A87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2880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29097" name="Imagem 2">
          <a:extLst>
            <a:ext uri="{FF2B5EF4-FFF2-40B4-BE49-F238E27FC236}">
              <a16:creationId xmlns:a16="http://schemas.microsoft.com/office/drawing/2014/main" id="{00000000-0008-0000-1900-0000A97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29098" name="Imagem 2">
          <a:extLst>
            <a:ext uri="{FF2B5EF4-FFF2-40B4-BE49-F238E27FC236}">
              <a16:creationId xmlns:a16="http://schemas.microsoft.com/office/drawing/2014/main" id="{00000000-0008-0000-1900-0000AA7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2133600</xdr:colOff>
      <xdr:row>0</xdr:row>
      <xdr:rowOff>504825</xdr:rowOff>
    </xdr:to>
    <xdr:pic>
      <xdr:nvPicPr>
        <xdr:cNvPr id="30120" name="Imagem 1">
          <a:extLst>
            <a:ext uri="{FF2B5EF4-FFF2-40B4-BE49-F238E27FC236}">
              <a16:creationId xmlns:a16="http://schemas.microsoft.com/office/drawing/2014/main" id="{00000000-0008-0000-1A00-0000A87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2880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30121" name="Imagem 2">
          <a:extLst>
            <a:ext uri="{FF2B5EF4-FFF2-40B4-BE49-F238E27FC236}">
              <a16:creationId xmlns:a16="http://schemas.microsoft.com/office/drawing/2014/main" id="{00000000-0008-0000-1A00-0000A97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30122" name="Imagem 2">
          <a:extLst>
            <a:ext uri="{FF2B5EF4-FFF2-40B4-BE49-F238E27FC236}">
              <a16:creationId xmlns:a16="http://schemas.microsoft.com/office/drawing/2014/main" id="{00000000-0008-0000-1A00-0000AA7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4718" name="Imagem 1">
          <a:extLst>
            <a:ext uri="{FF2B5EF4-FFF2-40B4-BE49-F238E27FC236}">
              <a16:creationId xmlns:a16="http://schemas.microsoft.com/office/drawing/2014/main" id="{00000000-0008-0000-1B00-00008E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5742" name="Imagem 1">
          <a:extLst>
            <a:ext uri="{FF2B5EF4-FFF2-40B4-BE49-F238E27FC236}">
              <a16:creationId xmlns:a16="http://schemas.microsoft.com/office/drawing/2014/main" id="{00000000-0008-0000-1C00-00008E6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3214" name="Imagem 3">
          <a:extLst>
            <a:ext uri="{FF2B5EF4-FFF2-40B4-BE49-F238E27FC236}">
              <a16:creationId xmlns:a16="http://schemas.microsoft.com/office/drawing/2014/main" id="{00000000-0008-0000-0200-00008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6766" name="Imagem 3">
          <a:extLst>
            <a:ext uri="{FF2B5EF4-FFF2-40B4-BE49-F238E27FC236}">
              <a16:creationId xmlns:a16="http://schemas.microsoft.com/office/drawing/2014/main" id="{00000000-0008-0000-1D00-00008E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2076450</xdr:colOff>
      <xdr:row>0</xdr:row>
      <xdr:rowOff>504825</xdr:rowOff>
    </xdr:to>
    <xdr:pic>
      <xdr:nvPicPr>
        <xdr:cNvPr id="27790" name="Imagem 1">
          <a:extLst>
            <a:ext uri="{FF2B5EF4-FFF2-40B4-BE49-F238E27FC236}">
              <a16:creationId xmlns:a16="http://schemas.microsoft.com/office/drawing/2014/main" id="{00000000-0008-0000-1E00-00008E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7165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300-00008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180975</xdr:rowOff>
    </xdr:from>
    <xdr:to>
      <xdr:col>1</xdr:col>
      <xdr:colOff>2076450</xdr:colOff>
      <xdr:row>0</xdr:row>
      <xdr:rowOff>504825</xdr:rowOff>
    </xdr:to>
    <xdr:pic>
      <xdr:nvPicPr>
        <xdr:cNvPr id="5262" name="Imagem 3">
          <a:extLst>
            <a:ext uri="{FF2B5EF4-FFF2-40B4-BE49-F238E27FC236}">
              <a16:creationId xmlns:a16="http://schemas.microsoft.com/office/drawing/2014/main" id="{00000000-0008-0000-0400-00008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80975"/>
          <a:ext cx="177165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500-00008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2095500</xdr:colOff>
      <xdr:row>0</xdr:row>
      <xdr:rowOff>504825</xdr:rowOff>
    </xdr:to>
    <xdr:pic>
      <xdr:nvPicPr>
        <xdr:cNvPr id="7310" name="Imagem 3">
          <a:extLst>
            <a:ext uri="{FF2B5EF4-FFF2-40B4-BE49-F238E27FC236}">
              <a16:creationId xmlns:a16="http://schemas.microsoft.com/office/drawing/2014/main" id="{00000000-0008-0000-0600-00008E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9070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8334" name="Imagem 2">
          <a:extLst>
            <a:ext uri="{FF2B5EF4-FFF2-40B4-BE49-F238E27FC236}">
              <a16:creationId xmlns:a16="http://schemas.microsoft.com/office/drawing/2014/main" id="{00000000-0008-0000-0700-00008E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9358" name="Imagem 2">
          <a:extLst>
            <a:ext uri="{FF2B5EF4-FFF2-40B4-BE49-F238E27FC236}">
              <a16:creationId xmlns:a16="http://schemas.microsoft.com/office/drawing/2014/main" id="{00000000-0008-0000-0800-00008E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50"/>
  </sheetPr>
  <dimension ref="A1:C19"/>
  <sheetViews>
    <sheetView tabSelected="1" workbookViewId="0"/>
  </sheetViews>
  <sheetFormatPr defaultColWidth="9.140625" defaultRowHeight="15.75"/>
  <cols>
    <col min="1" max="2" width="80.5703125" style="1" customWidth="1"/>
    <col min="3" max="3" width="80.7109375" style="1" customWidth="1"/>
    <col min="4" max="16384" width="9.140625" style="1"/>
  </cols>
  <sheetData>
    <row r="1" spans="1:3" ht="87" customHeight="1"/>
    <row r="2" spans="1:3" ht="18" customHeight="1">
      <c r="A2" s="82" t="s">
        <v>901</v>
      </c>
      <c r="B2" s="2" t="s">
        <v>0</v>
      </c>
      <c r="C2" s="83" t="s">
        <v>819</v>
      </c>
    </row>
    <row r="3" spans="1:3" ht="18" customHeight="1">
      <c r="A3" s="82" t="s">
        <v>902</v>
      </c>
      <c r="B3" s="2" t="s">
        <v>2</v>
      </c>
      <c r="C3" s="83" t="s">
        <v>820</v>
      </c>
    </row>
    <row r="4" spans="1:3" ht="18" customHeight="1">
      <c r="A4" s="82" t="s">
        <v>903</v>
      </c>
      <c r="B4" s="2" t="s">
        <v>4</v>
      </c>
    </row>
    <row r="5" spans="1:3" ht="18" customHeight="1">
      <c r="A5" s="82" t="s">
        <v>904</v>
      </c>
      <c r="B5" s="2" t="s">
        <v>6</v>
      </c>
      <c r="C5" s="82" t="s">
        <v>1</v>
      </c>
    </row>
    <row r="6" spans="1:3" ht="18" customHeight="1">
      <c r="A6" s="82" t="s">
        <v>906</v>
      </c>
      <c r="B6" s="2" t="s">
        <v>8</v>
      </c>
      <c r="C6" s="2" t="s">
        <v>3</v>
      </c>
    </row>
    <row r="7" spans="1:3" ht="18" customHeight="1">
      <c r="A7" s="82" t="s">
        <v>905</v>
      </c>
      <c r="B7" s="2" t="s">
        <v>9</v>
      </c>
      <c r="C7" s="2" t="s">
        <v>5</v>
      </c>
    </row>
    <row r="8" spans="1:3" ht="18" customHeight="1">
      <c r="B8" s="2" t="s">
        <v>10</v>
      </c>
      <c r="C8" s="83"/>
    </row>
    <row r="9" spans="1:3" ht="18" customHeight="1">
      <c r="A9" s="82" t="s">
        <v>843</v>
      </c>
      <c r="C9" s="2" t="s">
        <v>7</v>
      </c>
    </row>
    <row r="10" spans="1:3" ht="18" customHeight="1">
      <c r="A10" s="2" t="s">
        <v>11</v>
      </c>
      <c r="B10" s="82" t="s">
        <v>12</v>
      </c>
    </row>
    <row r="11" spans="1:3" ht="18" customHeight="1">
      <c r="A11" s="83" t="s">
        <v>471</v>
      </c>
      <c r="B11" s="82" t="s">
        <v>291</v>
      </c>
    </row>
    <row r="12" spans="1:3" ht="18" customHeight="1">
      <c r="A12" s="83"/>
      <c r="B12" s="2" t="s">
        <v>14</v>
      </c>
    </row>
    <row r="13" spans="1:3" ht="18" customHeight="1">
      <c r="A13" s="82" t="s">
        <v>13</v>
      </c>
      <c r="B13" s="2" t="s">
        <v>16</v>
      </c>
    </row>
    <row r="14" spans="1:3" ht="18" customHeight="1">
      <c r="A14" s="82" t="s">
        <v>15</v>
      </c>
      <c r="B14" s="82" t="s">
        <v>294</v>
      </c>
    </row>
    <row r="15" spans="1:3" ht="18" customHeight="1">
      <c r="B15" s="83" t="s">
        <v>209</v>
      </c>
    </row>
    <row r="16" spans="1:3" ht="18" customHeight="1"/>
    <row r="17" spans="1:1" ht="18" customHeight="1">
      <c r="A17" s="3" t="s">
        <v>885</v>
      </c>
    </row>
    <row r="18" spans="1:1" ht="18" customHeight="1"/>
    <row r="19" spans="1:1" ht="18" customHeight="1"/>
  </sheetData>
  <sheetProtection selectLockedCells="1" selectUnlockedCells="1"/>
  <hyperlinks>
    <hyperlink ref="A2" location="'BP - Ativo (Reclassificado)'!A1" display="BP - Ativo (Reclassificado)"/>
    <hyperlink ref="B2" location="'CRÉDITO POR CARTEIRA'!A1" display="Crédito por Carteira"/>
    <hyperlink ref="C5" location="'Índices Financeiros Econômicos'!A1" display="Índices Financeiros e Econômicos"/>
    <hyperlink ref="A3" location="'BP - ATIVO (Anterior)'!A1" display="BP - Ativo (Anterior)"/>
    <hyperlink ref="B3" location="'CRÉDITO CONSIGNADO'!A1" display="Crédito Consignado"/>
    <hyperlink ref="C6" location="'INDICADORES ESTRUTURAIS'!A1" display="Indicadores Estruturais"/>
    <hyperlink ref="A4" location="'BP - PASSIVO (Reclassificado)'!A1" display="BP - Passivo (Reclassificado)"/>
    <hyperlink ref="B4" location="'CRÉDITO POR TIPO E RISCO'!A1" display="Crédito por Tipo de Operação e Níveis de Risco"/>
    <hyperlink ref="C7" location="'INDICADORES AÇÕES'!A1" display="Indicadores Ações Banrisul"/>
    <hyperlink ref="A5" location="'BP - PASSIVO E PL (Anterior)'!A1" display="BP - Passivo e PL (Anterior)"/>
    <hyperlink ref="B5" location="'CRÉDITO POR VCTO E RISCO'!A1" display="Crédito por Faixas de Vencimento e Níveis de Risco"/>
    <hyperlink ref="C9" location="'MARKET SHARE'!A1" display="Market Share"/>
    <hyperlink ref="A6" location="'DRE - (Reclassificado)'!A1" display="DRE - (Reclassificado)"/>
    <hyperlink ref="B6" location="'CRÉDITO POR SETOR'!A1" display="Crédito por Setor de Atividade"/>
    <hyperlink ref="A7" location="'DRE - (Anterior)'!A1" display="DRE - (Anterior)"/>
    <hyperlink ref="B7" location="'MOVIMENTAÇÃO PDD'!A1" display="Movimentação da Provisão para Perdas Esperadas Associadas ao Risco de Crédito"/>
    <hyperlink ref="B8" location="'COMPOSIÇÃO PDD'!A1" display="Composição da Provisão para Perdas Esperadas Associadas ao Risco de Crédito"/>
    <hyperlink ref="A9" location="'Caixa e Equivalentes a Caixa'!A1" display="Caixa e Equivalentes a Caixa"/>
    <hyperlink ref="A10" location="CAPTAÇÕES!A1" display="Captações"/>
    <hyperlink ref="B10" location="'Receitas de Serviços'!A1" display="Receita de Tarifas e Serviços"/>
    <hyperlink ref="B11" location="' Outras Receitas Operacionais'!A1" display="Outras Receitas Operacionais"/>
    <hyperlink ref="B12" location="'DESPESAS DE PESSOAL'!A1" display="Despesas de Pessoal"/>
    <hyperlink ref="B13" location="'OUTRAS DESP ADM'!A1" display="Outras Despesas Administrativas"/>
    <hyperlink ref="B14" location="'Outras Desp Operacionais'!A1" display="Outras Despesas Operacionais"/>
    <hyperlink ref="B15" location="'Outros Passivos'!A1" display="Outros Passivos"/>
    <hyperlink ref="C2" location="'Margem Analítica'!A1" display="Margem Analítica"/>
    <hyperlink ref="C3" location="'Variações Rec e Desp de Juros'!A1" display="Variações nas Receitas e Despesas de Juros: Volumes e Taxas"/>
    <hyperlink ref="A13" location="'Créditos Tributários'!A1" display="Créditos Tributários"/>
    <hyperlink ref="A14" location="'Obrigações Fiscais Diferidas'!A1" display="Obrigações Fiscais Diferidas"/>
    <hyperlink ref="A11" location="'Títulos e Valores Mobiliários'!A1" display="Títulos e Valores Mobiliários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50"/>
  </sheetPr>
  <dimension ref="A1:AS28"/>
  <sheetViews>
    <sheetView workbookViewId="0">
      <pane xSplit="1" topLeftCell="T1" activePane="topRight" state="frozen"/>
      <selection pane="topRight"/>
    </sheetView>
  </sheetViews>
  <sheetFormatPr defaultColWidth="9" defaultRowHeight="15"/>
  <cols>
    <col min="1" max="1" width="72.42578125" style="4" customWidth="1"/>
    <col min="2" max="14" width="13.42578125" style="4" customWidth="1"/>
    <col min="15" max="19" width="13.28515625" style="4" customWidth="1"/>
    <col min="20" max="20" width="13.42578125" style="4" customWidth="1"/>
    <col min="21" max="21" width="13.5703125" style="4" customWidth="1"/>
    <col min="22" max="22" width="13.42578125" style="4" customWidth="1"/>
    <col min="23" max="24" width="13.140625" style="4" customWidth="1"/>
    <col min="25" max="25" width="13.140625" customWidth="1"/>
    <col min="26" max="45" width="12" style="4" customWidth="1"/>
    <col min="46" max="16384" width="9" style="4"/>
  </cols>
  <sheetData>
    <row r="1" spans="1:45" ht="57" customHeight="1">
      <c r="A1" s="5" t="s">
        <v>17</v>
      </c>
      <c r="F1" s="6"/>
      <c r="I1" s="6"/>
      <c r="J1" s="6"/>
      <c r="K1" s="6"/>
      <c r="L1" s="6"/>
      <c r="M1" s="6"/>
      <c r="O1" s="6"/>
      <c r="Q1" s="6"/>
      <c r="V1" s="6"/>
      <c r="W1" s="5"/>
      <c r="X1" s="5"/>
    </row>
    <row r="2" spans="1:45" customFormat="1">
      <c r="A2" s="89" t="s">
        <v>844</v>
      </c>
      <c r="B2" s="88" t="s">
        <v>65</v>
      </c>
      <c r="C2" s="88" t="s">
        <v>64</v>
      </c>
      <c r="D2" s="88" t="s">
        <v>63</v>
      </c>
      <c r="E2" s="88" t="s">
        <v>62</v>
      </c>
      <c r="F2" s="88" t="s">
        <v>36</v>
      </c>
      <c r="G2" s="88" t="s">
        <v>35</v>
      </c>
      <c r="H2" s="88" t="s">
        <v>34</v>
      </c>
      <c r="I2" s="88" t="s">
        <v>33</v>
      </c>
      <c r="J2" s="88" t="s">
        <v>32</v>
      </c>
      <c r="K2" s="88" t="s">
        <v>31</v>
      </c>
      <c r="L2" s="88" t="s">
        <v>30</v>
      </c>
      <c r="M2" s="88" t="s">
        <v>29</v>
      </c>
      <c r="N2" s="88" t="s">
        <v>28</v>
      </c>
      <c r="O2" s="88" t="s">
        <v>27</v>
      </c>
      <c r="P2" s="88" t="s">
        <v>26</v>
      </c>
      <c r="Q2" s="88" t="s">
        <v>25</v>
      </c>
      <c r="R2" s="88" t="s">
        <v>24</v>
      </c>
      <c r="S2" s="88" t="s">
        <v>23</v>
      </c>
      <c r="T2" s="88" t="s">
        <v>22</v>
      </c>
      <c r="U2" s="88" t="s">
        <v>21</v>
      </c>
      <c r="V2" s="88" t="s">
        <v>20</v>
      </c>
      <c r="W2" s="88" t="s">
        <v>19</v>
      </c>
      <c r="X2" s="88" t="s">
        <v>821</v>
      </c>
      <c r="Y2" s="88" t="s">
        <v>850</v>
      </c>
      <c r="Z2" s="88" t="s">
        <v>892</v>
      </c>
    </row>
    <row r="3" spans="1:45" s="13" customFormat="1">
      <c r="A3" s="44" t="s">
        <v>845</v>
      </c>
      <c r="B3" s="120">
        <v>3677337</v>
      </c>
      <c r="C3" s="120">
        <v>3806386</v>
      </c>
      <c r="D3" s="120">
        <v>3830325</v>
      </c>
      <c r="E3" s="120">
        <v>3962032</v>
      </c>
      <c r="F3" s="120">
        <v>4398385</v>
      </c>
      <c r="G3" s="120">
        <v>4725835</v>
      </c>
      <c r="H3" s="120">
        <v>3200053</v>
      </c>
      <c r="I3" s="120">
        <v>3739421</v>
      </c>
      <c r="J3" s="120">
        <v>4060920</v>
      </c>
      <c r="K3" s="120">
        <v>5225522</v>
      </c>
      <c r="L3" s="120">
        <v>5583550</v>
      </c>
      <c r="M3" s="120">
        <v>5916730</v>
      </c>
      <c r="N3" s="120">
        <v>5942731</v>
      </c>
      <c r="O3" s="120">
        <v>6431117</v>
      </c>
      <c r="P3" s="120">
        <v>6618063</v>
      </c>
      <c r="Q3" s="120">
        <v>6655299</v>
      </c>
      <c r="R3" s="120">
        <v>7642496</v>
      </c>
      <c r="S3" s="120">
        <v>8174813</v>
      </c>
      <c r="T3" s="120">
        <v>8347627</v>
      </c>
      <c r="U3" s="120">
        <v>8584162</v>
      </c>
      <c r="V3" s="120">
        <v>6793952</v>
      </c>
      <c r="W3" s="120">
        <v>7418807</v>
      </c>
      <c r="X3" s="120">
        <v>8205383</v>
      </c>
      <c r="Y3" s="120">
        <v>8909298</v>
      </c>
      <c r="Z3" s="120">
        <v>8548929</v>
      </c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45">
      <c r="A4" s="44" t="s">
        <v>846</v>
      </c>
      <c r="B4" s="120">
        <v>1143067</v>
      </c>
      <c r="C4" s="120">
        <v>1204327</v>
      </c>
      <c r="D4" s="120">
        <v>1255224</v>
      </c>
      <c r="E4" s="120">
        <v>1245217</v>
      </c>
      <c r="F4" s="120">
        <v>482853</v>
      </c>
      <c r="G4" s="120">
        <v>388387</v>
      </c>
      <c r="H4" s="120">
        <v>344311</v>
      </c>
      <c r="I4" s="120">
        <v>289903</v>
      </c>
      <c r="J4" s="120">
        <v>2413</v>
      </c>
      <c r="K4" s="120">
        <v>2393</v>
      </c>
      <c r="L4" s="120">
        <v>2538</v>
      </c>
      <c r="M4" s="120">
        <v>2662</v>
      </c>
      <c r="N4" s="120">
        <v>2109</v>
      </c>
      <c r="O4" s="120">
        <v>2620</v>
      </c>
      <c r="P4" s="120">
        <v>2476</v>
      </c>
      <c r="Q4" s="120">
        <v>2459</v>
      </c>
      <c r="R4" s="120">
        <v>2454</v>
      </c>
      <c r="S4" s="120">
        <v>3931</v>
      </c>
      <c r="T4" s="120">
        <v>6351</v>
      </c>
      <c r="U4" s="120">
        <v>16268</v>
      </c>
      <c r="V4" s="120">
        <v>18033</v>
      </c>
      <c r="W4" s="120">
        <v>22641</v>
      </c>
      <c r="X4" s="120">
        <v>48895</v>
      </c>
      <c r="Y4" s="120">
        <v>52979</v>
      </c>
      <c r="Z4" s="120">
        <v>55088</v>
      </c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</row>
    <row r="5" spans="1:45">
      <c r="A5" s="44" t="s">
        <v>847</v>
      </c>
      <c r="B5" s="120">
        <v>17132036</v>
      </c>
      <c r="C5" s="120">
        <v>17526482</v>
      </c>
      <c r="D5" s="120">
        <v>16560773</v>
      </c>
      <c r="E5" s="120">
        <v>18876433</v>
      </c>
      <c r="F5" s="120">
        <v>16544287</v>
      </c>
      <c r="G5" s="120">
        <v>19413950</v>
      </c>
      <c r="H5" s="120">
        <v>14346258</v>
      </c>
      <c r="I5" s="120">
        <v>16364035</v>
      </c>
      <c r="J5" s="120">
        <v>14896870</v>
      </c>
      <c r="K5" s="120">
        <v>15732867</v>
      </c>
      <c r="L5" s="120">
        <v>16877419</v>
      </c>
      <c r="M5" s="120">
        <v>18880890</v>
      </c>
      <c r="N5" s="120">
        <v>19066818</v>
      </c>
      <c r="O5" s="120">
        <v>19846342</v>
      </c>
      <c r="P5" s="120">
        <v>24419155</v>
      </c>
      <c r="Q5" s="120">
        <v>24987444</v>
      </c>
      <c r="R5" s="120">
        <v>25708787</v>
      </c>
      <c r="S5" s="120">
        <v>27837944</v>
      </c>
      <c r="T5" s="120">
        <v>27791153</v>
      </c>
      <c r="U5" s="120">
        <v>29788639</v>
      </c>
      <c r="V5" s="120">
        <v>28371013</v>
      </c>
      <c r="W5" s="120">
        <v>31655380</v>
      </c>
      <c r="X5" s="120">
        <v>29511196</v>
      </c>
      <c r="Y5" s="120">
        <v>30492530</v>
      </c>
      <c r="Z5" s="120">
        <v>29864763</v>
      </c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</row>
    <row r="6" spans="1:45" s="13" customFormat="1">
      <c r="A6" s="43" t="s">
        <v>480</v>
      </c>
      <c r="B6" s="122">
        <v>21952440</v>
      </c>
      <c r="C6" s="122">
        <v>22537195</v>
      </c>
      <c r="D6" s="122">
        <v>21646322</v>
      </c>
      <c r="E6" s="122">
        <v>24083682</v>
      </c>
      <c r="F6" s="122">
        <v>21425525</v>
      </c>
      <c r="G6" s="122">
        <v>24528172</v>
      </c>
      <c r="H6" s="122">
        <v>17890622</v>
      </c>
      <c r="I6" s="122">
        <v>20393359</v>
      </c>
      <c r="J6" s="122">
        <v>18960203</v>
      </c>
      <c r="K6" s="122">
        <v>20960782</v>
      </c>
      <c r="L6" s="122">
        <v>22463507</v>
      </c>
      <c r="M6" s="122">
        <v>24800282</v>
      </c>
      <c r="N6" s="122">
        <v>25011658</v>
      </c>
      <c r="O6" s="122">
        <v>26280079</v>
      </c>
      <c r="P6" s="122">
        <v>31039694</v>
      </c>
      <c r="Q6" s="122">
        <v>31645202</v>
      </c>
      <c r="R6" s="122">
        <v>33353737</v>
      </c>
      <c r="S6" s="122">
        <v>36016688</v>
      </c>
      <c r="T6" s="122">
        <v>36145131</v>
      </c>
      <c r="U6" s="122">
        <v>38389069</v>
      </c>
      <c r="V6" s="122">
        <v>35182998</v>
      </c>
      <c r="W6" s="122">
        <v>39096828</v>
      </c>
      <c r="X6" s="122">
        <v>37765474</v>
      </c>
      <c r="Y6" s="122">
        <v>39454807</v>
      </c>
      <c r="Z6" s="122">
        <v>38468780</v>
      </c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</row>
    <row r="8" spans="1:4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45" s="13" customForma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4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45" s="13" customForma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4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20" spans="1:1">
      <c r="A20"/>
    </row>
    <row r="21" spans="1:1">
      <c r="A21" s="44"/>
    </row>
    <row r="22" spans="1:1">
      <c r="A22" s="44"/>
    </row>
    <row r="23" spans="1:1">
      <c r="A23" s="44"/>
    </row>
    <row r="24" spans="1:1">
      <c r="A24" s="43"/>
    </row>
    <row r="25" spans="1:1">
      <c r="A25" s="44"/>
    </row>
    <row r="28" spans="1:1">
      <c r="A28" s="57"/>
    </row>
  </sheetData>
  <hyperlinks>
    <hyperlink ref="A1" location="Índice!A1" display="           Índice           "/>
  </hyperlink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50"/>
  </sheetPr>
  <dimension ref="A1:CW21"/>
  <sheetViews>
    <sheetView workbookViewId="0">
      <pane xSplit="1" topLeftCell="CP1" activePane="topRight" state="frozen"/>
      <selection pane="topRight"/>
    </sheetView>
  </sheetViews>
  <sheetFormatPr defaultColWidth="9" defaultRowHeight="15"/>
  <cols>
    <col min="1" max="1" width="72.42578125" style="4" customWidth="1"/>
    <col min="2" max="91" width="13.28515625" style="4" customWidth="1"/>
    <col min="92" max="92" width="13.42578125" style="4" customWidth="1"/>
    <col min="93" max="101" width="13.28515625" style="4" customWidth="1"/>
    <col min="102" max="16384" width="9" style="4"/>
  </cols>
  <sheetData>
    <row r="1" spans="1:101" ht="57" customHeight="1">
      <c r="A1" s="5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5"/>
      <c r="CI1" s="5"/>
      <c r="CJ1" s="5"/>
      <c r="CK1" s="5"/>
      <c r="CL1" s="5"/>
    </row>
    <row r="2" spans="1:101" ht="15.75" customHeight="1">
      <c r="A2" s="5"/>
      <c r="B2" s="240" t="s">
        <v>503</v>
      </c>
      <c r="C2" s="240"/>
      <c r="D2" s="240"/>
      <c r="E2" s="240"/>
      <c r="F2" s="240" t="s">
        <v>818</v>
      </c>
      <c r="G2" s="240"/>
      <c r="H2" s="240"/>
      <c r="I2" s="240"/>
      <c r="J2" s="240" t="s">
        <v>817</v>
      </c>
      <c r="K2" s="240"/>
      <c r="L2" s="240"/>
      <c r="M2" s="240"/>
      <c r="N2" s="240" t="s">
        <v>637</v>
      </c>
      <c r="O2" s="240"/>
      <c r="P2" s="240"/>
      <c r="Q2" s="240"/>
      <c r="R2" s="240" t="s">
        <v>499</v>
      </c>
      <c r="S2" s="240"/>
      <c r="T2" s="240"/>
      <c r="U2" s="240"/>
      <c r="V2" s="240" t="s">
        <v>816</v>
      </c>
      <c r="W2" s="240"/>
      <c r="X2" s="240"/>
      <c r="Y2" s="240"/>
      <c r="Z2" s="240" t="s">
        <v>815</v>
      </c>
      <c r="AA2" s="240"/>
      <c r="AB2" s="240"/>
      <c r="AC2" s="240"/>
      <c r="AD2" s="240" t="s">
        <v>272</v>
      </c>
      <c r="AE2" s="240"/>
      <c r="AF2" s="240"/>
      <c r="AG2" s="240"/>
      <c r="AH2" s="240" t="s">
        <v>495</v>
      </c>
      <c r="AI2" s="240"/>
      <c r="AJ2" s="240"/>
      <c r="AK2" s="240"/>
      <c r="AL2" s="240" t="s">
        <v>814</v>
      </c>
      <c r="AM2" s="240"/>
      <c r="AN2" s="240"/>
      <c r="AO2" s="240"/>
      <c r="AP2" s="240" t="s">
        <v>813</v>
      </c>
      <c r="AQ2" s="240"/>
      <c r="AR2" s="240"/>
      <c r="AS2" s="240"/>
      <c r="AT2" s="240" t="s">
        <v>306</v>
      </c>
      <c r="AU2" s="240"/>
      <c r="AV2" s="240"/>
      <c r="AW2" s="240"/>
      <c r="AX2" s="240" t="s">
        <v>491</v>
      </c>
      <c r="AY2" s="240"/>
      <c r="AZ2" s="240"/>
      <c r="BA2" s="240"/>
      <c r="BB2" s="240" t="s">
        <v>812</v>
      </c>
      <c r="BC2" s="240"/>
      <c r="BD2" s="240"/>
      <c r="BE2" s="240"/>
      <c r="BF2" s="240" t="s">
        <v>811</v>
      </c>
      <c r="BG2" s="240"/>
      <c r="BH2" s="240"/>
      <c r="BI2" s="240"/>
      <c r="BJ2" s="240" t="s">
        <v>267</v>
      </c>
      <c r="BK2" s="240"/>
      <c r="BL2" s="240"/>
      <c r="BM2" s="240"/>
      <c r="BN2" s="240" t="s">
        <v>487</v>
      </c>
      <c r="BO2" s="240"/>
      <c r="BP2" s="240"/>
      <c r="BQ2" s="240"/>
      <c r="BR2" s="240" t="s">
        <v>810</v>
      </c>
      <c r="BS2" s="240"/>
      <c r="BT2" s="240"/>
      <c r="BU2" s="240"/>
      <c r="BV2" s="235" t="s">
        <v>809</v>
      </c>
      <c r="BW2" s="235"/>
      <c r="BX2" s="235"/>
      <c r="BY2" s="235"/>
      <c r="BZ2" s="240" t="s">
        <v>266</v>
      </c>
      <c r="CA2" s="240"/>
      <c r="CB2" s="240"/>
      <c r="CC2" s="240"/>
      <c r="CD2" s="240" t="s">
        <v>483</v>
      </c>
      <c r="CE2" s="240"/>
      <c r="CF2" s="240"/>
      <c r="CG2" s="240"/>
      <c r="CH2" s="240" t="s">
        <v>636</v>
      </c>
      <c r="CI2" s="240"/>
      <c r="CJ2" s="240"/>
      <c r="CK2" s="240"/>
      <c r="CL2" s="240" t="s">
        <v>824</v>
      </c>
      <c r="CM2" s="240"/>
      <c r="CN2" s="240"/>
      <c r="CO2" s="240"/>
      <c r="CP2" s="240" t="s">
        <v>851</v>
      </c>
      <c r="CQ2" s="240"/>
      <c r="CR2" s="240"/>
      <c r="CS2" s="240"/>
      <c r="CT2" s="240" t="s">
        <v>896</v>
      </c>
      <c r="CU2" s="240"/>
      <c r="CV2" s="240"/>
      <c r="CW2" s="240"/>
    </row>
    <row r="3" spans="1:101" customFormat="1" ht="36.75" customHeight="1">
      <c r="A3" s="89" t="s">
        <v>504</v>
      </c>
      <c r="B3" s="95" t="s">
        <v>530</v>
      </c>
      <c r="C3" s="96" t="s">
        <v>506</v>
      </c>
      <c r="D3" s="96" t="s">
        <v>507</v>
      </c>
      <c r="E3" s="97" t="s">
        <v>534</v>
      </c>
      <c r="F3" s="95" t="s">
        <v>530</v>
      </c>
      <c r="G3" s="96" t="s">
        <v>506</v>
      </c>
      <c r="H3" s="96" t="s">
        <v>507</v>
      </c>
      <c r="I3" s="97" t="s">
        <v>533</v>
      </c>
      <c r="J3" s="95" t="s">
        <v>530</v>
      </c>
      <c r="K3" s="96" t="s">
        <v>506</v>
      </c>
      <c r="L3" s="96" t="s">
        <v>507</v>
      </c>
      <c r="M3" s="97" t="s">
        <v>532</v>
      </c>
      <c r="N3" s="95" t="s">
        <v>530</v>
      </c>
      <c r="O3" s="96" t="s">
        <v>506</v>
      </c>
      <c r="P3" s="96" t="s">
        <v>507</v>
      </c>
      <c r="Q3" s="97" t="s">
        <v>531</v>
      </c>
      <c r="R3" s="95" t="s">
        <v>525</v>
      </c>
      <c r="S3" s="96" t="s">
        <v>506</v>
      </c>
      <c r="T3" s="96" t="s">
        <v>507</v>
      </c>
      <c r="U3" s="97" t="s">
        <v>529</v>
      </c>
      <c r="V3" s="95" t="s">
        <v>525</v>
      </c>
      <c r="W3" s="96" t="s">
        <v>506</v>
      </c>
      <c r="X3" s="96" t="s">
        <v>507</v>
      </c>
      <c r="Y3" s="97" t="s">
        <v>528</v>
      </c>
      <c r="Z3" s="95" t="s">
        <v>525</v>
      </c>
      <c r="AA3" s="96" t="s">
        <v>506</v>
      </c>
      <c r="AB3" s="96" t="s">
        <v>507</v>
      </c>
      <c r="AC3" s="97" t="s">
        <v>527</v>
      </c>
      <c r="AD3" s="95" t="s">
        <v>525</v>
      </c>
      <c r="AE3" s="96" t="s">
        <v>506</v>
      </c>
      <c r="AF3" s="96" t="s">
        <v>507</v>
      </c>
      <c r="AG3" s="97" t="s">
        <v>526</v>
      </c>
      <c r="AH3" s="95" t="s">
        <v>520</v>
      </c>
      <c r="AI3" s="96" t="s">
        <v>506</v>
      </c>
      <c r="AJ3" s="96" t="s">
        <v>507</v>
      </c>
      <c r="AK3" s="97" t="s">
        <v>524</v>
      </c>
      <c r="AL3" s="95" t="s">
        <v>520</v>
      </c>
      <c r="AM3" s="96" t="s">
        <v>506</v>
      </c>
      <c r="AN3" s="96" t="s">
        <v>507</v>
      </c>
      <c r="AO3" s="97" t="s">
        <v>523</v>
      </c>
      <c r="AP3" s="95" t="s">
        <v>520</v>
      </c>
      <c r="AQ3" s="96" t="s">
        <v>506</v>
      </c>
      <c r="AR3" s="96" t="s">
        <v>507</v>
      </c>
      <c r="AS3" s="97" t="s">
        <v>522</v>
      </c>
      <c r="AT3" s="95" t="s">
        <v>520</v>
      </c>
      <c r="AU3" s="96" t="s">
        <v>506</v>
      </c>
      <c r="AV3" s="96" t="s">
        <v>507</v>
      </c>
      <c r="AW3" s="97" t="s">
        <v>521</v>
      </c>
      <c r="AX3" s="95" t="s">
        <v>515</v>
      </c>
      <c r="AY3" s="96" t="s">
        <v>506</v>
      </c>
      <c r="AZ3" s="96" t="s">
        <v>507</v>
      </c>
      <c r="BA3" s="97" t="s">
        <v>519</v>
      </c>
      <c r="BB3" s="95" t="s">
        <v>515</v>
      </c>
      <c r="BC3" s="96" t="s">
        <v>506</v>
      </c>
      <c r="BD3" s="96" t="s">
        <v>507</v>
      </c>
      <c r="BE3" s="97" t="s">
        <v>518</v>
      </c>
      <c r="BF3" s="95" t="s">
        <v>515</v>
      </c>
      <c r="BG3" s="96" t="s">
        <v>506</v>
      </c>
      <c r="BH3" s="96" t="s">
        <v>507</v>
      </c>
      <c r="BI3" s="97" t="s">
        <v>517</v>
      </c>
      <c r="BJ3" s="95" t="s">
        <v>515</v>
      </c>
      <c r="BK3" s="96" t="s">
        <v>506</v>
      </c>
      <c r="BL3" s="96" t="s">
        <v>507</v>
      </c>
      <c r="BM3" s="97" t="s">
        <v>516</v>
      </c>
      <c r="BN3" s="95" t="s">
        <v>510</v>
      </c>
      <c r="BO3" s="96" t="s">
        <v>506</v>
      </c>
      <c r="BP3" s="96" t="s">
        <v>507</v>
      </c>
      <c r="BQ3" s="97" t="s">
        <v>514</v>
      </c>
      <c r="BR3" s="95" t="s">
        <v>510</v>
      </c>
      <c r="BS3" s="96" t="s">
        <v>506</v>
      </c>
      <c r="BT3" s="96" t="s">
        <v>507</v>
      </c>
      <c r="BU3" s="97" t="s">
        <v>513</v>
      </c>
      <c r="BV3" s="98" t="s">
        <v>510</v>
      </c>
      <c r="BW3" s="98" t="s">
        <v>506</v>
      </c>
      <c r="BX3" s="98" t="s">
        <v>507</v>
      </c>
      <c r="BY3" s="98" t="s">
        <v>512</v>
      </c>
      <c r="BZ3" s="95" t="s">
        <v>510</v>
      </c>
      <c r="CA3" s="96" t="s">
        <v>506</v>
      </c>
      <c r="CB3" s="96" t="s">
        <v>507</v>
      </c>
      <c r="CC3" s="97" t="s">
        <v>511</v>
      </c>
      <c r="CD3" s="92" t="s">
        <v>505</v>
      </c>
      <c r="CE3" s="93" t="s">
        <v>506</v>
      </c>
      <c r="CF3" s="93" t="s">
        <v>507</v>
      </c>
      <c r="CG3" s="94" t="s">
        <v>509</v>
      </c>
      <c r="CH3" s="92" t="s">
        <v>505</v>
      </c>
      <c r="CI3" s="93" t="s">
        <v>506</v>
      </c>
      <c r="CJ3" s="93" t="s">
        <v>507</v>
      </c>
      <c r="CK3" s="94" t="s">
        <v>508</v>
      </c>
      <c r="CL3" s="92" t="s">
        <v>505</v>
      </c>
      <c r="CM3" s="93" t="s">
        <v>506</v>
      </c>
      <c r="CN3" s="93" t="s">
        <v>507</v>
      </c>
      <c r="CO3" s="94" t="s">
        <v>822</v>
      </c>
      <c r="CP3" s="113" t="s">
        <v>505</v>
      </c>
      <c r="CQ3" s="112" t="s">
        <v>506</v>
      </c>
      <c r="CR3" s="112" t="s">
        <v>507</v>
      </c>
      <c r="CS3" s="94" t="s">
        <v>867</v>
      </c>
      <c r="CT3" s="223" t="s">
        <v>897</v>
      </c>
      <c r="CU3" s="224" t="s">
        <v>506</v>
      </c>
      <c r="CV3" s="224" t="s">
        <v>507</v>
      </c>
      <c r="CW3" s="94" t="s">
        <v>895</v>
      </c>
    </row>
    <row r="4" spans="1:101">
      <c r="A4" s="44" t="s">
        <v>535</v>
      </c>
      <c r="B4" s="132">
        <v>1295992</v>
      </c>
      <c r="C4" s="120">
        <v>164334</v>
      </c>
      <c r="D4" s="120">
        <v>89453</v>
      </c>
      <c r="E4" s="133">
        <v>1370873</v>
      </c>
      <c r="F4" s="132">
        <v>1295992</v>
      </c>
      <c r="G4" s="120">
        <v>303007</v>
      </c>
      <c r="H4" s="120">
        <v>186537</v>
      </c>
      <c r="I4" s="133">
        <v>1412462</v>
      </c>
      <c r="J4" s="132">
        <v>1295992</v>
      </c>
      <c r="K4" s="120">
        <v>459140</v>
      </c>
      <c r="L4" s="120">
        <v>340456</v>
      </c>
      <c r="M4" s="133">
        <v>1414676</v>
      </c>
      <c r="N4" s="132">
        <v>1295992</v>
      </c>
      <c r="O4" s="120">
        <v>586245</v>
      </c>
      <c r="P4" s="120">
        <v>447444</v>
      </c>
      <c r="Q4" s="133">
        <v>1434793</v>
      </c>
      <c r="R4" s="132">
        <v>1434793</v>
      </c>
      <c r="S4" s="120">
        <v>114946</v>
      </c>
      <c r="T4" s="120">
        <v>159387</v>
      </c>
      <c r="U4" s="133">
        <v>1390352</v>
      </c>
      <c r="V4" s="132">
        <v>1434793</v>
      </c>
      <c r="W4" s="120">
        <v>220880</v>
      </c>
      <c r="X4" s="120">
        <v>372709</v>
      </c>
      <c r="Y4" s="133">
        <v>1282964</v>
      </c>
      <c r="Z4" s="132">
        <v>1434793</v>
      </c>
      <c r="AA4" s="120">
        <v>312037</v>
      </c>
      <c r="AB4" s="120">
        <v>537960</v>
      </c>
      <c r="AC4" s="133">
        <v>1208870</v>
      </c>
      <c r="AD4" s="132">
        <v>1434793</v>
      </c>
      <c r="AE4" s="120">
        <v>401250</v>
      </c>
      <c r="AF4" s="120">
        <v>644865</v>
      </c>
      <c r="AG4" s="133">
        <v>1191178</v>
      </c>
      <c r="AH4" s="132">
        <v>1191178</v>
      </c>
      <c r="AI4" s="120">
        <v>112299</v>
      </c>
      <c r="AJ4" s="120">
        <v>111804</v>
      </c>
      <c r="AK4" s="133">
        <v>1191673</v>
      </c>
      <c r="AL4" s="132">
        <v>1191178</v>
      </c>
      <c r="AM4" s="120">
        <v>212028</v>
      </c>
      <c r="AN4" s="120">
        <v>-198506</v>
      </c>
      <c r="AO4" s="133">
        <v>1204700</v>
      </c>
      <c r="AP4" s="132">
        <v>1191178</v>
      </c>
      <c r="AQ4" s="120">
        <v>347672</v>
      </c>
      <c r="AR4" s="120">
        <v>-342116</v>
      </c>
      <c r="AS4" s="133">
        <v>1196734</v>
      </c>
      <c r="AT4" s="132">
        <v>1191178</v>
      </c>
      <c r="AU4" s="120">
        <v>591246</v>
      </c>
      <c r="AV4" s="120">
        <v>-441779</v>
      </c>
      <c r="AW4" s="133">
        <v>1340645</v>
      </c>
      <c r="AX4" s="132">
        <v>1340645</v>
      </c>
      <c r="AY4" s="120">
        <v>130020</v>
      </c>
      <c r="AZ4" s="120">
        <v>-120544</v>
      </c>
      <c r="BA4" s="133">
        <v>1350121</v>
      </c>
      <c r="BB4" s="132">
        <v>1340645</v>
      </c>
      <c r="BC4" s="120">
        <v>342688</v>
      </c>
      <c r="BD4" s="120">
        <v>-229297</v>
      </c>
      <c r="BE4" s="133">
        <v>1454036</v>
      </c>
      <c r="BF4" s="132">
        <v>1340645</v>
      </c>
      <c r="BG4" s="120">
        <v>479071</v>
      </c>
      <c r="BH4" s="120">
        <v>-325122</v>
      </c>
      <c r="BI4" s="133">
        <v>1494594</v>
      </c>
      <c r="BJ4" s="132">
        <v>1340645</v>
      </c>
      <c r="BK4" s="120">
        <v>563293</v>
      </c>
      <c r="BL4" s="120">
        <v>-381866</v>
      </c>
      <c r="BM4" s="133">
        <v>1522072</v>
      </c>
      <c r="BN4" s="132">
        <v>1522072</v>
      </c>
      <c r="BO4" s="120">
        <v>55613</v>
      </c>
      <c r="BP4" s="120">
        <v>-71450</v>
      </c>
      <c r="BQ4" s="133">
        <v>1506235</v>
      </c>
      <c r="BR4" s="132">
        <v>1522072</v>
      </c>
      <c r="BS4" s="120">
        <v>161364</v>
      </c>
      <c r="BT4" s="120">
        <v>-170187</v>
      </c>
      <c r="BU4" s="133">
        <v>1513249</v>
      </c>
      <c r="BV4" s="151">
        <v>1522072</v>
      </c>
      <c r="BW4" s="152">
        <v>315291</v>
      </c>
      <c r="BX4" s="152">
        <v>-317730</v>
      </c>
      <c r="BY4" s="152">
        <v>1519633</v>
      </c>
      <c r="BZ4" s="132">
        <v>1522072</v>
      </c>
      <c r="CA4" s="120">
        <v>362008</v>
      </c>
      <c r="CB4" s="120">
        <v>-396790</v>
      </c>
      <c r="CC4" s="133">
        <v>1487290</v>
      </c>
      <c r="CD4" s="132">
        <v>1487290</v>
      </c>
      <c r="CE4" s="120">
        <v>94724</v>
      </c>
      <c r="CF4" s="120">
        <v>-93141</v>
      </c>
      <c r="CG4" s="133">
        <v>1488873</v>
      </c>
      <c r="CH4" s="132">
        <v>1487290</v>
      </c>
      <c r="CI4" s="120">
        <v>172570</v>
      </c>
      <c r="CJ4" s="120">
        <v>-221262</v>
      </c>
      <c r="CK4" s="120">
        <v>1438598</v>
      </c>
      <c r="CL4" s="153">
        <v>1487290</v>
      </c>
      <c r="CM4" s="154">
        <v>275148</v>
      </c>
      <c r="CN4" s="154">
        <v>-303079</v>
      </c>
      <c r="CO4" s="155">
        <v>1459359</v>
      </c>
      <c r="CP4" s="153">
        <v>1487290</v>
      </c>
      <c r="CQ4" s="154">
        <v>395478</v>
      </c>
      <c r="CR4" s="154">
        <v>-412119</v>
      </c>
      <c r="CS4" s="154">
        <v>1470649</v>
      </c>
      <c r="CT4" s="153">
        <v>1470649</v>
      </c>
      <c r="CU4" s="154">
        <v>124110</v>
      </c>
      <c r="CV4" s="154">
        <v>-96157</v>
      </c>
      <c r="CW4" s="155">
        <v>1498602</v>
      </c>
    </row>
    <row r="5" spans="1:101">
      <c r="A5" s="44" t="s">
        <v>536</v>
      </c>
      <c r="B5" s="132">
        <v>141794</v>
      </c>
      <c r="C5" s="120">
        <v>10235</v>
      </c>
      <c r="D5" s="120">
        <v>3217</v>
      </c>
      <c r="E5" s="133">
        <v>148812</v>
      </c>
      <c r="F5" s="132">
        <v>141794</v>
      </c>
      <c r="G5" s="120">
        <v>18407</v>
      </c>
      <c r="H5" s="120">
        <v>6935</v>
      </c>
      <c r="I5" s="133">
        <v>153266</v>
      </c>
      <c r="J5" s="132">
        <v>141794</v>
      </c>
      <c r="K5" s="120">
        <v>38470</v>
      </c>
      <c r="L5" s="120">
        <v>24207</v>
      </c>
      <c r="M5" s="133">
        <v>156057</v>
      </c>
      <c r="N5" s="132">
        <v>141794</v>
      </c>
      <c r="O5" s="120">
        <v>46649</v>
      </c>
      <c r="P5" s="120">
        <v>31206</v>
      </c>
      <c r="Q5" s="133">
        <v>157237</v>
      </c>
      <c r="R5" s="132">
        <v>157237</v>
      </c>
      <c r="S5" s="120">
        <v>21222</v>
      </c>
      <c r="T5" s="120">
        <v>3890</v>
      </c>
      <c r="U5" s="133">
        <v>174569</v>
      </c>
      <c r="V5" s="132">
        <v>157237</v>
      </c>
      <c r="W5" s="120">
        <v>45456</v>
      </c>
      <c r="X5" s="120">
        <v>8508</v>
      </c>
      <c r="Y5" s="133">
        <v>194185</v>
      </c>
      <c r="Z5" s="132">
        <v>157237</v>
      </c>
      <c r="AA5" s="120">
        <v>79220</v>
      </c>
      <c r="AB5" s="120">
        <v>19768</v>
      </c>
      <c r="AC5" s="133">
        <v>216689</v>
      </c>
      <c r="AD5" s="132">
        <v>157237</v>
      </c>
      <c r="AE5" s="120">
        <v>90920</v>
      </c>
      <c r="AF5" s="120">
        <v>25941</v>
      </c>
      <c r="AG5" s="133">
        <v>222216</v>
      </c>
      <c r="AH5" s="132">
        <v>222216</v>
      </c>
      <c r="AI5" s="120">
        <v>17588</v>
      </c>
      <c r="AJ5" s="120">
        <v>11725</v>
      </c>
      <c r="AK5" s="133">
        <v>228079</v>
      </c>
      <c r="AL5" s="132">
        <v>222216</v>
      </c>
      <c r="AM5" s="120">
        <v>53869</v>
      </c>
      <c r="AN5" s="120">
        <v>-21130</v>
      </c>
      <c r="AO5" s="133">
        <v>254955</v>
      </c>
      <c r="AP5" s="132">
        <v>222216</v>
      </c>
      <c r="AQ5" s="120">
        <v>88265</v>
      </c>
      <c r="AR5" s="120">
        <v>-36358</v>
      </c>
      <c r="AS5" s="133">
        <v>274123</v>
      </c>
      <c r="AT5" s="132">
        <v>222216</v>
      </c>
      <c r="AU5" s="120">
        <v>310781</v>
      </c>
      <c r="AV5" s="120">
        <v>-64987</v>
      </c>
      <c r="AW5" s="133">
        <v>468010</v>
      </c>
      <c r="AX5" s="132">
        <v>468010</v>
      </c>
      <c r="AY5" s="120">
        <v>27616</v>
      </c>
      <c r="AZ5" s="120">
        <v>-54082</v>
      </c>
      <c r="BA5" s="133">
        <v>441544</v>
      </c>
      <c r="BB5" s="132">
        <v>468010</v>
      </c>
      <c r="BC5" s="120">
        <v>50283</v>
      </c>
      <c r="BD5" s="120">
        <v>-78889</v>
      </c>
      <c r="BE5" s="133">
        <v>439404</v>
      </c>
      <c r="BF5" s="132">
        <v>468010</v>
      </c>
      <c r="BG5" s="120">
        <v>111781</v>
      </c>
      <c r="BH5" s="120">
        <v>-114865</v>
      </c>
      <c r="BI5" s="133">
        <v>464926</v>
      </c>
      <c r="BJ5" s="132">
        <v>468010</v>
      </c>
      <c r="BK5" s="120">
        <v>134487</v>
      </c>
      <c r="BL5" s="120">
        <v>-133846</v>
      </c>
      <c r="BM5" s="133">
        <v>468651</v>
      </c>
      <c r="BN5" s="132">
        <v>468651</v>
      </c>
      <c r="BO5" s="120">
        <v>53523</v>
      </c>
      <c r="BP5" s="120">
        <v>-19288</v>
      </c>
      <c r="BQ5" s="133">
        <v>502886</v>
      </c>
      <c r="BR5" s="132">
        <v>468651</v>
      </c>
      <c r="BS5" s="120">
        <v>84239</v>
      </c>
      <c r="BT5" s="120">
        <v>-33822</v>
      </c>
      <c r="BU5" s="133">
        <v>519068</v>
      </c>
      <c r="BV5" s="132">
        <v>468651</v>
      </c>
      <c r="BW5" s="120">
        <v>148869</v>
      </c>
      <c r="BX5" s="120">
        <v>-55167</v>
      </c>
      <c r="BY5" s="120">
        <v>562353</v>
      </c>
      <c r="BZ5" s="132">
        <v>468651</v>
      </c>
      <c r="CA5" s="120">
        <v>188568</v>
      </c>
      <c r="CB5" s="120">
        <v>-83695</v>
      </c>
      <c r="CC5" s="133">
        <v>573524</v>
      </c>
      <c r="CD5" s="132">
        <v>573524</v>
      </c>
      <c r="CE5" s="120">
        <v>62809</v>
      </c>
      <c r="CF5" s="120">
        <v>-16134</v>
      </c>
      <c r="CG5" s="133">
        <v>620199</v>
      </c>
      <c r="CH5" s="132">
        <v>573524</v>
      </c>
      <c r="CI5" s="120">
        <v>231990</v>
      </c>
      <c r="CJ5" s="120">
        <v>-51941</v>
      </c>
      <c r="CK5" s="120">
        <v>753573</v>
      </c>
      <c r="CL5" s="134">
        <v>573524</v>
      </c>
      <c r="CM5" s="120">
        <v>267021</v>
      </c>
      <c r="CN5" s="120">
        <v>-88663</v>
      </c>
      <c r="CO5" s="135">
        <v>751882</v>
      </c>
      <c r="CP5" s="134">
        <v>573524</v>
      </c>
      <c r="CQ5" s="120">
        <v>292184</v>
      </c>
      <c r="CR5" s="120">
        <v>-135147</v>
      </c>
      <c r="CS5" s="120">
        <v>730561</v>
      </c>
      <c r="CT5" s="134">
        <v>730561</v>
      </c>
      <c r="CU5" s="120">
        <v>37121</v>
      </c>
      <c r="CV5" s="120">
        <v>-44840</v>
      </c>
      <c r="CW5" s="135">
        <v>722842</v>
      </c>
    </row>
    <row r="6" spans="1:101">
      <c r="A6" s="44" t="s">
        <v>537</v>
      </c>
      <c r="B6" s="132">
        <v>135207</v>
      </c>
      <c r="C6" s="120">
        <v>3027</v>
      </c>
      <c r="D6" s="120">
        <v>20</v>
      </c>
      <c r="E6" s="133">
        <v>138214</v>
      </c>
      <c r="F6" s="132">
        <v>135207</v>
      </c>
      <c r="G6" s="120">
        <v>5522</v>
      </c>
      <c r="H6" s="120">
        <v>1</v>
      </c>
      <c r="I6" s="133">
        <v>140728</v>
      </c>
      <c r="J6" s="132">
        <v>135207</v>
      </c>
      <c r="K6" s="120">
        <v>7109</v>
      </c>
      <c r="L6" s="120">
        <v>19</v>
      </c>
      <c r="M6" s="133">
        <v>142297</v>
      </c>
      <c r="N6" s="132">
        <v>135207</v>
      </c>
      <c r="O6" s="120">
        <v>8996</v>
      </c>
      <c r="P6" s="120">
        <v>62</v>
      </c>
      <c r="Q6" s="133">
        <v>144141</v>
      </c>
      <c r="R6" s="132">
        <v>144141</v>
      </c>
      <c r="S6" s="120">
        <v>1307</v>
      </c>
      <c r="T6" s="120">
        <v>247</v>
      </c>
      <c r="U6" s="133">
        <v>145201</v>
      </c>
      <c r="V6" s="132">
        <v>144141</v>
      </c>
      <c r="W6" s="120">
        <v>2620</v>
      </c>
      <c r="X6" s="120">
        <v>2543</v>
      </c>
      <c r="Y6" s="133">
        <v>144218</v>
      </c>
      <c r="Z6" s="132">
        <v>144141</v>
      </c>
      <c r="AA6" s="120">
        <v>4228</v>
      </c>
      <c r="AB6" s="120">
        <v>4650</v>
      </c>
      <c r="AC6" s="133">
        <v>143719</v>
      </c>
      <c r="AD6" s="132">
        <v>144141</v>
      </c>
      <c r="AE6" s="120">
        <v>5450</v>
      </c>
      <c r="AF6" s="120">
        <v>17364</v>
      </c>
      <c r="AG6" s="133">
        <v>132227</v>
      </c>
      <c r="AH6" s="132">
        <v>132227</v>
      </c>
      <c r="AI6" s="120">
        <v>1105</v>
      </c>
      <c r="AJ6" s="120">
        <v>279</v>
      </c>
      <c r="AK6" s="133">
        <v>133053</v>
      </c>
      <c r="AL6" s="132">
        <v>132227</v>
      </c>
      <c r="AM6" s="120">
        <v>2228</v>
      </c>
      <c r="AN6" s="120">
        <v>-11</v>
      </c>
      <c r="AO6" s="133">
        <v>134444</v>
      </c>
      <c r="AP6" s="132">
        <v>132227</v>
      </c>
      <c r="AQ6" s="120">
        <v>3359</v>
      </c>
      <c r="AR6" s="120">
        <v>-172</v>
      </c>
      <c r="AS6" s="133">
        <v>135414</v>
      </c>
      <c r="AT6" s="132">
        <v>132227</v>
      </c>
      <c r="AU6" s="120">
        <v>40786</v>
      </c>
      <c r="AV6" s="120">
        <v>-19628</v>
      </c>
      <c r="AW6" s="133">
        <v>153385</v>
      </c>
      <c r="AX6" s="132">
        <v>153385</v>
      </c>
      <c r="AY6" s="120">
        <v>4760</v>
      </c>
      <c r="AZ6" s="120">
        <v>-1199</v>
      </c>
      <c r="BA6" s="133">
        <v>156946</v>
      </c>
      <c r="BB6" s="132">
        <v>153385</v>
      </c>
      <c r="BC6" s="120">
        <v>5475</v>
      </c>
      <c r="BD6" s="120">
        <v>-977</v>
      </c>
      <c r="BE6" s="133">
        <v>157883</v>
      </c>
      <c r="BF6" s="132">
        <v>153385</v>
      </c>
      <c r="BG6" s="120">
        <v>8897</v>
      </c>
      <c r="BH6" s="120">
        <v>-4094</v>
      </c>
      <c r="BI6" s="133">
        <v>158188</v>
      </c>
      <c r="BJ6" s="132">
        <v>153385</v>
      </c>
      <c r="BK6" s="120">
        <v>9406</v>
      </c>
      <c r="BL6" s="120">
        <v>-4269</v>
      </c>
      <c r="BM6" s="133">
        <v>158522</v>
      </c>
      <c r="BN6" s="132">
        <v>158522</v>
      </c>
      <c r="BO6" s="120">
        <v>2580</v>
      </c>
      <c r="BP6" s="120">
        <v>-2081</v>
      </c>
      <c r="BQ6" s="133">
        <v>159021</v>
      </c>
      <c r="BR6" s="132">
        <v>157857</v>
      </c>
      <c r="BS6" s="120">
        <v>38653</v>
      </c>
      <c r="BT6" s="120">
        <v>-4888</v>
      </c>
      <c r="BU6" s="133">
        <v>191622</v>
      </c>
      <c r="BV6" s="132">
        <v>157857</v>
      </c>
      <c r="BW6" s="120">
        <v>40734</v>
      </c>
      <c r="BX6" s="120">
        <v>-4897</v>
      </c>
      <c r="BY6" s="120">
        <v>193694</v>
      </c>
      <c r="BZ6" s="132">
        <v>157857</v>
      </c>
      <c r="CA6" s="120">
        <v>45271</v>
      </c>
      <c r="CB6" s="120">
        <v>-4988</v>
      </c>
      <c r="CC6" s="133">
        <v>198140</v>
      </c>
      <c r="CD6" s="132">
        <v>198140</v>
      </c>
      <c r="CE6" s="120">
        <v>2849</v>
      </c>
      <c r="CF6" s="120">
        <v>-2</v>
      </c>
      <c r="CG6" s="133">
        <v>200987</v>
      </c>
      <c r="CH6" s="132">
        <v>198140</v>
      </c>
      <c r="CI6" s="120">
        <v>15234</v>
      </c>
      <c r="CJ6" s="120">
        <v>-1</v>
      </c>
      <c r="CK6" s="120">
        <v>213373</v>
      </c>
      <c r="CL6" s="134">
        <v>198140</v>
      </c>
      <c r="CM6" s="120">
        <v>18128</v>
      </c>
      <c r="CN6" s="120">
        <v>-353</v>
      </c>
      <c r="CO6" s="135">
        <v>215915</v>
      </c>
      <c r="CP6" s="134">
        <v>198140</v>
      </c>
      <c r="CQ6" s="120">
        <v>21297</v>
      </c>
      <c r="CR6" s="120">
        <v>-371</v>
      </c>
      <c r="CS6" s="120">
        <v>219066</v>
      </c>
      <c r="CT6" s="134">
        <v>219066</v>
      </c>
      <c r="CU6" s="120">
        <v>8501</v>
      </c>
      <c r="CV6" s="120">
        <v>-3094</v>
      </c>
      <c r="CW6" s="135">
        <v>224473</v>
      </c>
    </row>
    <row r="7" spans="1:101">
      <c r="A7" s="44" t="s">
        <v>538</v>
      </c>
      <c r="B7" s="132">
        <v>0</v>
      </c>
      <c r="C7" s="120">
        <v>0</v>
      </c>
      <c r="D7" s="120">
        <v>0</v>
      </c>
      <c r="E7" s="133">
        <v>0</v>
      </c>
      <c r="F7" s="132">
        <v>0</v>
      </c>
      <c r="G7" s="120">
        <v>0</v>
      </c>
      <c r="H7" s="120">
        <v>0</v>
      </c>
      <c r="I7" s="133">
        <v>0</v>
      </c>
      <c r="J7" s="132">
        <v>0</v>
      </c>
      <c r="K7" s="120">
        <v>0</v>
      </c>
      <c r="L7" s="120">
        <v>0</v>
      </c>
      <c r="M7" s="133">
        <v>0</v>
      </c>
      <c r="N7" s="132">
        <v>0</v>
      </c>
      <c r="O7" s="120">
        <v>0</v>
      </c>
      <c r="P7" s="120">
        <v>0</v>
      </c>
      <c r="Q7" s="133">
        <v>0</v>
      </c>
      <c r="R7" s="132">
        <v>0</v>
      </c>
      <c r="S7" s="120">
        <v>0</v>
      </c>
      <c r="T7" s="120">
        <v>0</v>
      </c>
      <c r="U7" s="133">
        <v>0</v>
      </c>
      <c r="V7" s="132">
        <v>0</v>
      </c>
      <c r="W7" s="120">
        <v>0</v>
      </c>
      <c r="X7" s="120">
        <v>0</v>
      </c>
      <c r="Y7" s="133">
        <v>0</v>
      </c>
      <c r="Z7" s="132">
        <v>0</v>
      </c>
      <c r="AA7" s="120">
        <v>0</v>
      </c>
      <c r="AB7" s="120">
        <v>0</v>
      </c>
      <c r="AC7" s="133">
        <v>0</v>
      </c>
      <c r="AD7" s="132">
        <v>0</v>
      </c>
      <c r="AE7" s="120">
        <v>0</v>
      </c>
      <c r="AF7" s="120">
        <v>0</v>
      </c>
      <c r="AG7" s="133">
        <v>0</v>
      </c>
      <c r="AH7" s="132">
        <v>0</v>
      </c>
      <c r="AI7" s="120">
        <v>0</v>
      </c>
      <c r="AJ7" s="120">
        <v>0</v>
      </c>
      <c r="AK7" s="133">
        <v>0</v>
      </c>
      <c r="AL7" s="132">
        <v>0</v>
      </c>
      <c r="AM7" s="120">
        <v>0</v>
      </c>
      <c r="AN7" s="120">
        <v>0</v>
      </c>
      <c r="AO7" s="133">
        <v>0</v>
      </c>
      <c r="AP7" s="132">
        <v>0</v>
      </c>
      <c r="AQ7" s="120">
        <v>0</v>
      </c>
      <c r="AR7" s="120">
        <v>0</v>
      </c>
      <c r="AS7" s="133">
        <v>0</v>
      </c>
      <c r="AT7" s="132">
        <v>0</v>
      </c>
      <c r="AU7" s="120">
        <v>0</v>
      </c>
      <c r="AV7" s="120">
        <v>0</v>
      </c>
      <c r="AW7" s="133">
        <v>0</v>
      </c>
      <c r="AX7" s="132">
        <v>0</v>
      </c>
      <c r="AY7" s="120">
        <v>0</v>
      </c>
      <c r="AZ7" s="120">
        <v>0</v>
      </c>
      <c r="BA7" s="133">
        <v>0</v>
      </c>
      <c r="BB7" s="132">
        <v>0</v>
      </c>
      <c r="BC7" s="120">
        <v>0</v>
      </c>
      <c r="BD7" s="120">
        <v>0</v>
      </c>
      <c r="BE7" s="133">
        <v>0</v>
      </c>
      <c r="BF7" s="132">
        <v>0</v>
      </c>
      <c r="BG7" s="120">
        <v>0</v>
      </c>
      <c r="BH7" s="120">
        <v>0</v>
      </c>
      <c r="BI7" s="133">
        <v>0</v>
      </c>
      <c r="BJ7" s="132">
        <v>0</v>
      </c>
      <c r="BK7" s="120">
        <v>0</v>
      </c>
      <c r="BL7" s="120">
        <v>0</v>
      </c>
      <c r="BM7" s="133">
        <v>0</v>
      </c>
      <c r="BN7" s="132">
        <v>0</v>
      </c>
      <c r="BO7" s="120">
        <v>0</v>
      </c>
      <c r="BP7" s="120">
        <v>0</v>
      </c>
      <c r="BQ7" s="133">
        <v>0</v>
      </c>
      <c r="BR7" s="132">
        <v>107720</v>
      </c>
      <c r="BS7" s="120">
        <v>31018</v>
      </c>
      <c r="BT7" s="120">
        <v>-18683</v>
      </c>
      <c r="BU7" s="133">
        <v>120055</v>
      </c>
      <c r="BV7" s="132">
        <v>107720</v>
      </c>
      <c r="BW7" s="120">
        <v>38650</v>
      </c>
      <c r="BX7" s="120">
        <v>-22824</v>
      </c>
      <c r="BY7" s="120">
        <v>123546</v>
      </c>
      <c r="BZ7" s="132">
        <v>107720</v>
      </c>
      <c r="CA7" s="120">
        <v>42809</v>
      </c>
      <c r="CB7" s="120">
        <v>-53008</v>
      </c>
      <c r="CC7" s="133">
        <v>97521</v>
      </c>
      <c r="CD7" s="132">
        <v>97521</v>
      </c>
      <c r="CE7" s="120">
        <v>11088</v>
      </c>
      <c r="CF7" s="120">
        <v>-3701</v>
      </c>
      <c r="CG7" s="133">
        <v>104908</v>
      </c>
      <c r="CH7" s="132">
        <v>97521</v>
      </c>
      <c r="CI7" s="120">
        <v>16070</v>
      </c>
      <c r="CJ7" s="120">
        <v>-27443</v>
      </c>
      <c r="CK7" s="120">
        <v>86148</v>
      </c>
      <c r="CL7" s="134">
        <v>97521</v>
      </c>
      <c r="CM7" s="120">
        <v>25496</v>
      </c>
      <c r="CN7" s="120">
        <v>-31523</v>
      </c>
      <c r="CO7" s="135">
        <v>91494</v>
      </c>
      <c r="CP7" s="134">
        <v>97521</v>
      </c>
      <c r="CQ7" s="120">
        <v>34795</v>
      </c>
      <c r="CR7" s="120">
        <v>-33385</v>
      </c>
      <c r="CS7" s="120">
        <v>98931</v>
      </c>
      <c r="CT7" s="134">
        <v>98931</v>
      </c>
      <c r="CU7" s="120">
        <v>9981</v>
      </c>
      <c r="CV7" s="120">
        <v>-3032</v>
      </c>
      <c r="CW7" s="135">
        <v>105880</v>
      </c>
    </row>
    <row r="8" spans="1:101">
      <c r="A8" s="44" t="s">
        <v>539</v>
      </c>
      <c r="B8" s="132">
        <v>0</v>
      </c>
      <c r="C8" s="120">
        <v>0</v>
      </c>
      <c r="D8" s="120">
        <v>0</v>
      </c>
      <c r="E8" s="133">
        <v>0</v>
      </c>
      <c r="F8" s="132">
        <v>0</v>
      </c>
      <c r="G8" s="120">
        <v>0</v>
      </c>
      <c r="H8" s="120">
        <v>0</v>
      </c>
      <c r="I8" s="133">
        <v>0</v>
      </c>
      <c r="J8" s="132">
        <v>0</v>
      </c>
      <c r="K8" s="120">
        <v>0</v>
      </c>
      <c r="L8" s="120">
        <v>0</v>
      </c>
      <c r="M8" s="133">
        <v>0</v>
      </c>
      <c r="N8" s="132">
        <v>0</v>
      </c>
      <c r="O8" s="120">
        <v>0</v>
      </c>
      <c r="P8" s="120">
        <v>0</v>
      </c>
      <c r="Q8" s="133">
        <v>0</v>
      </c>
      <c r="R8" s="132">
        <v>0</v>
      </c>
      <c r="S8" s="120">
        <v>0</v>
      </c>
      <c r="T8" s="120">
        <v>0</v>
      </c>
      <c r="U8" s="133">
        <v>0</v>
      </c>
      <c r="V8" s="132">
        <v>181169</v>
      </c>
      <c r="W8" s="120">
        <v>78230</v>
      </c>
      <c r="X8" s="120" t="s">
        <v>540</v>
      </c>
      <c r="Y8" s="133">
        <v>259399</v>
      </c>
      <c r="Z8" s="132">
        <v>181169</v>
      </c>
      <c r="AA8" s="120">
        <v>87984</v>
      </c>
      <c r="AB8" s="120">
        <v>245</v>
      </c>
      <c r="AC8" s="133">
        <v>268908</v>
      </c>
      <c r="AD8" s="132">
        <v>181169</v>
      </c>
      <c r="AE8" s="120">
        <v>112653</v>
      </c>
      <c r="AF8" s="120">
        <v>234</v>
      </c>
      <c r="AG8" s="133">
        <v>293588</v>
      </c>
      <c r="AH8" s="132">
        <v>293588</v>
      </c>
      <c r="AI8" s="120">
        <v>78</v>
      </c>
      <c r="AJ8" s="120">
        <v>285251</v>
      </c>
      <c r="AK8" s="133">
        <v>8415</v>
      </c>
      <c r="AL8" s="132">
        <v>293588</v>
      </c>
      <c r="AM8" s="120">
        <v>78</v>
      </c>
      <c r="AN8" s="120">
        <v>-241492</v>
      </c>
      <c r="AO8" s="133">
        <v>52174</v>
      </c>
      <c r="AP8" s="132">
        <v>293588</v>
      </c>
      <c r="AQ8" s="120">
        <v>78</v>
      </c>
      <c r="AR8" s="120">
        <v>-232831</v>
      </c>
      <c r="AS8" s="133">
        <v>60835</v>
      </c>
      <c r="AT8" s="132">
        <v>293588</v>
      </c>
      <c r="AU8" s="120">
        <v>78</v>
      </c>
      <c r="AV8" s="120">
        <v>-243428</v>
      </c>
      <c r="AW8" s="133">
        <v>50238</v>
      </c>
      <c r="AX8" s="132">
        <v>50238</v>
      </c>
      <c r="AY8" s="120">
        <v>65361</v>
      </c>
      <c r="AZ8" s="120" t="s">
        <v>134</v>
      </c>
      <c r="BA8" s="133">
        <v>115599</v>
      </c>
      <c r="BB8" s="132">
        <v>50238</v>
      </c>
      <c r="BC8" s="120">
        <v>65206</v>
      </c>
      <c r="BD8" s="120" t="s">
        <v>134</v>
      </c>
      <c r="BE8" s="133">
        <v>115444</v>
      </c>
      <c r="BF8" s="132">
        <v>50238</v>
      </c>
      <c r="BG8" s="120">
        <v>49099</v>
      </c>
      <c r="BH8" s="120" t="s">
        <v>134</v>
      </c>
      <c r="BI8" s="133">
        <v>99337</v>
      </c>
      <c r="BJ8" s="132">
        <v>50238</v>
      </c>
      <c r="BK8" s="120">
        <v>37048</v>
      </c>
      <c r="BL8" s="120" t="s">
        <v>134</v>
      </c>
      <c r="BM8" s="133">
        <v>87286</v>
      </c>
      <c r="BN8" s="132">
        <v>87286</v>
      </c>
      <c r="BO8" s="120">
        <v>24155</v>
      </c>
      <c r="BP8" s="120">
        <v>-45751</v>
      </c>
      <c r="BQ8" s="133">
        <v>65690</v>
      </c>
      <c r="BR8" s="132">
        <v>87286</v>
      </c>
      <c r="BS8" s="120">
        <v>61920</v>
      </c>
      <c r="BT8" s="120">
        <v>-45751</v>
      </c>
      <c r="BU8" s="133">
        <v>103455</v>
      </c>
      <c r="BV8" s="132">
        <v>87286</v>
      </c>
      <c r="BW8" s="120">
        <v>61919</v>
      </c>
      <c r="BX8" s="120">
        <v>-103893</v>
      </c>
      <c r="BY8" s="120">
        <v>45312</v>
      </c>
      <c r="BZ8" s="132">
        <v>87286</v>
      </c>
      <c r="CA8" s="120">
        <v>87391</v>
      </c>
      <c r="CB8" s="120">
        <v>-139676</v>
      </c>
      <c r="CC8" s="133">
        <v>35001</v>
      </c>
      <c r="CD8" s="132">
        <v>35001</v>
      </c>
      <c r="CE8" s="120">
        <v>78137</v>
      </c>
      <c r="CF8" s="120">
        <v>-8715</v>
      </c>
      <c r="CG8" s="133">
        <v>104423</v>
      </c>
      <c r="CH8" s="132">
        <v>35001</v>
      </c>
      <c r="CI8" s="120">
        <v>143321</v>
      </c>
      <c r="CJ8" s="120">
        <v>-19697</v>
      </c>
      <c r="CK8" s="120">
        <v>158625</v>
      </c>
      <c r="CL8" s="134">
        <v>35001</v>
      </c>
      <c r="CM8" s="120">
        <v>195449</v>
      </c>
      <c r="CN8" s="120">
        <v>-23799</v>
      </c>
      <c r="CO8" s="135">
        <v>206651</v>
      </c>
      <c r="CP8" s="134">
        <v>35001</v>
      </c>
      <c r="CQ8" s="120">
        <v>236124</v>
      </c>
      <c r="CR8" s="120">
        <v>-68875</v>
      </c>
      <c r="CS8" s="120">
        <v>202250</v>
      </c>
      <c r="CT8" s="134">
        <v>202250</v>
      </c>
      <c r="CU8" s="120">
        <v>27424</v>
      </c>
      <c r="CV8" s="120">
        <v>-48159</v>
      </c>
      <c r="CW8" s="135">
        <v>181515</v>
      </c>
    </row>
    <row r="9" spans="1:101">
      <c r="A9" s="44" t="s">
        <v>541</v>
      </c>
      <c r="B9" s="132">
        <v>0</v>
      </c>
      <c r="C9" s="120">
        <v>0</v>
      </c>
      <c r="D9" s="120">
        <v>0</v>
      </c>
      <c r="E9" s="133">
        <v>0</v>
      </c>
      <c r="F9" s="132">
        <v>0</v>
      </c>
      <c r="G9" s="120">
        <v>0</v>
      </c>
      <c r="H9" s="120">
        <v>0</v>
      </c>
      <c r="I9" s="133">
        <v>0</v>
      </c>
      <c r="J9" s="132">
        <v>0</v>
      </c>
      <c r="K9" s="120">
        <v>0</v>
      </c>
      <c r="L9" s="120">
        <v>0</v>
      </c>
      <c r="M9" s="133">
        <v>0</v>
      </c>
      <c r="N9" s="132">
        <v>0</v>
      </c>
      <c r="O9" s="120">
        <v>0</v>
      </c>
      <c r="P9" s="120">
        <v>0</v>
      </c>
      <c r="Q9" s="133">
        <v>0</v>
      </c>
      <c r="R9" s="132">
        <v>0</v>
      </c>
      <c r="S9" s="120">
        <v>0</v>
      </c>
      <c r="T9" s="120">
        <v>0</v>
      </c>
      <c r="U9" s="133">
        <v>0</v>
      </c>
      <c r="V9" s="132">
        <v>0</v>
      </c>
      <c r="W9" s="120">
        <v>0</v>
      </c>
      <c r="X9" s="120">
        <v>0</v>
      </c>
      <c r="Y9" s="133">
        <v>0</v>
      </c>
      <c r="Z9" s="132">
        <v>0</v>
      </c>
      <c r="AA9" s="120">
        <v>0</v>
      </c>
      <c r="AB9" s="120">
        <v>0</v>
      </c>
      <c r="AC9" s="133">
        <v>0</v>
      </c>
      <c r="AD9" s="132">
        <v>0</v>
      </c>
      <c r="AE9" s="120">
        <v>0</v>
      </c>
      <c r="AF9" s="120">
        <v>0</v>
      </c>
      <c r="AG9" s="133">
        <v>0</v>
      </c>
      <c r="AH9" s="132">
        <v>0</v>
      </c>
      <c r="AI9" s="120">
        <v>0</v>
      </c>
      <c r="AJ9" s="120">
        <v>0</v>
      </c>
      <c r="AK9" s="133">
        <v>0</v>
      </c>
      <c r="AL9" s="132">
        <v>0</v>
      </c>
      <c r="AM9" s="120">
        <v>0</v>
      </c>
      <c r="AN9" s="120">
        <v>0</v>
      </c>
      <c r="AO9" s="133">
        <v>0</v>
      </c>
      <c r="AP9" s="132">
        <v>0</v>
      </c>
      <c r="AQ9" s="120">
        <v>0</v>
      </c>
      <c r="AR9" s="120">
        <v>0</v>
      </c>
      <c r="AS9" s="133">
        <v>0</v>
      </c>
      <c r="AT9" s="132">
        <v>0</v>
      </c>
      <c r="AU9" s="120">
        <v>0</v>
      </c>
      <c r="AV9" s="120">
        <v>0</v>
      </c>
      <c r="AW9" s="133">
        <v>0</v>
      </c>
      <c r="AX9" s="132">
        <v>0</v>
      </c>
      <c r="AY9" s="120">
        <v>0</v>
      </c>
      <c r="AZ9" s="120">
        <v>0</v>
      </c>
      <c r="BA9" s="133">
        <v>0</v>
      </c>
      <c r="BB9" s="132">
        <v>0</v>
      </c>
      <c r="BC9" s="120">
        <v>0</v>
      </c>
      <c r="BD9" s="120">
        <v>0</v>
      </c>
      <c r="BE9" s="133">
        <v>0</v>
      </c>
      <c r="BF9" s="132">
        <v>0</v>
      </c>
      <c r="BG9" s="120">
        <v>0</v>
      </c>
      <c r="BH9" s="120">
        <v>0</v>
      </c>
      <c r="BI9" s="133">
        <v>0</v>
      </c>
      <c r="BJ9" s="132">
        <v>0</v>
      </c>
      <c r="BK9" s="120">
        <v>0</v>
      </c>
      <c r="BL9" s="120">
        <v>0</v>
      </c>
      <c r="BM9" s="133">
        <v>0</v>
      </c>
      <c r="BN9" s="132">
        <v>0</v>
      </c>
      <c r="BO9" s="120">
        <v>0</v>
      </c>
      <c r="BP9" s="120">
        <v>0</v>
      </c>
      <c r="BQ9" s="133">
        <v>0</v>
      </c>
      <c r="BR9" s="132">
        <v>0</v>
      </c>
      <c r="BS9" s="120">
        <v>0</v>
      </c>
      <c r="BT9" s="120">
        <v>0</v>
      </c>
      <c r="BU9" s="133">
        <v>0</v>
      </c>
      <c r="BV9" s="132">
        <v>0</v>
      </c>
      <c r="BW9" s="120">
        <v>0</v>
      </c>
      <c r="BX9" s="120">
        <v>0</v>
      </c>
      <c r="BY9" s="120">
        <v>0</v>
      </c>
      <c r="BZ9" s="132">
        <v>0</v>
      </c>
      <c r="CA9" s="120">
        <v>0</v>
      </c>
      <c r="CB9" s="120">
        <v>0</v>
      </c>
      <c r="CC9" s="133">
        <v>0</v>
      </c>
      <c r="CD9" s="132">
        <v>364686</v>
      </c>
      <c r="CE9" s="120" t="s">
        <v>542</v>
      </c>
      <c r="CF9" s="120" t="s">
        <v>542</v>
      </c>
      <c r="CG9" s="133">
        <v>364686</v>
      </c>
      <c r="CH9" s="132">
        <v>364686</v>
      </c>
      <c r="CI9" s="120">
        <v>32782</v>
      </c>
      <c r="CJ9" s="121" t="s">
        <v>134</v>
      </c>
      <c r="CK9" s="120">
        <v>397468</v>
      </c>
      <c r="CL9" s="134">
        <v>364686</v>
      </c>
      <c r="CM9" s="120">
        <v>33175</v>
      </c>
      <c r="CN9" s="120"/>
      <c r="CO9" s="135">
        <v>397861</v>
      </c>
      <c r="CP9" s="134">
        <v>364686</v>
      </c>
      <c r="CQ9" s="120">
        <v>45651</v>
      </c>
      <c r="CR9" s="120">
        <v>-165665</v>
      </c>
      <c r="CS9" s="120">
        <v>244672</v>
      </c>
      <c r="CT9" s="134">
        <v>244672</v>
      </c>
      <c r="CU9" s="120" t="s">
        <v>134</v>
      </c>
      <c r="CV9" s="120" t="s">
        <v>134</v>
      </c>
      <c r="CW9" s="135">
        <v>244672</v>
      </c>
    </row>
    <row r="10" spans="1:101">
      <c r="A10" s="44" t="s">
        <v>543</v>
      </c>
      <c r="B10" s="132">
        <v>508055</v>
      </c>
      <c r="C10" s="120">
        <v>13491</v>
      </c>
      <c r="D10" s="120">
        <v>1595</v>
      </c>
      <c r="E10" s="133">
        <v>519951</v>
      </c>
      <c r="F10" s="132">
        <v>508055</v>
      </c>
      <c r="G10" s="120">
        <v>23143</v>
      </c>
      <c r="H10" s="120">
        <v>18123</v>
      </c>
      <c r="I10" s="133">
        <v>513075</v>
      </c>
      <c r="J10" s="132">
        <v>508055</v>
      </c>
      <c r="K10" s="120">
        <v>42922</v>
      </c>
      <c r="L10" s="120">
        <v>22984</v>
      </c>
      <c r="M10" s="133">
        <v>527993</v>
      </c>
      <c r="N10" s="132">
        <v>508055</v>
      </c>
      <c r="O10" s="120">
        <v>111668</v>
      </c>
      <c r="P10" s="120">
        <v>22934</v>
      </c>
      <c r="Q10" s="133">
        <v>596789</v>
      </c>
      <c r="R10" s="132">
        <v>596789</v>
      </c>
      <c r="S10" s="120">
        <v>50599</v>
      </c>
      <c r="T10" s="120">
        <v>4565</v>
      </c>
      <c r="U10" s="133">
        <v>642823</v>
      </c>
      <c r="V10" s="132">
        <v>415620</v>
      </c>
      <c r="W10" s="120">
        <v>20363</v>
      </c>
      <c r="X10" s="120">
        <v>7122</v>
      </c>
      <c r="Y10" s="133">
        <v>428861</v>
      </c>
      <c r="Z10" s="132">
        <v>415620</v>
      </c>
      <c r="AA10" s="120">
        <v>32796</v>
      </c>
      <c r="AB10" s="120">
        <v>9808</v>
      </c>
      <c r="AC10" s="133">
        <v>438608</v>
      </c>
      <c r="AD10" s="132">
        <v>415620</v>
      </c>
      <c r="AE10" s="120">
        <v>74020</v>
      </c>
      <c r="AF10" s="120">
        <v>13090</v>
      </c>
      <c r="AG10" s="133">
        <v>476550</v>
      </c>
      <c r="AH10" s="132">
        <v>476550</v>
      </c>
      <c r="AI10" s="120">
        <v>74194</v>
      </c>
      <c r="AJ10" s="120">
        <v>8592</v>
      </c>
      <c r="AK10" s="133">
        <v>542152</v>
      </c>
      <c r="AL10" s="132">
        <v>476550</v>
      </c>
      <c r="AM10" s="120">
        <v>112609</v>
      </c>
      <c r="AN10" s="120">
        <v>-64798</v>
      </c>
      <c r="AO10" s="133">
        <v>524361</v>
      </c>
      <c r="AP10" s="132">
        <v>476550</v>
      </c>
      <c r="AQ10" s="120">
        <v>111573</v>
      </c>
      <c r="AR10" s="120">
        <v>-70898</v>
      </c>
      <c r="AS10" s="133">
        <v>517225</v>
      </c>
      <c r="AT10" s="132">
        <v>476550</v>
      </c>
      <c r="AU10" s="120">
        <v>276903</v>
      </c>
      <c r="AV10" s="120">
        <v>-54575</v>
      </c>
      <c r="AW10" s="133">
        <v>698878</v>
      </c>
      <c r="AX10" s="132">
        <v>698878</v>
      </c>
      <c r="AY10" s="120">
        <v>16904</v>
      </c>
      <c r="AZ10" s="120">
        <v>-1099</v>
      </c>
      <c r="BA10" s="133">
        <v>714683</v>
      </c>
      <c r="BB10" s="132">
        <v>698878</v>
      </c>
      <c r="BC10" s="120">
        <v>28203</v>
      </c>
      <c r="BD10" s="120">
        <v>-2286</v>
      </c>
      <c r="BE10" s="133">
        <v>724795</v>
      </c>
      <c r="BF10" s="132">
        <v>698878</v>
      </c>
      <c r="BG10" s="120">
        <v>43128</v>
      </c>
      <c r="BH10" s="120">
        <v>-3473</v>
      </c>
      <c r="BI10" s="133">
        <v>738533</v>
      </c>
      <c r="BJ10" s="132">
        <v>698878</v>
      </c>
      <c r="BK10" s="120">
        <v>143478</v>
      </c>
      <c r="BL10" s="120">
        <v>-8290</v>
      </c>
      <c r="BM10" s="133">
        <v>834066</v>
      </c>
      <c r="BN10" s="132">
        <v>834066</v>
      </c>
      <c r="BO10" s="120">
        <v>30596</v>
      </c>
      <c r="BP10" s="120">
        <v>-4557</v>
      </c>
      <c r="BQ10" s="133">
        <v>860105</v>
      </c>
      <c r="BR10" s="132">
        <v>727011</v>
      </c>
      <c r="BS10" s="120">
        <v>50221</v>
      </c>
      <c r="BT10" s="120">
        <v>-10267</v>
      </c>
      <c r="BU10" s="133">
        <v>766965</v>
      </c>
      <c r="BV10" s="132">
        <v>727011</v>
      </c>
      <c r="BW10" s="120">
        <v>50221</v>
      </c>
      <c r="BX10" s="120">
        <v>-38485</v>
      </c>
      <c r="BY10" s="120">
        <v>738747</v>
      </c>
      <c r="BZ10" s="132">
        <v>727011</v>
      </c>
      <c r="CA10" s="120">
        <v>53340</v>
      </c>
      <c r="CB10" s="120">
        <v>-155801</v>
      </c>
      <c r="CC10" s="133">
        <v>624550</v>
      </c>
      <c r="CD10" s="132">
        <v>259864</v>
      </c>
      <c r="CE10" s="120">
        <v>29002</v>
      </c>
      <c r="CF10" s="120">
        <v>-30123</v>
      </c>
      <c r="CG10" s="133">
        <v>258743</v>
      </c>
      <c r="CH10" s="132">
        <v>259864</v>
      </c>
      <c r="CI10" s="120">
        <v>60028</v>
      </c>
      <c r="CJ10" s="120">
        <v>-36755</v>
      </c>
      <c r="CK10" s="120">
        <v>283137</v>
      </c>
      <c r="CL10" s="134">
        <v>259864</v>
      </c>
      <c r="CM10" s="120">
        <v>164778</v>
      </c>
      <c r="CN10" s="120">
        <v>-109841</v>
      </c>
      <c r="CO10" s="135">
        <v>314801</v>
      </c>
      <c r="CP10" s="134">
        <v>259864</v>
      </c>
      <c r="CQ10" s="120">
        <v>200161</v>
      </c>
      <c r="CR10" s="120">
        <v>-134443</v>
      </c>
      <c r="CS10" s="120">
        <v>325582</v>
      </c>
      <c r="CT10" s="134">
        <v>325582</v>
      </c>
      <c r="CU10" s="120">
        <v>25080</v>
      </c>
      <c r="CV10" s="120">
        <v>-38516</v>
      </c>
      <c r="CW10" s="135">
        <v>312146</v>
      </c>
    </row>
    <row r="11" spans="1:101">
      <c r="A11" s="44" t="s">
        <v>544</v>
      </c>
      <c r="B11" s="132">
        <v>0</v>
      </c>
      <c r="C11" s="120">
        <v>0</v>
      </c>
      <c r="D11" s="120">
        <v>0</v>
      </c>
      <c r="E11" s="133">
        <v>0</v>
      </c>
      <c r="F11" s="132">
        <v>0</v>
      </c>
      <c r="G11" s="120">
        <v>0</v>
      </c>
      <c r="H11" s="120">
        <v>0</v>
      </c>
      <c r="I11" s="133">
        <v>0</v>
      </c>
      <c r="J11" s="132">
        <v>0</v>
      </c>
      <c r="K11" s="120">
        <v>0</v>
      </c>
      <c r="L11" s="120">
        <v>0</v>
      </c>
      <c r="M11" s="133">
        <v>0</v>
      </c>
      <c r="N11" s="132">
        <v>0</v>
      </c>
      <c r="O11" s="120">
        <v>0</v>
      </c>
      <c r="P11" s="120">
        <v>0</v>
      </c>
      <c r="Q11" s="133">
        <v>0</v>
      </c>
      <c r="R11" s="132">
        <v>0</v>
      </c>
      <c r="S11" s="120">
        <v>0</v>
      </c>
      <c r="T11" s="120">
        <v>0</v>
      </c>
      <c r="U11" s="133">
        <v>0</v>
      </c>
      <c r="V11" s="132">
        <v>0</v>
      </c>
      <c r="W11" s="120">
        <v>0</v>
      </c>
      <c r="X11" s="120">
        <v>0</v>
      </c>
      <c r="Y11" s="133">
        <v>0</v>
      </c>
      <c r="Z11" s="132">
        <v>0</v>
      </c>
      <c r="AA11" s="120">
        <v>0</v>
      </c>
      <c r="AB11" s="120">
        <v>0</v>
      </c>
      <c r="AC11" s="133">
        <v>0</v>
      </c>
      <c r="AD11" s="132">
        <v>0</v>
      </c>
      <c r="AE11" s="120">
        <v>0</v>
      </c>
      <c r="AF11" s="120">
        <v>0</v>
      </c>
      <c r="AG11" s="133">
        <v>0</v>
      </c>
      <c r="AH11" s="132">
        <v>0</v>
      </c>
      <c r="AI11" s="120">
        <v>0</v>
      </c>
      <c r="AJ11" s="120">
        <v>0</v>
      </c>
      <c r="AK11" s="133">
        <v>0</v>
      </c>
      <c r="AL11" s="132">
        <v>0</v>
      </c>
      <c r="AM11" s="120">
        <v>0</v>
      </c>
      <c r="AN11" s="120">
        <v>0</v>
      </c>
      <c r="AO11" s="133">
        <v>0</v>
      </c>
      <c r="AP11" s="132">
        <v>0</v>
      </c>
      <c r="AQ11" s="120">
        <v>0</v>
      </c>
      <c r="AR11" s="120">
        <v>0</v>
      </c>
      <c r="AS11" s="133">
        <v>0</v>
      </c>
      <c r="AT11" s="132">
        <v>0</v>
      </c>
      <c r="AU11" s="120">
        <v>0</v>
      </c>
      <c r="AV11" s="120">
        <v>0</v>
      </c>
      <c r="AW11" s="133">
        <v>0</v>
      </c>
      <c r="AX11" s="132">
        <v>0</v>
      </c>
      <c r="AY11" s="120">
        <v>0</v>
      </c>
      <c r="AZ11" s="120">
        <v>0</v>
      </c>
      <c r="BA11" s="133">
        <v>0</v>
      </c>
      <c r="BB11" s="132">
        <v>0</v>
      </c>
      <c r="BC11" s="120">
        <v>0</v>
      </c>
      <c r="BD11" s="120">
        <v>0</v>
      </c>
      <c r="BE11" s="133">
        <v>0</v>
      </c>
      <c r="BF11" s="132">
        <v>0</v>
      </c>
      <c r="BG11" s="120">
        <v>0</v>
      </c>
      <c r="BH11" s="120">
        <v>0</v>
      </c>
      <c r="BI11" s="133">
        <v>0</v>
      </c>
      <c r="BJ11" s="132">
        <v>0</v>
      </c>
      <c r="BK11" s="120">
        <v>0</v>
      </c>
      <c r="BL11" s="120">
        <v>0</v>
      </c>
      <c r="BM11" s="133">
        <v>0</v>
      </c>
      <c r="BN11" s="132">
        <v>0</v>
      </c>
      <c r="BO11" s="120">
        <v>0</v>
      </c>
      <c r="BP11" s="120">
        <v>0</v>
      </c>
      <c r="BQ11" s="133">
        <v>0</v>
      </c>
      <c r="BR11" s="132">
        <v>0</v>
      </c>
      <c r="BS11" s="120">
        <v>0</v>
      </c>
      <c r="BT11" s="120">
        <v>0</v>
      </c>
      <c r="BU11" s="133">
        <v>0</v>
      </c>
      <c r="BV11" s="132">
        <v>0</v>
      </c>
      <c r="BW11" s="120">
        <v>0</v>
      </c>
      <c r="BX11" s="120">
        <v>0</v>
      </c>
      <c r="BY11" s="120">
        <v>0</v>
      </c>
      <c r="BZ11" s="132">
        <v>0</v>
      </c>
      <c r="CA11" s="120">
        <v>0</v>
      </c>
      <c r="CB11" s="120">
        <v>0</v>
      </c>
      <c r="CC11" s="133">
        <v>0</v>
      </c>
      <c r="CD11" s="132" t="s">
        <v>134</v>
      </c>
      <c r="CE11" s="120">
        <v>43220</v>
      </c>
      <c r="CF11" s="120" t="s">
        <v>134</v>
      </c>
      <c r="CG11" s="133">
        <v>43220</v>
      </c>
      <c r="CH11" s="136" t="s">
        <v>134</v>
      </c>
      <c r="CI11" s="120">
        <v>161397</v>
      </c>
      <c r="CJ11" s="121" t="s">
        <v>134</v>
      </c>
      <c r="CK11" s="120">
        <v>161397</v>
      </c>
      <c r="CL11" s="134" t="s">
        <v>134</v>
      </c>
      <c r="CM11" s="120">
        <v>235356</v>
      </c>
      <c r="CN11" s="120" t="s">
        <v>134</v>
      </c>
      <c r="CO11" s="135">
        <v>235356</v>
      </c>
      <c r="CP11" s="134" t="s">
        <v>134</v>
      </c>
      <c r="CQ11" s="120">
        <v>212877</v>
      </c>
      <c r="CR11" s="120">
        <v>0</v>
      </c>
      <c r="CS11" s="120">
        <v>212877</v>
      </c>
      <c r="CT11" s="134">
        <v>212877</v>
      </c>
      <c r="CU11" s="120">
        <v>96626</v>
      </c>
      <c r="CV11" s="120" t="s">
        <v>134</v>
      </c>
      <c r="CW11" s="135">
        <v>309503</v>
      </c>
    </row>
    <row r="12" spans="1:101" s="13" customFormat="1">
      <c r="A12" s="43" t="s">
        <v>545</v>
      </c>
      <c r="B12" s="125">
        <v>2081048</v>
      </c>
      <c r="C12" s="122">
        <v>191087</v>
      </c>
      <c r="D12" s="122">
        <v>94285</v>
      </c>
      <c r="E12" s="126">
        <v>2177850</v>
      </c>
      <c r="F12" s="125">
        <v>2081048</v>
      </c>
      <c r="G12" s="122">
        <v>350079</v>
      </c>
      <c r="H12" s="122">
        <v>211596</v>
      </c>
      <c r="I12" s="126">
        <v>2219531</v>
      </c>
      <c r="J12" s="125">
        <v>2081048</v>
      </c>
      <c r="K12" s="122">
        <v>547641</v>
      </c>
      <c r="L12" s="122">
        <v>387666</v>
      </c>
      <c r="M12" s="126">
        <v>2241023</v>
      </c>
      <c r="N12" s="125">
        <v>2081048</v>
      </c>
      <c r="O12" s="122">
        <v>753558</v>
      </c>
      <c r="P12" s="122">
        <v>501646</v>
      </c>
      <c r="Q12" s="126">
        <v>2332960</v>
      </c>
      <c r="R12" s="125">
        <v>2332960</v>
      </c>
      <c r="S12" s="122">
        <v>188074</v>
      </c>
      <c r="T12" s="122">
        <v>168089</v>
      </c>
      <c r="U12" s="126">
        <v>2352945</v>
      </c>
      <c r="V12" s="125">
        <v>2332960</v>
      </c>
      <c r="W12" s="122">
        <v>367549</v>
      </c>
      <c r="X12" s="122">
        <v>390882</v>
      </c>
      <c r="Y12" s="126">
        <v>2309627</v>
      </c>
      <c r="Z12" s="125">
        <v>2332960</v>
      </c>
      <c r="AA12" s="122">
        <v>516265</v>
      </c>
      <c r="AB12" s="122">
        <v>572431</v>
      </c>
      <c r="AC12" s="126">
        <v>2276794</v>
      </c>
      <c r="AD12" s="125">
        <v>2332960</v>
      </c>
      <c r="AE12" s="122">
        <v>684293</v>
      </c>
      <c r="AF12" s="122">
        <v>701494</v>
      </c>
      <c r="AG12" s="126">
        <v>2315759</v>
      </c>
      <c r="AH12" s="125">
        <v>2315759</v>
      </c>
      <c r="AI12" s="122">
        <v>205264</v>
      </c>
      <c r="AJ12" s="122">
        <v>417651</v>
      </c>
      <c r="AK12" s="126">
        <v>2103372</v>
      </c>
      <c r="AL12" s="125">
        <v>2315759</v>
      </c>
      <c r="AM12" s="122">
        <v>380812</v>
      </c>
      <c r="AN12" s="122">
        <v>-525937</v>
      </c>
      <c r="AO12" s="126">
        <v>2170634</v>
      </c>
      <c r="AP12" s="125">
        <v>2315759</v>
      </c>
      <c r="AQ12" s="122">
        <v>550947</v>
      </c>
      <c r="AR12" s="122">
        <v>-682375</v>
      </c>
      <c r="AS12" s="126">
        <v>2184331</v>
      </c>
      <c r="AT12" s="125">
        <v>2315759</v>
      </c>
      <c r="AU12" s="122">
        <v>1219794</v>
      </c>
      <c r="AV12" s="122">
        <v>-824397</v>
      </c>
      <c r="AW12" s="126">
        <v>2711156</v>
      </c>
      <c r="AX12" s="125">
        <v>2711156</v>
      </c>
      <c r="AY12" s="122">
        <v>244661</v>
      </c>
      <c r="AZ12" s="122">
        <v>-176924</v>
      </c>
      <c r="BA12" s="126">
        <v>2778893</v>
      </c>
      <c r="BB12" s="125">
        <v>2711156</v>
      </c>
      <c r="BC12" s="122">
        <v>491855</v>
      </c>
      <c r="BD12" s="122">
        <v>-311449</v>
      </c>
      <c r="BE12" s="126">
        <v>2891562</v>
      </c>
      <c r="BF12" s="125">
        <v>2711156</v>
      </c>
      <c r="BG12" s="122">
        <v>691976</v>
      </c>
      <c r="BH12" s="122">
        <v>-447554</v>
      </c>
      <c r="BI12" s="126">
        <v>2955578</v>
      </c>
      <c r="BJ12" s="125">
        <v>2711156</v>
      </c>
      <c r="BK12" s="122">
        <v>887712</v>
      </c>
      <c r="BL12" s="122">
        <v>-528271</v>
      </c>
      <c r="BM12" s="126">
        <v>3070597</v>
      </c>
      <c r="BN12" s="125">
        <v>3070597</v>
      </c>
      <c r="BO12" s="122">
        <v>166467</v>
      </c>
      <c r="BP12" s="122">
        <v>-143127</v>
      </c>
      <c r="BQ12" s="126">
        <v>3093937</v>
      </c>
      <c r="BR12" s="125">
        <v>3070597</v>
      </c>
      <c r="BS12" s="122">
        <v>427415</v>
      </c>
      <c r="BT12" s="122">
        <v>-283598</v>
      </c>
      <c r="BU12" s="126">
        <v>3214414</v>
      </c>
      <c r="BV12" s="125">
        <v>3070597</v>
      </c>
      <c r="BW12" s="122">
        <v>655684</v>
      </c>
      <c r="BX12" s="122">
        <v>-542996</v>
      </c>
      <c r="BY12" s="122">
        <v>3183285</v>
      </c>
      <c r="BZ12" s="125">
        <v>3070597</v>
      </c>
      <c r="CA12" s="122">
        <v>779387</v>
      </c>
      <c r="CB12" s="122">
        <v>-833958</v>
      </c>
      <c r="CC12" s="126">
        <v>3016026</v>
      </c>
      <c r="CD12" s="125">
        <v>3016026</v>
      </c>
      <c r="CE12" s="122">
        <v>321829</v>
      </c>
      <c r="CF12" s="122">
        <v>-151816</v>
      </c>
      <c r="CG12" s="126">
        <v>3186039</v>
      </c>
      <c r="CH12" s="125">
        <v>3016026</v>
      </c>
      <c r="CI12" s="122">
        <v>833392</v>
      </c>
      <c r="CJ12" s="122">
        <v>-357099</v>
      </c>
      <c r="CK12" s="122">
        <v>3492319</v>
      </c>
      <c r="CL12" s="138">
        <v>3016026</v>
      </c>
      <c r="CM12" s="122">
        <v>1214551</v>
      </c>
      <c r="CN12" s="122">
        <v>-557258</v>
      </c>
      <c r="CO12" s="139">
        <v>3673319</v>
      </c>
      <c r="CP12" s="138">
        <v>3016026</v>
      </c>
      <c r="CQ12" s="122">
        <v>1438567</v>
      </c>
      <c r="CR12" s="122">
        <v>-950005</v>
      </c>
      <c r="CS12" s="122">
        <v>3504588</v>
      </c>
      <c r="CT12" s="138">
        <v>3504588</v>
      </c>
      <c r="CU12" s="122">
        <v>328843</v>
      </c>
      <c r="CV12" s="122">
        <v>-233798</v>
      </c>
      <c r="CW12" s="139">
        <v>3599633</v>
      </c>
    </row>
    <row r="13" spans="1:101">
      <c r="A13" s="44" t="s">
        <v>546</v>
      </c>
      <c r="B13" s="132">
        <v>-23</v>
      </c>
      <c r="C13" s="120" t="s">
        <v>134</v>
      </c>
      <c r="D13" s="120" t="s">
        <v>134</v>
      </c>
      <c r="E13" s="133">
        <v>-23</v>
      </c>
      <c r="F13" s="132">
        <v>-23</v>
      </c>
      <c r="G13" s="120" t="s">
        <v>134</v>
      </c>
      <c r="H13" s="120" t="s">
        <v>134</v>
      </c>
      <c r="I13" s="133">
        <v>-23</v>
      </c>
      <c r="J13" s="132">
        <v>-23</v>
      </c>
      <c r="K13" s="120"/>
      <c r="L13" s="120" t="s">
        <v>134</v>
      </c>
      <c r="M13" s="133">
        <v>-23</v>
      </c>
      <c r="N13" s="132">
        <v>-23</v>
      </c>
      <c r="O13" s="120" t="s">
        <v>134</v>
      </c>
      <c r="P13" s="120" t="s">
        <v>134</v>
      </c>
      <c r="Q13" s="133">
        <v>-23</v>
      </c>
      <c r="R13" s="132">
        <v>-23</v>
      </c>
      <c r="S13" s="120" t="s">
        <v>134</v>
      </c>
      <c r="T13" s="120" t="s">
        <v>134</v>
      </c>
      <c r="U13" s="133">
        <v>-23</v>
      </c>
      <c r="V13" s="132">
        <v>-23</v>
      </c>
      <c r="W13" s="120" t="s">
        <v>134</v>
      </c>
      <c r="X13" s="120" t="s">
        <v>134</v>
      </c>
      <c r="Y13" s="133">
        <v>-23</v>
      </c>
      <c r="Z13" s="132">
        <v>-23</v>
      </c>
      <c r="AA13" s="120" t="s">
        <v>134</v>
      </c>
      <c r="AB13" s="120" t="s">
        <v>134</v>
      </c>
      <c r="AC13" s="133">
        <v>-23</v>
      </c>
      <c r="AD13" s="132">
        <v>-23</v>
      </c>
      <c r="AE13" s="120" t="s">
        <v>134</v>
      </c>
      <c r="AF13" s="120" t="s">
        <v>134</v>
      </c>
      <c r="AG13" s="133">
        <v>-23</v>
      </c>
      <c r="AH13" s="132">
        <v>-23</v>
      </c>
      <c r="AI13" s="120" t="s">
        <v>134</v>
      </c>
      <c r="AJ13" s="120" t="s">
        <v>134</v>
      </c>
      <c r="AK13" s="133">
        <v>-23</v>
      </c>
      <c r="AL13" s="132">
        <v>-23</v>
      </c>
      <c r="AM13" s="120" t="s">
        <v>540</v>
      </c>
      <c r="AN13" s="120" t="s">
        <v>540</v>
      </c>
      <c r="AO13" s="133">
        <v>-23</v>
      </c>
      <c r="AP13" s="132">
        <v>-23</v>
      </c>
      <c r="AQ13" s="120" t="s">
        <v>134</v>
      </c>
      <c r="AR13" s="120" t="s">
        <v>134</v>
      </c>
      <c r="AS13" s="133">
        <v>-23</v>
      </c>
      <c r="AT13" s="132">
        <v>-23</v>
      </c>
      <c r="AU13" s="120" t="s">
        <v>134</v>
      </c>
      <c r="AV13" s="120" t="s">
        <v>134</v>
      </c>
      <c r="AW13" s="133">
        <v>-23</v>
      </c>
      <c r="AX13" s="132">
        <v>-23</v>
      </c>
      <c r="AY13" s="120">
        <v>-3</v>
      </c>
      <c r="AZ13" s="120" t="s">
        <v>134</v>
      </c>
      <c r="BA13" s="133">
        <v>-26</v>
      </c>
      <c r="BB13" s="132">
        <v>-23</v>
      </c>
      <c r="BC13" s="120">
        <v>-3</v>
      </c>
      <c r="BD13" s="120" t="s">
        <v>134</v>
      </c>
      <c r="BE13" s="133">
        <v>-26</v>
      </c>
      <c r="BF13" s="132">
        <v>-23</v>
      </c>
      <c r="BG13" s="120">
        <v>-3</v>
      </c>
      <c r="BH13" s="120" t="s">
        <v>134</v>
      </c>
      <c r="BI13" s="133">
        <v>-26</v>
      </c>
      <c r="BJ13" s="132">
        <v>-23</v>
      </c>
      <c r="BK13" s="120">
        <v>-3</v>
      </c>
      <c r="BL13" s="120" t="s">
        <v>134</v>
      </c>
      <c r="BM13" s="133">
        <v>-26</v>
      </c>
      <c r="BN13" s="132">
        <v>-26</v>
      </c>
      <c r="BO13" s="120" t="s">
        <v>134</v>
      </c>
      <c r="BP13" s="120" t="s">
        <v>134</v>
      </c>
      <c r="BQ13" s="133">
        <v>-26</v>
      </c>
      <c r="BR13" s="132">
        <v>-26</v>
      </c>
      <c r="BS13" s="120" t="s">
        <v>134</v>
      </c>
      <c r="BT13" s="120" t="s">
        <v>134</v>
      </c>
      <c r="BU13" s="133">
        <v>-26</v>
      </c>
      <c r="BV13" s="132">
        <v>-26</v>
      </c>
      <c r="BW13" s="120" t="s">
        <v>134</v>
      </c>
      <c r="BX13" s="120" t="s">
        <v>134</v>
      </c>
      <c r="BY13" s="120">
        <v>-26</v>
      </c>
      <c r="BZ13" s="132">
        <v>-26</v>
      </c>
      <c r="CA13" s="120" t="s">
        <v>134</v>
      </c>
      <c r="CB13" s="120" t="s">
        <v>134</v>
      </c>
      <c r="CC13" s="133">
        <v>-26</v>
      </c>
      <c r="CD13" s="132">
        <v>-26</v>
      </c>
      <c r="CE13" s="120" t="s">
        <v>134</v>
      </c>
      <c r="CF13" s="120" t="s">
        <v>134</v>
      </c>
      <c r="CG13" s="133">
        <v>-26</v>
      </c>
      <c r="CH13" s="132">
        <v>-26</v>
      </c>
      <c r="CI13" s="121" t="s">
        <v>134</v>
      </c>
      <c r="CJ13" s="121" t="s">
        <v>134</v>
      </c>
      <c r="CK13" s="120">
        <v>-26</v>
      </c>
      <c r="CL13" s="134">
        <v>-26</v>
      </c>
      <c r="CM13" s="120" t="s">
        <v>134</v>
      </c>
      <c r="CN13" s="120" t="s">
        <v>134</v>
      </c>
      <c r="CO13" s="135">
        <v>-26</v>
      </c>
      <c r="CP13" s="134">
        <v>-26</v>
      </c>
      <c r="CQ13" s="120">
        <v>0</v>
      </c>
      <c r="CR13" s="120">
        <v>0</v>
      </c>
      <c r="CS13" s="120">
        <v>-26</v>
      </c>
      <c r="CT13" s="134">
        <v>-26</v>
      </c>
      <c r="CU13" s="120" t="s">
        <v>134</v>
      </c>
      <c r="CV13" s="120" t="s">
        <v>134</v>
      </c>
      <c r="CW13" s="135">
        <v>-26</v>
      </c>
    </row>
    <row r="14" spans="1:101" s="13" customFormat="1">
      <c r="A14" s="43" t="s">
        <v>547</v>
      </c>
      <c r="B14" s="125">
        <v>2081025</v>
      </c>
      <c r="C14" s="122">
        <v>191087</v>
      </c>
      <c r="D14" s="122">
        <v>94285</v>
      </c>
      <c r="E14" s="126">
        <v>2177827</v>
      </c>
      <c r="F14" s="125">
        <v>2081025</v>
      </c>
      <c r="G14" s="122">
        <v>350079</v>
      </c>
      <c r="H14" s="122">
        <v>211596</v>
      </c>
      <c r="I14" s="126">
        <v>2219508</v>
      </c>
      <c r="J14" s="125">
        <v>2081025</v>
      </c>
      <c r="K14" s="122">
        <v>547641</v>
      </c>
      <c r="L14" s="122">
        <v>387666</v>
      </c>
      <c r="M14" s="126">
        <v>2241000</v>
      </c>
      <c r="N14" s="125">
        <v>2081025</v>
      </c>
      <c r="O14" s="122">
        <v>753558</v>
      </c>
      <c r="P14" s="122">
        <v>501646</v>
      </c>
      <c r="Q14" s="126">
        <v>2332937</v>
      </c>
      <c r="R14" s="125">
        <v>2332937</v>
      </c>
      <c r="S14" s="122">
        <v>188074</v>
      </c>
      <c r="T14" s="122">
        <v>168089</v>
      </c>
      <c r="U14" s="126">
        <v>2352922</v>
      </c>
      <c r="V14" s="125">
        <v>2332937</v>
      </c>
      <c r="W14" s="122">
        <v>367549</v>
      </c>
      <c r="X14" s="122">
        <v>390882</v>
      </c>
      <c r="Y14" s="126">
        <v>2309604</v>
      </c>
      <c r="Z14" s="125">
        <v>2332937</v>
      </c>
      <c r="AA14" s="122">
        <v>516265</v>
      </c>
      <c r="AB14" s="122">
        <v>572431</v>
      </c>
      <c r="AC14" s="126">
        <v>2276771</v>
      </c>
      <c r="AD14" s="125">
        <v>2332937</v>
      </c>
      <c r="AE14" s="122">
        <v>684293</v>
      </c>
      <c r="AF14" s="122">
        <v>701494</v>
      </c>
      <c r="AG14" s="126">
        <v>2315736</v>
      </c>
      <c r="AH14" s="125">
        <v>2315736</v>
      </c>
      <c r="AI14" s="122">
        <v>205264</v>
      </c>
      <c r="AJ14" s="122">
        <v>417651</v>
      </c>
      <c r="AK14" s="126">
        <v>2103349</v>
      </c>
      <c r="AL14" s="125">
        <v>2315736</v>
      </c>
      <c r="AM14" s="122">
        <v>380812</v>
      </c>
      <c r="AN14" s="122">
        <v>-525937</v>
      </c>
      <c r="AO14" s="126">
        <v>2170611</v>
      </c>
      <c r="AP14" s="125">
        <v>2315736</v>
      </c>
      <c r="AQ14" s="122">
        <v>550947</v>
      </c>
      <c r="AR14" s="122">
        <v>-682375</v>
      </c>
      <c r="AS14" s="126">
        <v>2184308</v>
      </c>
      <c r="AT14" s="125">
        <v>2315736</v>
      </c>
      <c r="AU14" s="122">
        <v>1219794</v>
      </c>
      <c r="AV14" s="122">
        <v>-824397</v>
      </c>
      <c r="AW14" s="126">
        <v>2711133</v>
      </c>
      <c r="AX14" s="125">
        <v>2711133</v>
      </c>
      <c r="AY14" s="122">
        <v>244658</v>
      </c>
      <c r="AZ14" s="122">
        <v>-176924</v>
      </c>
      <c r="BA14" s="126">
        <v>2778867</v>
      </c>
      <c r="BB14" s="125">
        <v>2711133</v>
      </c>
      <c r="BC14" s="122">
        <v>491852</v>
      </c>
      <c r="BD14" s="122">
        <v>-311449</v>
      </c>
      <c r="BE14" s="126">
        <v>2891536</v>
      </c>
      <c r="BF14" s="125">
        <v>2711133</v>
      </c>
      <c r="BG14" s="122">
        <v>691973</v>
      </c>
      <c r="BH14" s="122">
        <v>-447554</v>
      </c>
      <c r="BI14" s="126">
        <v>2955552</v>
      </c>
      <c r="BJ14" s="125">
        <v>2711133</v>
      </c>
      <c r="BK14" s="122">
        <v>887709</v>
      </c>
      <c r="BL14" s="122">
        <v>-528271</v>
      </c>
      <c r="BM14" s="126">
        <v>3070571</v>
      </c>
      <c r="BN14" s="125">
        <v>3070571</v>
      </c>
      <c r="BO14" s="122">
        <v>166467</v>
      </c>
      <c r="BP14" s="122">
        <v>-143127</v>
      </c>
      <c r="BQ14" s="126">
        <v>3093911</v>
      </c>
      <c r="BR14" s="125">
        <v>3070571</v>
      </c>
      <c r="BS14" s="122">
        <v>427415</v>
      </c>
      <c r="BT14" s="122">
        <v>-283598</v>
      </c>
      <c r="BU14" s="126">
        <v>3214388</v>
      </c>
      <c r="BV14" s="125">
        <v>3070571</v>
      </c>
      <c r="BW14" s="122">
        <v>655684</v>
      </c>
      <c r="BX14" s="122">
        <v>-542996</v>
      </c>
      <c r="BY14" s="122">
        <v>3183259</v>
      </c>
      <c r="BZ14" s="125">
        <v>3070571</v>
      </c>
      <c r="CA14" s="122">
        <v>779387</v>
      </c>
      <c r="CB14" s="122">
        <v>-833958</v>
      </c>
      <c r="CC14" s="126">
        <v>3016000</v>
      </c>
      <c r="CD14" s="125">
        <v>3016000</v>
      </c>
      <c r="CE14" s="122">
        <v>321829</v>
      </c>
      <c r="CF14" s="122">
        <v>-151816</v>
      </c>
      <c r="CG14" s="126">
        <v>3186013</v>
      </c>
      <c r="CH14" s="125">
        <v>3016000</v>
      </c>
      <c r="CI14" s="122">
        <v>833392</v>
      </c>
      <c r="CJ14" s="122">
        <v>-357099</v>
      </c>
      <c r="CK14" s="122">
        <v>3492293</v>
      </c>
      <c r="CL14" s="138">
        <v>3016000</v>
      </c>
      <c r="CM14" s="122">
        <v>1214551</v>
      </c>
      <c r="CN14" s="122">
        <v>-557258</v>
      </c>
      <c r="CO14" s="139">
        <v>3673293</v>
      </c>
      <c r="CP14" s="138">
        <v>3016000</v>
      </c>
      <c r="CQ14" s="122">
        <v>1438567</v>
      </c>
      <c r="CR14" s="122">
        <v>-950005</v>
      </c>
      <c r="CS14" s="122">
        <v>3504562</v>
      </c>
      <c r="CT14" s="138">
        <v>3504562</v>
      </c>
      <c r="CU14" s="122">
        <v>328843</v>
      </c>
      <c r="CV14" s="122">
        <v>-233798</v>
      </c>
      <c r="CW14" s="139">
        <v>3599607</v>
      </c>
    </row>
    <row r="15" spans="1:101">
      <c r="A15" s="44" t="s">
        <v>15</v>
      </c>
      <c r="B15" s="132">
        <v>-223551</v>
      </c>
      <c r="C15" s="120">
        <v>-15048</v>
      </c>
      <c r="D15" s="120" t="s">
        <v>134</v>
      </c>
      <c r="E15" s="133">
        <v>-238599</v>
      </c>
      <c r="F15" s="132">
        <v>-223551</v>
      </c>
      <c r="G15" s="120">
        <v>-13406</v>
      </c>
      <c r="H15" s="120" t="s">
        <v>134</v>
      </c>
      <c r="I15" s="133">
        <v>-236957</v>
      </c>
      <c r="J15" s="132">
        <v>-223551</v>
      </c>
      <c r="K15" s="120">
        <v>-18257</v>
      </c>
      <c r="L15" s="120" t="s">
        <v>134</v>
      </c>
      <c r="M15" s="133">
        <v>-241808</v>
      </c>
      <c r="N15" s="132">
        <v>-223551</v>
      </c>
      <c r="O15" s="120">
        <v>-54042</v>
      </c>
      <c r="P15" s="120" t="s">
        <v>134</v>
      </c>
      <c r="Q15" s="133">
        <v>-277593</v>
      </c>
      <c r="R15" s="132">
        <v>-277593</v>
      </c>
      <c r="S15" s="120">
        <v>-32038</v>
      </c>
      <c r="T15" s="120" t="s">
        <v>134</v>
      </c>
      <c r="U15" s="133">
        <v>-309631</v>
      </c>
      <c r="V15" s="132">
        <v>-277593</v>
      </c>
      <c r="W15" s="120">
        <v>-64676</v>
      </c>
      <c r="X15" s="120" t="s">
        <v>134</v>
      </c>
      <c r="Y15" s="133">
        <v>-342269</v>
      </c>
      <c r="Z15" s="132">
        <v>-277593</v>
      </c>
      <c r="AA15" s="120">
        <v>-71741</v>
      </c>
      <c r="AB15" s="120" t="s">
        <v>134</v>
      </c>
      <c r="AC15" s="133">
        <v>-349334</v>
      </c>
      <c r="AD15" s="132">
        <v>-277593</v>
      </c>
      <c r="AE15" s="120">
        <v>-145772</v>
      </c>
      <c r="AF15" s="120" t="s">
        <v>134</v>
      </c>
      <c r="AG15" s="133">
        <v>-423365</v>
      </c>
      <c r="AH15" s="132">
        <v>-423365</v>
      </c>
      <c r="AI15" s="120">
        <v>277088</v>
      </c>
      <c r="AJ15" s="120" t="s">
        <v>134</v>
      </c>
      <c r="AK15" s="133">
        <v>-146277</v>
      </c>
      <c r="AL15" s="132">
        <v>-423365</v>
      </c>
      <c r="AM15" s="120" t="s">
        <v>548</v>
      </c>
      <c r="AN15" s="120">
        <v>196207</v>
      </c>
      <c r="AO15" s="133">
        <v>-227158</v>
      </c>
      <c r="AP15" s="132">
        <v>-423365</v>
      </c>
      <c r="AQ15" s="120" t="s">
        <v>134</v>
      </c>
      <c r="AR15" s="120">
        <v>153114</v>
      </c>
      <c r="AS15" s="133">
        <v>-270251</v>
      </c>
      <c r="AT15" s="132">
        <v>-423365</v>
      </c>
      <c r="AU15" s="120">
        <v>-153573</v>
      </c>
      <c r="AV15" s="120">
        <v>272456</v>
      </c>
      <c r="AW15" s="133">
        <v>-304482</v>
      </c>
      <c r="AX15" s="132">
        <v>-304482</v>
      </c>
      <c r="AY15" s="120">
        <v>-61664</v>
      </c>
      <c r="AZ15" s="120">
        <v>81</v>
      </c>
      <c r="BA15" s="133">
        <v>-366065</v>
      </c>
      <c r="BB15" s="132">
        <v>-304482</v>
      </c>
      <c r="BC15" s="120">
        <v>-65695</v>
      </c>
      <c r="BD15" s="120">
        <v>802</v>
      </c>
      <c r="BE15" s="133">
        <v>-369375</v>
      </c>
      <c r="BF15" s="132">
        <v>-304482</v>
      </c>
      <c r="BG15" s="120">
        <v>-58219</v>
      </c>
      <c r="BH15" s="120">
        <v>22554</v>
      </c>
      <c r="BI15" s="133">
        <v>-340147</v>
      </c>
      <c r="BJ15" s="132">
        <v>-304482</v>
      </c>
      <c r="BK15" s="120">
        <v>-105787</v>
      </c>
      <c r="BL15" s="120">
        <v>2839</v>
      </c>
      <c r="BM15" s="133">
        <v>-407430</v>
      </c>
      <c r="BN15" s="132">
        <v>-407430</v>
      </c>
      <c r="BO15" s="120">
        <v>-1851</v>
      </c>
      <c r="BP15" s="120">
        <v>19402</v>
      </c>
      <c r="BQ15" s="133">
        <v>-389879</v>
      </c>
      <c r="BR15" s="132">
        <v>-407430</v>
      </c>
      <c r="BS15" s="120">
        <v>-52392</v>
      </c>
      <c r="BT15" s="120">
        <v>19690</v>
      </c>
      <c r="BU15" s="133">
        <v>-440132</v>
      </c>
      <c r="BV15" s="132">
        <v>-407430</v>
      </c>
      <c r="BW15" s="120">
        <v>-82716</v>
      </c>
      <c r="BX15" s="120">
        <v>73757</v>
      </c>
      <c r="BY15" s="120">
        <v>-416389</v>
      </c>
      <c r="BZ15" s="132">
        <v>-407430</v>
      </c>
      <c r="CA15" s="120">
        <v>-89236</v>
      </c>
      <c r="CB15" s="120">
        <v>95371</v>
      </c>
      <c r="CC15" s="133">
        <v>-401295</v>
      </c>
      <c r="CD15" s="132">
        <v>-401295</v>
      </c>
      <c r="CE15" s="120">
        <v>-84754</v>
      </c>
      <c r="CF15" s="120">
        <v>5629</v>
      </c>
      <c r="CG15" s="133">
        <v>-480420</v>
      </c>
      <c r="CH15" s="132">
        <v>-401295</v>
      </c>
      <c r="CI15" s="120">
        <v>-170139</v>
      </c>
      <c r="CJ15" s="120">
        <v>40435</v>
      </c>
      <c r="CK15" s="120">
        <v>-530999</v>
      </c>
      <c r="CL15" s="134">
        <v>-401295</v>
      </c>
      <c r="CM15" s="120">
        <v>-238487</v>
      </c>
      <c r="CN15" s="120">
        <v>44356</v>
      </c>
      <c r="CO15" s="135">
        <v>-595426</v>
      </c>
      <c r="CP15" s="134">
        <v>-401295</v>
      </c>
      <c r="CQ15" s="120">
        <v>-301653</v>
      </c>
      <c r="CR15" s="120">
        <v>135284</v>
      </c>
      <c r="CS15" s="120">
        <v>-567664</v>
      </c>
      <c r="CT15" s="134">
        <v>-567664</v>
      </c>
      <c r="CU15" s="120">
        <v>-30961</v>
      </c>
      <c r="CV15" s="120">
        <v>38982</v>
      </c>
      <c r="CW15" s="135">
        <v>-559643</v>
      </c>
    </row>
    <row r="16" spans="1:101" s="13" customFormat="1">
      <c r="A16" s="43" t="s">
        <v>549</v>
      </c>
      <c r="B16" s="142">
        <v>1857474</v>
      </c>
      <c r="C16" s="143">
        <v>176039</v>
      </c>
      <c r="D16" s="143">
        <v>94285</v>
      </c>
      <c r="E16" s="144">
        <v>1939228</v>
      </c>
      <c r="F16" s="142">
        <v>1857474</v>
      </c>
      <c r="G16" s="143">
        <v>336673</v>
      </c>
      <c r="H16" s="143">
        <v>211596</v>
      </c>
      <c r="I16" s="144">
        <v>1982551</v>
      </c>
      <c r="J16" s="142">
        <v>1857474</v>
      </c>
      <c r="K16" s="143">
        <v>529384</v>
      </c>
      <c r="L16" s="143">
        <v>387666</v>
      </c>
      <c r="M16" s="144">
        <v>1999192</v>
      </c>
      <c r="N16" s="142">
        <v>1857474</v>
      </c>
      <c r="O16" s="143">
        <v>699516</v>
      </c>
      <c r="P16" s="143">
        <v>501646</v>
      </c>
      <c r="Q16" s="144">
        <v>2055344</v>
      </c>
      <c r="R16" s="142">
        <v>2055344</v>
      </c>
      <c r="S16" s="143">
        <v>156036</v>
      </c>
      <c r="T16" s="143">
        <v>168089</v>
      </c>
      <c r="U16" s="144">
        <v>2043291</v>
      </c>
      <c r="V16" s="142">
        <v>2055344</v>
      </c>
      <c r="W16" s="143">
        <v>302873</v>
      </c>
      <c r="X16" s="143">
        <v>390882</v>
      </c>
      <c r="Y16" s="144">
        <v>1967335</v>
      </c>
      <c r="Z16" s="142">
        <v>2055344</v>
      </c>
      <c r="AA16" s="143">
        <v>444524</v>
      </c>
      <c r="AB16" s="143">
        <v>572431</v>
      </c>
      <c r="AC16" s="144">
        <v>1927437</v>
      </c>
      <c r="AD16" s="142">
        <v>2055344</v>
      </c>
      <c r="AE16" s="143">
        <v>538521</v>
      </c>
      <c r="AF16" s="143">
        <v>701494</v>
      </c>
      <c r="AG16" s="144">
        <v>1892371</v>
      </c>
      <c r="AH16" s="142">
        <v>1892371</v>
      </c>
      <c r="AI16" s="143">
        <v>482352</v>
      </c>
      <c r="AJ16" s="143">
        <v>417651</v>
      </c>
      <c r="AK16" s="144">
        <v>1957072</v>
      </c>
      <c r="AL16" s="142">
        <v>1892371</v>
      </c>
      <c r="AM16" s="143">
        <v>380812</v>
      </c>
      <c r="AN16" s="143">
        <v>-329730</v>
      </c>
      <c r="AO16" s="144">
        <v>1943453</v>
      </c>
      <c r="AP16" s="142">
        <v>1892371</v>
      </c>
      <c r="AQ16" s="143">
        <v>550947</v>
      </c>
      <c r="AR16" s="143">
        <v>-529261</v>
      </c>
      <c r="AS16" s="144">
        <v>1914057</v>
      </c>
      <c r="AT16" s="142">
        <v>1892371</v>
      </c>
      <c r="AU16" s="143">
        <v>1338677</v>
      </c>
      <c r="AV16" s="143">
        <v>-824397</v>
      </c>
      <c r="AW16" s="144">
        <v>2406651</v>
      </c>
      <c r="AX16" s="142">
        <v>2406651</v>
      </c>
      <c r="AY16" s="143">
        <v>182994</v>
      </c>
      <c r="AZ16" s="143">
        <v>-176843</v>
      </c>
      <c r="BA16" s="144">
        <v>2412802</v>
      </c>
      <c r="BB16" s="142">
        <v>2406651</v>
      </c>
      <c r="BC16" s="143">
        <v>426157</v>
      </c>
      <c r="BD16" s="143">
        <v>-310647</v>
      </c>
      <c r="BE16" s="144">
        <v>2522161</v>
      </c>
      <c r="BF16" s="142">
        <v>2406651</v>
      </c>
      <c r="BG16" s="143">
        <v>633754</v>
      </c>
      <c r="BH16" s="143">
        <v>-425000</v>
      </c>
      <c r="BI16" s="144">
        <v>2615405</v>
      </c>
      <c r="BJ16" s="142">
        <v>2406651</v>
      </c>
      <c r="BK16" s="143">
        <v>781922</v>
      </c>
      <c r="BL16" s="143">
        <v>-525432</v>
      </c>
      <c r="BM16" s="144">
        <v>2663141</v>
      </c>
      <c r="BN16" s="142">
        <v>2663141</v>
      </c>
      <c r="BO16" s="143">
        <v>164616</v>
      </c>
      <c r="BP16" s="143">
        <v>-123725</v>
      </c>
      <c r="BQ16" s="144">
        <v>2704032</v>
      </c>
      <c r="BR16" s="142">
        <v>2663141</v>
      </c>
      <c r="BS16" s="143">
        <v>375023</v>
      </c>
      <c r="BT16" s="143">
        <v>-263908</v>
      </c>
      <c r="BU16" s="144">
        <v>2774256</v>
      </c>
      <c r="BV16" s="142">
        <v>2663141</v>
      </c>
      <c r="BW16" s="143">
        <v>572968</v>
      </c>
      <c r="BX16" s="143">
        <v>-469239</v>
      </c>
      <c r="BY16" s="143">
        <v>2766870</v>
      </c>
      <c r="BZ16" s="142">
        <v>2663141</v>
      </c>
      <c r="CA16" s="143">
        <v>690151</v>
      </c>
      <c r="CB16" s="143">
        <v>-738587</v>
      </c>
      <c r="CC16" s="144">
        <v>2614705</v>
      </c>
      <c r="CD16" s="142">
        <v>2614705</v>
      </c>
      <c r="CE16" s="143">
        <v>237075</v>
      </c>
      <c r="CF16" s="143">
        <v>-146187</v>
      </c>
      <c r="CG16" s="144">
        <v>2705593</v>
      </c>
      <c r="CH16" s="142">
        <v>2614705</v>
      </c>
      <c r="CI16" s="143">
        <v>663253</v>
      </c>
      <c r="CJ16" s="143">
        <v>-316664</v>
      </c>
      <c r="CK16" s="143">
        <v>2961294</v>
      </c>
      <c r="CL16" s="146">
        <v>2614705</v>
      </c>
      <c r="CM16" s="147">
        <v>976064</v>
      </c>
      <c r="CN16" s="147">
        <v>-512902</v>
      </c>
      <c r="CO16" s="148">
        <v>3077867</v>
      </c>
      <c r="CP16" s="146">
        <v>2614705</v>
      </c>
      <c r="CQ16" s="147">
        <v>1136914</v>
      </c>
      <c r="CR16" s="147">
        <v>-814721</v>
      </c>
      <c r="CS16" s="147">
        <v>2936898</v>
      </c>
      <c r="CT16" s="146">
        <v>2936898</v>
      </c>
      <c r="CU16" s="147">
        <v>297882</v>
      </c>
      <c r="CV16" s="147">
        <v>-194816</v>
      </c>
      <c r="CW16" s="148">
        <v>3039964</v>
      </c>
    </row>
    <row r="17" spans="1:90">
      <c r="A17" s="13"/>
      <c r="CH17" s="13"/>
      <c r="CI17" s="13"/>
      <c r="CJ17" s="13"/>
      <c r="CK17" s="13"/>
      <c r="CL17" s="13"/>
    </row>
    <row r="21" spans="1:90">
      <c r="CI21" s="46"/>
      <c r="CJ21" s="46"/>
    </row>
  </sheetData>
  <sheetProtection selectLockedCells="1" selectUnlockedCells="1"/>
  <mergeCells count="25">
    <mergeCell ref="AP2:AS2"/>
    <mergeCell ref="N2:Q2"/>
    <mergeCell ref="J2:M2"/>
    <mergeCell ref="F2:I2"/>
    <mergeCell ref="BR2:BU2"/>
    <mergeCell ref="V2:Y2"/>
    <mergeCell ref="BN2:BQ2"/>
    <mergeCell ref="BJ2:BM2"/>
    <mergeCell ref="BF2:BI2"/>
    <mergeCell ref="B2:E2"/>
    <mergeCell ref="AL2:AO2"/>
    <mergeCell ref="AH2:AK2"/>
    <mergeCell ref="AD2:AG2"/>
    <mergeCell ref="Z2:AC2"/>
    <mergeCell ref="R2:U2"/>
    <mergeCell ref="CT2:CW2"/>
    <mergeCell ref="BB2:BE2"/>
    <mergeCell ref="AX2:BA2"/>
    <mergeCell ref="AT2:AW2"/>
    <mergeCell ref="CL2:CO2"/>
    <mergeCell ref="CH2:CK2"/>
    <mergeCell ref="CD2:CG2"/>
    <mergeCell ref="BZ2:CC2"/>
    <mergeCell ref="BV2:BY2"/>
    <mergeCell ref="CP2:CS2"/>
  </mergeCells>
  <hyperlinks>
    <hyperlink ref="A1" location="Índice!A1" display="           Índice           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50"/>
  </sheetPr>
  <dimension ref="A1:CJ9"/>
  <sheetViews>
    <sheetView workbookViewId="0">
      <pane xSplit="1" topLeftCell="T1" activePane="topRight" state="frozen"/>
      <selection pane="topRight"/>
    </sheetView>
  </sheetViews>
  <sheetFormatPr defaultColWidth="9" defaultRowHeight="15"/>
  <cols>
    <col min="1" max="1" width="72.42578125" style="4" customWidth="1"/>
    <col min="2" max="24" width="13.28515625" style="4" customWidth="1"/>
    <col min="25" max="25" width="13.28515625" customWidth="1"/>
    <col min="26" max="88" width="13.28515625" style="4" customWidth="1"/>
    <col min="89" max="16384" width="9" style="4"/>
  </cols>
  <sheetData>
    <row r="1" spans="1:88" ht="57" customHeight="1">
      <c r="A1" s="5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5"/>
      <c r="X1" s="5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</row>
    <row r="2" spans="1:88" customFormat="1" ht="36.75" customHeight="1">
      <c r="A2" s="89" t="s">
        <v>550</v>
      </c>
      <c r="B2" s="88" t="s">
        <v>65</v>
      </c>
      <c r="C2" s="88" t="s">
        <v>64</v>
      </c>
      <c r="D2" s="88" t="s">
        <v>63</v>
      </c>
      <c r="E2" s="88" t="s">
        <v>62</v>
      </c>
      <c r="F2" s="88" t="s">
        <v>36</v>
      </c>
      <c r="G2" s="88" t="s">
        <v>35</v>
      </c>
      <c r="H2" s="88" t="s">
        <v>34</v>
      </c>
      <c r="I2" s="88" t="s">
        <v>33</v>
      </c>
      <c r="J2" s="88" t="s">
        <v>32</v>
      </c>
      <c r="K2" s="88" t="s">
        <v>31</v>
      </c>
      <c r="L2" s="88" t="s">
        <v>30</v>
      </c>
      <c r="M2" s="88" t="s">
        <v>29</v>
      </c>
      <c r="N2" s="88" t="s">
        <v>28</v>
      </c>
      <c r="O2" s="88" t="s">
        <v>27</v>
      </c>
      <c r="P2" s="88" t="s">
        <v>26</v>
      </c>
      <c r="Q2" s="88" t="s">
        <v>25</v>
      </c>
      <c r="R2" s="88" t="s">
        <v>24</v>
      </c>
      <c r="S2" s="88" t="s">
        <v>23</v>
      </c>
      <c r="T2" s="88" t="s">
        <v>22</v>
      </c>
      <c r="U2" s="88" t="s">
        <v>21</v>
      </c>
      <c r="V2" s="88" t="s">
        <v>20</v>
      </c>
      <c r="W2" s="88" t="s">
        <v>19</v>
      </c>
      <c r="X2" s="88" t="s">
        <v>821</v>
      </c>
      <c r="Y2" s="88" t="s">
        <v>850</v>
      </c>
      <c r="Z2" s="88" t="s">
        <v>892</v>
      </c>
    </row>
    <row r="3" spans="1:88">
      <c r="A3" s="44" t="s">
        <v>551</v>
      </c>
      <c r="B3" s="120">
        <v>-14836</v>
      </c>
      <c r="C3" s="120">
        <v>-14768</v>
      </c>
      <c r="D3" s="120">
        <v>-14329</v>
      </c>
      <c r="E3" s="120">
        <v>-13967</v>
      </c>
      <c r="F3" s="120">
        <v>-13861</v>
      </c>
      <c r="G3" s="120">
        <v>-13257</v>
      </c>
      <c r="H3" s="120">
        <v>-12569</v>
      </c>
      <c r="I3" s="120">
        <v>-12133</v>
      </c>
      <c r="J3" s="120">
        <v>-12083</v>
      </c>
      <c r="K3" s="120">
        <v>-11921</v>
      </c>
      <c r="L3" s="120">
        <v>-11400</v>
      </c>
      <c r="M3" s="120">
        <v>-10434</v>
      </c>
      <c r="N3" s="120">
        <v>10354</v>
      </c>
      <c r="O3" s="120">
        <v>9632</v>
      </c>
      <c r="P3" s="120">
        <v>8992</v>
      </c>
      <c r="Q3" s="120">
        <v>8661</v>
      </c>
      <c r="R3" s="120">
        <v>8111</v>
      </c>
      <c r="S3" s="120">
        <v>7823</v>
      </c>
      <c r="T3" s="120">
        <v>7923</v>
      </c>
      <c r="U3" s="120">
        <v>7797</v>
      </c>
      <c r="V3" s="120">
        <v>7837</v>
      </c>
      <c r="W3" s="120">
        <v>7998</v>
      </c>
      <c r="X3" s="120">
        <v>7830</v>
      </c>
      <c r="Y3" s="120">
        <v>7803</v>
      </c>
      <c r="Z3" s="120">
        <v>7420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</row>
    <row r="4" spans="1:88">
      <c r="A4" s="44" t="s">
        <v>552</v>
      </c>
      <c r="B4" s="120">
        <v>-418</v>
      </c>
      <c r="C4" s="120">
        <v>-404</v>
      </c>
      <c r="D4" s="120">
        <v>-1313</v>
      </c>
      <c r="E4" s="120">
        <v>-25647</v>
      </c>
      <c r="F4" s="120">
        <v>-25651</v>
      </c>
      <c r="G4" s="120">
        <v>-433</v>
      </c>
      <c r="H4" s="120">
        <v>-433</v>
      </c>
      <c r="I4" s="120">
        <v>-433</v>
      </c>
      <c r="J4" s="120">
        <v>-433</v>
      </c>
      <c r="K4" s="120">
        <v>-334</v>
      </c>
      <c r="L4" s="120" t="s">
        <v>134</v>
      </c>
      <c r="M4" s="120" t="s">
        <v>134</v>
      </c>
      <c r="N4" s="120">
        <v>0</v>
      </c>
      <c r="O4" s="120">
        <v>0</v>
      </c>
      <c r="P4" s="120">
        <v>0</v>
      </c>
      <c r="Q4" s="120">
        <v>0</v>
      </c>
      <c r="R4" s="120">
        <v>3</v>
      </c>
      <c r="S4" s="120">
        <v>9</v>
      </c>
      <c r="T4" s="120">
        <v>4</v>
      </c>
      <c r="U4" s="120" t="s">
        <v>134</v>
      </c>
      <c r="V4" s="120">
        <v>6087</v>
      </c>
      <c r="W4" s="120">
        <v>1222</v>
      </c>
      <c r="X4" s="120">
        <v>14353</v>
      </c>
      <c r="Y4" s="120">
        <v>2311</v>
      </c>
      <c r="Z4" s="120">
        <v>8330</v>
      </c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</row>
    <row r="5" spans="1:88">
      <c r="A5" s="44" t="s">
        <v>553</v>
      </c>
      <c r="B5" s="120">
        <v>-173804</v>
      </c>
      <c r="C5" s="120">
        <v>-172243</v>
      </c>
      <c r="D5" s="120">
        <v>-176624</v>
      </c>
      <c r="E5" s="120">
        <v>-173667</v>
      </c>
      <c r="F5" s="120">
        <v>-205807</v>
      </c>
      <c r="G5" s="120">
        <v>-264267</v>
      </c>
      <c r="H5" s="120">
        <v>-272020</v>
      </c>
      <c r="I5" s="120">
        <v>-336065</v>
      </c>
      <c r="J5" s="120">
        <v>-17468</v>
      </c>
      <c r="K5" s="120">
        <v>-61958</v>
      </c>
      <c r="L5" s="120">
        <v>-70511</v>
      </c>
      <c r="M5" s="120">
        <v>-25540</v>
      </c>
      <c r="N5" s="120">
        <v>85153</v>
      </c>
      <c r="O5" s="120">
        <v>84811</v>
      </c>
      <c r="P5" s="120">
        <v>83551</v>
      </c>
      <c r="Q5" s="120">
        <v>75869</v>
      </c>
      <c r="R5" s="120">
        <v>57019</v>
      </c>
      <c r="S5" s="120">
        <v>93580</v>
      </c>
      <c r="T5" s="120">
        <v>39702</v>
      </c>
      <c r="U5" s="120">
        <v>31540</v>
      </c>
      <c r="V5" s="120">
        <v>104330</v>
      </c>
      <c r="W5" s="120">
        <v>158059</v>
      </c>
      <c r="X5" s="120">
        <v>206730</v>
      </c>
      <c r="Y5" s="120">
        <v>194560</v>
      </c>
      <c r="Z5" s="120">
        <v>181810</v>
      </c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</row>
    <row r="6" spans="1:88">
      <c r="A6" s="44" t="s">
        <v>554</v>
      </c>
      <c r="B6" s="120">
        <v>0</v>
      </c>
      <c r="C6" s="120">
        <v>0</v>
      </c>
      <c r="D6" s="120">
        <v>0</v>
      </c>
      <c r="E6" s="120">
        <v>0</v>
      </c>
      <c r="F6" s="120">
        <v>0</v>
      </c>
      <c r="G6" s="120">
        <v>0</v>
      </c>
      <c r="H6" s="120">
        <v>0</v>
      </c>
      <c r="I6" s="120">
        <v>0</v>
      </c>
      <c r="J6" s="120">
        <v>-41559</v>
      </c>
      <c r="K6" s="120">
        <v>-78210</v>
      </c>
      <c r="L6" s="120">
        <v>-113606</v>
      </c>
      <c r="M6" s="120">
        <v>-172624</v>
      </c>
      <c r="N6" s="120">
        <v>174674</v>
      </c>
      <c r="O6" s="120">
        <v>179048</v>
      </c>
      <c r="P6" s="120">
        <v>151513</v>
      </c>
      <c r="Q6" s="120">
        <v>217334</v>
      </c>
      <c r="R6" s="120">
        <v>219182</v>
      </c>
      <c r="S6" s="120">
        <v>233156</v>
      </c>
      <c r="T6" s="120">
        <v>263196</v>
      </c>
      <c r="U6" s="120">
        <v>269415</v>
      </c>
      <c r="V6" s="120">
        <v>269049</v>
      </c>
      <c r="W6" s="120">
        <v>271883</v>
      </c>
      <c r="X6" s="120">
        <v>274634</v>
      </c>
      <c r="Y6" s="120">
        <v>273547</v>
      </c>
      <c r="Z6" s="120">
        <v>272640</v>
      </c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</row>
    <row r="7" spans="1:88">
      <c r="A7" s="44" t="s">
        <v>555</v>
      </c>
      <c r="B7" s="120">
        <v>-49541</v>
      </c>
      <c r="C7" s="120">
        <v>-49542</v>
      </c>
      <c r="D7" s="120">
        <v>-49542</v>
      </c>
      <c r="E7" s="120">
        <v>-64312</v>
      </c>
      <c r="F7" s="120">
        <v>-64312</v>
      </c>
      <c r="G7" s="120">
        <v>-64312</v>
      </c>
      <c r="H7" s="120">
        <v>-64312</v>
      </c>
      <c r="I7" s="120">
        <v>-74734</v>
      </c>
      <c r="J7" s="120">
        <v>-74734</v>
      </c>
      <c r="K7" s="120">
        <v>-74735</v>
      </c>
      <c r="L7" s="120">
        <v>-74734</v>
      </c>
      <c r="M7" s="120">
        <v>-95884</v>
      </c>
      <c r="N7" s="120">
        <v>95884</v>
      </c>
      <c r="O7" s="120">
        <v>95884</v>
      </c>
      <c r="P7" s="120">
        <v>96091</v>
      </c>
      <c r="Q7" s="120">
        <v>105566</v>
      </c>
      <c r="R7" s="120">
        <v>105564</v>
      </c>
      <c r="S7" s="120">
        <v>105564</v>
      </c>
      <c r="T7" s="120">
        <v>105564</v>
      </c>
      <c r="U7" s="120">
        <v>92543</v>
      </c>
      <c r="V7" s="120">
        <v>92544</v>
      </c>
      <c r="W7" s="120">
        <v>91837</v>
      </c>
      <c r="X7" s="120">
        <v>91879</v>
      </c>
      <c r="Y7" s="120">
        <v>89443</v>
      </c>
      <c r="Z7" s="120">
        <v>89443</v>
      </c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</row>
    <row r="8" spans="1:88">
      <c r="A8" s="44" t="s">
        <v>556</v>
      </c>
      <c r="B8" s="120">
        <v>0</v>
      </c>
      <c r="C8" s="120">
        <v>0</v>
      </c>
      <c r="D8" s="120">
        <v>0</v>
      </c>
      <c r="E8" s="120">
        <v>0</v>
      </c>
      <c r="F8" s="120">
        <v>0</v>
      </c>
      <c r="G8" s="120">
        <v>0</v>
      </c>
      <c r="H8" s="120">
        <v>0</v>
      </c>
      <c r="I8" s="120">
        <v>0</v>
      </c>
      <c r="J8" s="120">
        <v>0</v>
      </c>
      <c r="K8" s="120">
        <v>0</v>
      </c>
      <c r="L8" s="120">
        <v>0</v>
      </c>
      <c r="M8" s="120">
        <v>0</v>
      </c>
      <c r="N8" s="120">
        <v>0</v>
      </c>
      <c r="O8" s="120">
        <v>0</v>
      </c>
      <c r="P8" s="120">
        <v>0</v>
      </c>
      <c r="Q8" s="120">
        <v>0</v>
      </c>
      <c r="R8" s="120">
        <v>0</v>
      </c>
      <c r="S8" s="120">
        <v>0</v>
      </c>
      <c r="T8" s="120">
        <v>0</v>
      </c>
      <c r="U8" s="120" t="s">
        <v>134</v>
      </c>
      <c r="V8" s="120">
        <v>573</v>
      </c>
      <c r="W8" s="121" t="s">
        <v>134</v>
      </c>
      <c r="X8" s="120">
        <v>0</v>
      </c>
      <c r="Y8" s="120">
        <v>0</v>
      </c>
      <c r="Z8" s="120">
        <v>0</v>
      </c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</row>
    <row r="9" spans="1:88" s="13" customFormat="1">
      <c r="A9" s="43" t="s">
        <v>480</v>
      </c>
      <c r="B9" s="122">
        <v>-238599</v>
      </c>
      <c r="C9" s="122">
        <v>-236957</v>
      </c>
      <c r="D9" s="122">
        <v>-241808</v>
      </c>
      <c r="E9" s="122">
        <v>-277593</v>
      </c>
      <c r="F9" s="122">
        <v>-309631</v>
      </c>
      <c r="G9" s="122">
        <v>-342269</v>
      </c>
      <c r="H9" s="122">
        <v>-349334</v>
      </c>
      <c r="I9" s="122">
        <v>-423365</v>
      </c>
      <c r="J9" s="122">
        <v>-146277</v>
      </c>
      <c r="K9" s="122">
        <v>-227158</v>
      </c>
      <c r="L9" s="122">
        <v>-270251</v>
      </c>
      <c r="M9" s="122">
        <v>-304482</v>
      </c>
      <c r="N9" s="122">
        <v>366065</v>
      </c>
      <c r="O9" s="122">
        <v>369375</v>
      </c>
      <c r="P9" s="122">
        <v>340147</v>
      </c>
      <c r="Q9" s="122">
        <v>407430</v>
      </c>
      <c r="R9" s="122">
        <v>389879</v>
      </c>
      <c r="S9" s="122">
        <v>440132</v>
      </c>
      <c r="T9" s="122">
        <v>416389</v>
      </c>
      <c r="U9" s="122">
        <v>401295</v>
      </c>
      <c r="V9" s="122">
        <v>480420</v>
      </c>
      <c r="W9" s="122">
        <v>530999</v>
      </c>
      <c r="X9" s="122">
        <v>595426</v>
      </c>
      <c r="Y9" s="122">
        <v>567664</v>
      </c>
      <c r="Z9" s="122">
        <v>559643</v>
      </c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</row>
  </sheetData>
  <sheetProtection selectLockedCells="1" selectUnlockedCells="1"/>
  <hyperlinks>
    <hyperlink ref="A1" location="Índice!A1" display="           Índice           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50"/>
  </sheetPr>
  <dimension ref="A1:Z16"/>
  <sheetViews>
    <sheetView workbookViewId="0">
      <pane xSplit="1" topLeftCell="Y1" activePane="topRight" state="frozen"/>
      <selection pane="topRight"/>
    </sheetView>
  </sheetViews>
  <sheetFormatPr defaultColWidth="9" defaultRowHeight="15"/>
  <cols>
    <col min="1" max="1" width="66.7109375" style="4" customWidth="1"/>
    <col min="2" max="12" width="13.28515625" style="4" customWidth="1"/>
    <col min="13" max="13" width="14" style="4" customWidth="1"/>
    <col min="14" max="20" width="13.28515625" style="4" customWidth="1"/>
    <col min="21" max="21" width="13.140625" style="4" customWidth="1"/>
    <col min="22" max="24" width="13.28515625" style="4" customWidth="1"/>
    <col min="25" max="25" width="13.28515625" customWidth="1"/>
    <col min="26" max="26" width="13.28515625" style="4" customWidth="1"/>
    <col min="27" max="16384" width="9" style="4"/>
  </cols>
  <sheetData>
    <row r="1" spans="1:26" ht="57" customHeight="1">
      <c r="A1" s="5" t="s">
        <v>17</v>
      </c>
      <c r="W1" s="5"/>
      <c r="X1" s="5"/>
    </row>
    <row r="2" spans="1:26" customFormat="1" ht="16.5" customHeight="1">
      <c r="A2" s="99" t="s">
        <v>557</v>
      </c>
      <c r="B2" s="100">
        <v>42825</v>
      </c>
      <c r="C2" s="100">
        <v>42916</v>
      </c>
      <c r="D2" s="100">
        <v>43008</v>
      </c>
      <c r="E2" s="100">
        <v>43100</v>
      </c>
      <c r="F2" s="100">
        <v>43190</v>
      </c>
      <c r="G2" s="100">
        <v>43281</v>
      </c>
      <c r="H2" s="100">
        <v>43373</v>
      </c>
      <c r="I2" s="100">
        <v>43465</v>
      </c>
      <c r="J2" s="100">
        <v>43555</v>
      </c>
      <c r="K2" s="100">
        <v>43646</v>
      </c>
      <c r="L2" s="100">
        <v>43738</v>
      </c>
      <c r="M2" s="100">
        <v>43830</v>
      </c>
      <c r="N2" s="100">
        <v>43921</v>
      </c>
      <c r="O2" s="100">
        <v>44012</v>
      </c>
      <c r="P2" s="100">
        <v>44104</v>
      </c>
      <c r="Q2" s="100">
        <v>44196</v>
      </c>
      <c r="R2" s="100">
        <v>44286</v>
      </c>
      <c r="S2" s="100">
        <v>44377</v>
      </c>
      <c r="T2" s="100">
        <v>44469</v>
      </c>
      <c r="U2" s="100">
        <v>44561</v>
      </c>
      <c r="V2" s="100">
        <v>44651</v>
      </c>
      <c r="W2" s="100">
        <v>44742</v>
      </c>
      <c r="X2" s="100">
        <v>44834</v>
      </c>
      <c r="Y2" s="100">
        <v>44926</v>
      </c>
      <c r="Z2" s="100">
        <v>45016</v>
      </c>
    </row>
    <row r="3" spans="1:26" s="13" customFormat="1">
      <c r="A3" s="13" t="s">
        <v>153</v>
      </c>
      <c r="B3" s="156">
        <v>30462.400000000001</v>
      </c>
      <c r="C3" s="156">
        <v>30828.2</v>
      </c>
      <c r="D3" s="156">
        <v>30417.1</v>
      </c>
      <c r="E3" s="156">
        <v>31295.9</v>
      </c>
      <c r="F3" s="156">
        <v>31708.971609470005</v>
      </c>
      <c r="G3" s="156">
        <v>31920.32866363</v>
      </c>
      <c r="H3" s="156">
        <v>31658.34111818</v>
      </c>
      <c r="I3" s="156">
        <v>33978.118368829993</v>
      </c>
      <c r="J3" s="156">
        <v>34209.984184899993</v>
      </c>
      <c r="K3" s="156">
        <v>34140.961699009997</v>
      </c>
      <c r="L3" s="156">
        <v>34549.168351669992</v>
      </c>
      <c r="M3" s="156">
        <v>36075.526154480001</v>
      </c>
      <c r="N3" s="156">
        <v>36083.153110140003</v>
      </c>
      <c r="O3" s="156">
        <v>35861.601995080004</v>
      </c>
      <c r="P3" s="156">
        <v>36156.247513410002</v>
      </c>
      <c r="Q3" s="156">
        <v>37502.249890760009</v>
      </c>
      <c r="R3" s="156">
        <v>36748.760392490003</v>
      </c>
      <c r="S3" s="156">
        <v>36537.643901980002</v>
      </c>
      <c r="T3" s="156">
        <v>38599.551671299989</v>
      </c>
      <c r="U3" s="156">
        <v>40939.76776961</v>
      </c>
      <c r="V3" s="156">
        <v>42275.578074399993</v>
      </c>
      <c r="W3" s="156">
        <v>44479.8</v>
      </c>
      <c r="X3" s="156">
        <v>47331.199999999997</v>
      </c>
      <c r="Y3" s="156">
        <v>49002</v>
      </c>
      <c r="Z3" s="156">
        <v>49967.1</v>
      </c>
    </row>
    <row r="4" spans="1:26" s="13" customFormat="1">
      <c r="A4" s="4" t="s">
        <v>558</v>
      </c>
      <c r="B4" s="157">
        <v>21670.799999999999</v>
      </c>
      <c r="C4" s="157">
        <v>22297.1</v>
      </c>
      <c r="D4" s="157">
        <v>22143.3</v>
      </c>
      <c r="E4" s="157">
        <v>23139.4</v>
      </c>
      <c r="F4" s="157">
        <v>23580.093112480001</v>
      </c>
      <c r="G4" s="157">
        <v>23781.544344150003</v>
      </c>
      <c r="H4" s="157">
        <v>23462.678969279998</v>
      </c>
      <c r="I4" s="157">
        <v>25706.192109649997</v>
      </c>
      <c r="J4" s="157">
        <v>26006.485511619998</v>
      </c>
      <c r="K4" s="157">
        <v>26074.882888580003</v>
      </c>
      <c r="L4" s="157">
        <v>26401.936899569999</v>
      </c>
      <c r="M4" s="157">
        <v>27815.054570600001</v>
      </c>
      <c r="N4" s="157">
        <v>27701.16056344</v>
      </c>
      <c r="O4" s="157">
        <v>27305.976499320001</v>
      </c>
      <c r="P4" s="157">
        <v>27546.117400430001</v>
      </c>
      <c r="Q4" s="157">
        <v>28887.356646640001</v>
      </c>
      <c r="R4" s="157">
        <v>28136.185969080001</v>
      </c>
      <c r="S4" s="157">
        <v>28059.352233720001</v>
      </c>
      <c r="T4" s="157">
        <v>28956.870569669998</v>
      </c>
      <c r="U4" s="157">
        <v>30345.474709099999</v>
      </c>
      <c r="V4" s="157">
        <v>31247.89282384</v>
      </c>
      <c r="W4" s="157">
        <v>32540.6</v>
      </c>
      <c r="X4" s="157">
        <v>33959.300000000003</v>
      </c>
      <c r="Y4" s="157">
        <v>34411.9</v>
      </c>
      <c r="Z4" s="157">
        <v>34568.1</v>
      </c>
    </row>
    <row r="5" spans="1:26">
      <c r="A5" s="4" t="s">
        <v>559</v>
      </c>
      <c r="B5" s="157">
        <v>14206.6</v>
      </c>
      <c r="C5" s="157">
        <v>15234.6</v>
      </c>
      <c r="D5" s="157">
        <v>15496.7</v>
      </c>
      <c r="E5" s="157">
        <v>16541.599999999999</v>
      </c>
      <c r="F5" s="157">
        <v>16942.038262370002</v>
      </c>
      <c r="G5" s="157">
        <v>17472.497982830002</v>
      </c>
      <c r="H5" s="157">
        <v>17517.167034959999</v>
      </c>
      <c r="I5" s="157">
        <v>19478.542439919998</v>
      </c>
      <c r="J5" s="157">
        <v>19942.941559809999</v>
      </c>
      <c r="K5" s="157">
        <v>20084.759507580002</v>
      </c>
      <c r="L5" s="157">
        <v>20466.440631420002</v>
      </c>
      <c r="M5" s="157">
        <v>21731.776706710003</v>
      </c>
      <c r="N5" s="157">
        <v>21571.619952790003</v>
      </c>
      <c r="O5" s="157">
        <v>21318.675576540001</v>
      </c>
      <c r="P5" s="157">
        <v>21373.113009670004</v>
      </c>
      <c r="Q5" s="157">
        <v>22277.968596610001</v>
      </c>
      <c r="R5" s="157">
        <v>21873.500505586053</v>
      </c>
      <c r="S5" s="157">
        <v>21861.765401486027</v>
      </c>
      <c r="T5" s="157">
        <v>22164.034303090153</v>
      </c>
      <c r="U5" s="157">
        <v>23129.025853393254</v>
      </c>
      <c r="V5" s="157">
        <v>23704.189530889576</v>
      </c>
      <c r="W5" s="157">
        <v>24674</v>
      </c>
      <c r="X5" s="157">
        <v>25458</v>
      </c>
      <c r="Y5" s="157">
        <v>25517.5</v>
      </c>
      <c r="Z5" s="157">
        <v>25734.7</v>
      </c>
    </row>
    <row r="6" spans="1:26">
      <c r="A6" s="4" t="s">
        <v>560</v>
      </c>
      <c r="B6" s="157">
        <v>7464.2</v>
      </c>
      <c r="C6" s="157">
        <v>7062.5</v>
      </c>
      <c r="D6" s="157">
        <v>6646.6</v>
      </c>
      <c r="E6" s="157">
        <v>6597.8</v>
      </c>
      <c r="F6" s="157">
        <v>6638.0548501099993</v>
      </c>
      <c r="G6" s="157">
        <v>6309.04636132</v>
      </c>
      <c r="H6" s="157">
        <v>5945.5119343199995</v>
      </c>
      <c r="I6" s="157">
        <v>6227.6496697299999</v>
      </c>
      <c r="J6" s="157">
        <v>6063.5439518100002</v>
      </c>
      <c r="K6" s="157">
        <v>5990.1233810000003</v>
      </c>
      <c r="L6" s="157">
        <v>5935.4962681499992</v>
      </c>
      <c r="M6" s="157">
        <v>6083.2778638899999</v>
      </c>
      <c r="N6" s="157">
        <v>6129.5406106500004</v>
      </c>
      <c r="O6" s="157">
        <v>5987.3009227800003</v>
      </c>
      <c r="P6" s="157">
        <v>6173.0043907599993</v>
      </c>
      <c r="Q6" s="157">
        <v>6609.3880500300011</v>
      </c>
      <c r="R6" s="157">
        <v>6262.6854634939491</v>
      </c>
      <c r="S6" s="157">
        <v>6197.5868322339729</v>
      </c>
      <c r="T6" s="157">
        <v>6792.8362665798468</v>
      </c>
      <c r="U6" s="157">
        <v>7216.4488557067489</v>
      </c>
      <c r="V6" s="157">
        <v>7543.7032929504239</v>
      </c>
      <c r="W6" s="157">
        <v>7866.6</v>
      </c>
      <c r="X6" s="157">
        <v>8501.2999999999993</v>
      </c>
      <c r="Y6" s="157">
        <v>8894.4</v>
      </c>
      <c r="Z6" s="157">
        <v>8833.4</v>
      </c>
    </row>
    <row r="7" spans="1:26" s="13" customFormat="1">
      <c r="A7" s="4" t="s">
        <v>561</v>
      </c>
      <c r="B7" s="157">
        <v>3835.6</v>
      </c>
      <c r="C7" s="157">
        <v>3821.1</v>
      </c>
      <c r="D7" s="157">
        <v>3808.6</v>
      </c>
      <c r="E7" s="157">
        <v>3828.9</v>
      </c>
      <c r="F7" s="157">
        <v>3908.4571702600001</v>
      </c>
      <c r="G7" s="157">
        <v>3974.1859283700001</v>
      </c>
      <c r="H7" s="157">
        <v>4046.3583837800002</v>
      </c>
      <c r="I7" s="157">
        <v>4112.6546430600001</v>
      </c>
      <c r="J7" s="157">
        <v>4167.9257572699998</v>
      </c>
      <c r="K7" s="157">
        <v>4209.3175346500002</v>
      </c>
      <c r="L7" s="157">
        <v>4096.8300712700002</v>
      </c>
      <c r="M7" s="157">
        <v>4126.8640679600003</v>
      </c>
      <c r="N7" s="157">
        <v>4135.7222732600003</v>
      </c>
      <c r="O7" s="157">
        <v>4148.8054496100003</v>
      </c>
      <c r="P7" s="157">
        <v>4122.9403387600005</v>
      </c>
      <c r="Q7" s="157">
        <v>4125.5605975300005</v>
      </c>
      <c r="R7" s="157">
        <v>4104.8766639699998</v>
      </c>
      <c r="S7" s="157">
        <v>4077.5764872199998</v>
      </c>
      <c r="T7" s="157">
        <v>4042.5247340000001</v>
      </c>
      <c r="U7" s="157">
        <v>4319.7791187600005</v>
      </c>
      <c r="V7" s="157">
        <v>4575.1560968100002</v>
      </c>
      <c r="W7" s="157">
        <v>4831.8999999999996</v>
      </c>
      <c r="X7" s="157">
        <v>5033.5</v>
      </c>
      <c r="Y7" s="157">
        <v>5139.7</v>
      </c>
      <c r="Z7" s="157">
        <v>5246.5</v>
      </c>
    </row>
    <row r="8" spans="1:26">
      <c r="A8" s="4" t="s">
        <v>562</v>
      </c>
      <c r="B8" s="157">
        <v>2585.6999999999998</v>
      </c>
      <c r="C8" s="157">
        <v>2425.3000000000002</v>
      </c>
      <c r="D8" s="157">
        <v>2362.5</v>
      </c>
      <c r="E8" s="157">
        <v>2383.4</v>
      </c>
      <c r="F8" s="157">
        <v>2380.6675889899998</v>
      </c>
      <c r="G8" s="157">
        <v>2319.0649947800002</v>
      </c>
      <c r="H8" s="157">
        <v>2408.5292164400003</v>
      </c>
      <c r="I8" s="157">
        <v>2459.1787406999997</v>
      </c>
      <c r="J8" s="157">
        <v>2411.9317504400001</v>
      </c>
      <c r="K8" s="157">
        <v>2311.5098064399999</v>
      </c>
      <c r="L8" s="157">
        <v>2526.9821206199999</v>
      </c>
      <c r="M8" s="157">
        <v>2661.29903289</v>
      </c>
      <c r="N8" s="157">
        <v>2712.5731052699998</v>
      </c>
      <c r="O8" s="157">
        <v>2902.3758243500001</v>
      </c>
      <c r="P8" s="157">
        <v>3178.9188246799999</v>
      </c>
      <c r="Q8" s="157">
        <v>3392.2422496700001</v>
      </c>
      <c r="R8" s="157">
        <v>3459.3376364999999</v>
      </c>
      <c r="S8" s="157">
        <v>3361.01738879</v>
      </c>
      <c r="T8" s="157">
        <v>4412.1189366400004</v>
      </c>
      <c r="U8" s="157">
        <v>4836.7471738500008</v>
      </c>
      <c r="V8" s="157">
        <v>5001.4346537199999</v>
      </c>
      <c r="W8" s="157">
        <v>5422.6</v>
      </c>
      <c r="X8" s="157">
        <v>6713.3</v>
      </c>
      <c r="Y8" s="157">
        <v>7879.5</v>
      </c>
      <c r="Z8" s="157">
        <v>8452.1</v>
      </c>
    </row>
    <row r="9" spans="1:26">
      <c r="A9" s="4" t="s">
        <v>563</v>
      </c>
      <c r="B9" s="157">
        <v>1587.6</v>
      </c>
      <c r="C9" s="157">
        <v>1528.7</v>
      </c>
      <c r="D9" s="157">
        <v>1409.8</v>
      </c>
      <c r="E9" s="157">
        <v>1231.4000000000001</v>
      </c>
      <c r="F9" s="157">
        <v>1152.1174858299999</v>
      </c>
      <c r="G9" s="157">
        <v>1069.2644874800001</v>
      </c>
      <c r="H9" s="157">
        <v>1010.93261552</v>
      </c>
      <c r="I9" s="157">
        <v>936.18421257</v>
      </c>
      <c r="J9" s="157">
        <v>883.11352998000007</v>
      </c>
      <c r="K9" s="157">
        <v>837.12637724000001</v>
      </c>
      <c r="L9" s="157">
        <v>751.12602989999993</v>
      </c>
      <c r="M9" s="157">
        <v>669.22638544000006</v>
      </c>
      <c r="N9" s="157">
        <v>660.49146666000001</v>
      </c>
      <c r="O9" s="157">
        <v>654.61023697999997</v>
      </c>
      <c r="P9" s="157">
        <v>616.44348623999997</v>
      </c>
      <c r="Q9" s="157">
        <v>569.11890310000001</v>
      </c>
      <c r="R9" s="157">
        <v>530.23998494</v>
      </c>
      <c r="S9" s="157">
        <v>506.89393111999999</v>
      </c>
      <c r="T9" s="157">
        <v>535.29280310000001</v>
      </c>
      <c r="U9" s="157">
        <v>610.34431741999992</v>
      </c>
      <c r="V9" s="157">
        <v>578.3533856900001</v>
      </c>
      <c r="W9" s="157">
        <v>644.5</v>
      </c>
      <c r="X9" s="157">
        <v>634</v>
      </c>
      <c r="Y9" s="157">
        <v>547.1</v>
      </c>
      <c r="Z9" s="157">
        <v>520.29999999999995</v>
      </c>
    </row>
    <row r="10" spans="1:26">
      <c r="A10" s="4" t="s">
        <v>564</v>
      </c>
      <c r="B10" s="157">
        <v>736.1</v>
      </c>
      <c r="C10" s="157">
        <v>713.5</v>
      </c>
      <c r="D10" s="157">
        <v>653.6</v>
      </c>
      <c r="E10" s="157">
        <v>674.7</v>
      </c>
      <c r="F10" s="157">
        <v>651.37113811999996</v>
      </c>
      <c r="G10" s="157">
        <v>743.40461732000006</v>
      </c>
      <c r="H10" s="157">
        <v>699.88666855999998</v>
      </c>
      <c r="I10" s="157">
        <v>736.47957299999996</v>
      </c>
      <c r="J10" s="157">
        <v>713.62822976999996</v>
      </c>
      <c r="K10" s="157">
        <v>684.22183695000001</v>
      </c>
      <c r="L10" s="157">
        <v>746.62665087999994</v>
      </c>
      <c r="M10" s="157">
        <v>774.64845854999999</v>
      </c>
      <c r="N10" s="157">
        <v>846.56240851999996</v>
      </c>
      <c r="O10" s="157">
        <v>826.22358335000001</v>
      </c>
      <c r="P10" s="157">
        <v>672.65100466000001</v>
      </c>
      <c r="Q10" s="157">
        <v>510.4140438</v>
      </c>
      <c r="R10" s="157">
        <v>502.40548194000002</v>
      </c>
      <c r="S10" s="157">
        <v>518.74866015999999</v>
      </c>
      <c r="T10" s="157">
        <v>639.60759211000004</v>
      </c>
      <c r="U10" s="157">
        <v>814.49245035000001</v>
      </c>
      <c r="V10" s="157">
        <v>860.94040445000007</v>
      </c>
      <c r="W10" s="157">
        <v>1029.0999999999999</v>
      </c>
      <c r="X10" s="157">
        <v>981.1</v>
      </c>
      <c r="Y10" s="157">
        <v>1014.3</v>
      </c>
      <c r="Z10" s="157">
        <v>1171.3</v>
      </c>
    </row>
    <row r="11" spans="1:26">
      <c r="A11" s="4" t="s">
        <v>565</v>
      </c>
      <c r="B11" s="157">
        <v>46.6</v>
      </c>
      <c r="C11" s="157">
        <v>42.5</v>
      </c>
      <c r="D11" s="157">
        <v>39.200000000000003</v>
      </c>
      <c r="E11" s="157">
        <v>38.1</v>
      </c>
      <c r="F11" s="157">
        <v>36.265113790000001</v>
      </c>
      <c r="G11" s="157">
        <v>32.864291530000003</v>
      </c>
      <c r="H11" s="157">
        <v>29.955264600000003</v>
      </c>
      <c r="I11" s="157">
        <v>27.42908985</v>
      </c>
      <c r="J11" s="157">
        <v>26.899405820000002</v>
      </c>
      <c r="K11" s="157">
        <v>23.90325515</v>
      </c>
      <c r="L11" s="157">
        <v>25.666579429999999</v>
      </c>
      <c r="M11" s="157">
        <v>28.433639039999999</v>
      </c>
      <c r="N11" s="157">
        <v>26.643292989999999</v>
      </c>
      <c r="O11" s="157">
        <v>23.610401469999999</v>
      </c>
      <c r="P11" s="157">
        <v>19.17645864</v>
      </c>
      <c r="Q11" s="157">
        <v>17.557450020000001</v>
      </c>
      <c r="R11" s="157">
        <v>15.714656060000001</v>
      </c>
      <c r="S11" s="157">
        <v>14.055200970000001</v>
      </c>
      <c r="T11" s="157">
        <v>13.13703578</v>
      </c>
      <c r="U11" s="157">
        <v>12.930000130000002</v>
      </c>
      <c r="V11" s="157">
        <v>11.80070989</v>
      </c>
      <c r="W11" s="157">
        <v>11</v>
      </c>
      <c r="X11" s="157">
        <v>10.1</v>
      </c>
      <c r="Y11" s="157">
        <v>9.6</v>
      </c>
      <c r="Z11" s="157">
        <v>8.8000000000000007</v>
      </c>
    </row>
    <row r="12" spans="1:26" s="13" customFormat="1">
      <c r="A12" s="13" t="s">
        <v>152</v>
      </c>
      <c r="B12" s="156">
        <v>77.599999999999994</v>
      </c>
      <c r="C12" s="156">
        <v>77.099999999999994</v>
      </c>
      <c r="D12" s="156">
        <v>74.900000000000006</v>
      </c>
      <c r="E12" s="156">
        <v>73.3</v>
      </c>
      <c r="F12" s="156">
        <v>71.141797120000007</v>
      </c>
      <c r="G12" s="156">
        <v>86.683171900000005</v>
      </c>
      <c r="H12" s="156">
        <v>84.270905180000014</v>
      </c>
      <c r="I12" s="156">
        <v>85.600457550000002</v>
      </c>
      <c r="J12" s="156">
        <v>91.90548170000001</v>
      </c>
      <c r="K12" s="156">
        <v>96.250277640000007</v>
      </c>
      <c r="L12" s="156">
        <v>97.952943599999998</v>
      </c>
      <c r="M12" s="156">
        <v>107.14339620999999</v>
      </c>
      <c r="N12" s="156">
        <v>102.66039656000001</v>
      </c>
      <c r="O12" s="156">
        <v>104.32901371999999</v>
      </c>
      <c r="P12" s="156">
        <v>101.47021004000001</v>
      </c>
      <c r="Q12" s="156">
        <v>103.55459171</v>
      </c>
      <c r="R12" s="156">
        <v>103.46521628000001</v>
      </c>
      <c r="S12" s="156">
        <v>102.4908466</v>
      </c>
      <c r="T12" s="156">
        <v>102.24063525</v>
      </c>
      <c r="U12" s="156">
        <v>102.20743465000001</v>
      </c>
      <c r="V12" s="156">
        <v>102.90445905</v>
      </c>
      <c r="W12" s="156">
        <v>105.7</v>
      </c>
      <c r="X12" s="156">
        <v>109.3</v>
      </c>
      <c r="Y12" s="156">
        <v>119.8</v>
      </c>
      <c r="Z12" s="156">
        <v>120.6</v>
      </c>
    </row>
    <row r="13" spans="1:26" s="13" customFormat="1">
      <c r="A13" s="13" t="s">
        <v>480</v>
      </c>
      <c r="B13" s="156">
        <v>30540</v>
      </c>
      <c r="C13" s="156">
        <v>30905.4</v>
      </c>
      <c r="D13" s="156">
        <v>30492</v>
      </c>
      <c r="E13" s="156">
        <v>31369.1</v>
      </c>
      <c r="F13" s="156">
        <v>31780.113406590001</v>
      </c>
      <c r="G13" s="156">
        <v>32007.01183553</v>
      </c>
      <c r="H13" s="156">
        <v>31742.612023360001</v>
      </c>
      <c r="I13" s="156">
        <v>34063.718826379998</v>
      </c>
      <c r="J13" s="156">
        <v>34301.8896666</v>
      </c>
      <c r="K13" s="156">
        <v>34237.211976650004</v>
      </c>
      <c r="L13" s="156">
        <v>34647.121295269993</v>
      </c>
      <c r="M13" s="156">
        <v>36182.66955069</v>
      </c>
      <c r="N13" s="156">
        <v>36185.813506699997</v>
      </c>
      <c r="O13" s="156">
        <v>35965.931008800006</v>
      </c>
      <c r="P13" s="156">
        <v>36257.717723449998</v>
      </c>
      <c r="Q13" s="156">
        <v>37605.804482470005</v>
      </c>
      <c r="R13" s="156">
        <v>36852.225608770001</v>
      </c>
      <c r="S13" s="156">
        <v>36640.13474858</v>
      </c>
      <c r="T13" s="156">
        <v>38701.79230655</v>
      </c>
      <c r="U13" s="156">
        <v>41041.975204260001</v>
      </c>
      <c r="V13" s="156">
        <v>42378.482533450006</v>
      </c>
      <c r="W13" s="156">
        <v>44585.5</v>
      </c>
      <c r="X13" s="156">
        <v>47440.6</v>
      </c>
      <c r="Y13" s="156">
        <v>49121.9</v>
      </c>
      <c r="Z13" s="156">
        <v>50087.7</v>
      </c>
    </row>
    <row r="14" spans="1:26">
      <c r="A14" s="118" t="s">
        <v>566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X14" s="21"/>
    </row>
    <row r="15" spans="1:26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6" s="13" customFormat="1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</sheetData>
  <sheetProtection selectLockedCells="1" selectUnlockedCells="1"/>
  <hyperlinks>
    <hyperlink ref="A1" location="Índice!A1" display="           Índice           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50"/>
  </sheetPr>
  <dimension ref="A1:Z6"/>
  <sheetViews>
    <sheetView workbookViewId="0">
      <pane xSplit="1" topLeftCell="V1" activePane="topRight" state="frozen"/>
      <selection pane="topRight"/>
    </sheetView>
  </sheetViews>
  <sheetFormatPr defaultColWidth="9" defaultRowHeight="15"/>
  <cols>
    <col min="1" max="1" width="66.7109375" style="4" customWidth="1"/>
    <col min="2" max="2" width="13.42578125" style="4" customWidth="1"/>
    <col min="3" max="3" width="13.28515625" style="4" customWidth="1"/>
    <col min="4" max="4" width="13.42578125" style="4" customWidth="1"/>
    <col min="5" max="24" width="13.28515625" style="4" customWidth="1"/>
    <col min="25" max="25" width="13.28515625" customWidth="1"/>
    <col min="26" max="26" width="13.28515625" style="4" customWidth="1"/>
    <col min="27" max="16384" width="9" style="4"/>
  </cols>
  <sheetData>
    <row r="1" spans="1:26" ht="57" customHeight="1">
      <c r="A1" s="5" t="s">
        <v>17</v>
      </c>
      <c r="W1" s="5"/>
      <c r="X1" s="5"/>
    </row>
    <row r="2" spans="1:26" customFormat="1" ht="16.5" customHeight="1">
      <c r="A2" s="99" t="s">
        <v>567</v>
      </c>
      <c r="B2" s="100">
        <v>42825</v>
      </c>
      <c r="C2" s="100">
        <v>42916</v>
      </c>
      <c r="D2" s="100">
        <v>43008</v>
      </c>
      <c r="E2" s="100">
        <v>43100</v>
      </c>
      <c r="F2" s="100">
        <v>43190</v>
      </c>
      <c r="G2" s="100">
        <v>43281</v>
      </c>
      <c r="H2" s="100">
        <v>43373</v>
      </c>
      <c r="I2" s="100">
        <v>43465</v>
      </c>
      <c r="J2" s="100">
        <v>43555</v>
      </c>
      <c r="K2" s="100">
        <v>43646</v>
      </c>
      <c r="L2" s="100">
        <v>43738</v>
      </c>
      <c r="M2" s="100">
        <v>43830</v>
      </c>
      <c r="N2" s="100">
        <v>43921</v>
      </c>
      <c r="O2" s="100">
        <v>44012</v>
      </c>
      <c r="P2" s="100">
        <v>44104</v>
      </c>
      <c r="Q2" s="100">
        <v>44196</v>
      </c>
      <c r="R2" s="100">
        <v>44286</v>
      </c>
      <c r="S2" s="100">
        <v>44377</v>
      </c>
      <c r="T2" s="100">
        <v>44469</v>
      </c>
      <c r="U2" s="100">
        <v>44561</v>
      </c>
      <c r="V2" s="100">
        <v>44651</v>
      </c>
      <c r="W2" s="100">
        <v>44742</v>
      </c>
      <c r="X2" s="100">
        <v>44834</v>
      </c>
      <c r="Y2" s="100">
        <v>44926</v>
      </c>
      <c r="Z2" s="100">
        <v>45016</v>
      </c>
    </row>
    <row r="3" spans="1:26" s="13" customFormat="1">
      <c r="A3" s="4" t="s">
        <v>568</v>
      </c>
      <c r="B3" s="157">
        <v>5589.1297269500001</v>
      </c>
      <c r="C3" s="157">
        <v>6043.6542272799998</v>
      </c>
      <c r="D3" s="157">
        <v>6436.0972417200001</v>
      </c>
      <c r="E3" s="157">
        <v>6809.3302513199997</v>
      </c>
      <c r="F3" s="157">
        <v>7195.9230794899995</v>
      </c>
      <c r="G3" s="157">
        <v>7597.1490684800001</v>
      </c>
      <c r="H3" s="157">
        <v>7979.5318421700003</v>
      </c>
      <c r="I3" s="157">
        <v>8365.9084116100003</v>
      </c>
      <c r="J3" s="157">
        <v>8916.38622407</v>
      </c>
      <c r="K3" s="157">
        <v>9295.0365255100005</v>
      </c>
      <c r="L3" s="157">
        <v>9668.7158202400024</v>
      </c>
      <c r="M3" s="157">
        <v>9899.5713538300006</v>
      </c>
      <c r="N3" s="157">
        <v>9979.3020317999999</v>
      </c>
      <c r="O3" s="157">
        <v>10004.600655240001</v>
      </c>
      <c r="P3" s="157">
        <v>10122.522043199999</v>
      </c>
      <c r="Q3" s="157">
        <v>10511.590096010001</v>
      </c>
      <c r="R3" s="157">
        <v>10712.6</v>
      </c>
      <c r="S3" s="157">
        <v>10979.78207884</v>
      </c>
      <c r="T3" s="157">
        <v>11358.420659379999</v>
      </c>
      <c r="U3" s="157">
        <v>11654.4</v>
      </c>
      <c r="V3" s="157">
        <v>11911.4</v>
      </c>
      <c r="W3" s="157">
        <v>12240.2</v>
      </c>
      <c r="X3" s="157">
        <v>12489.8</v>
      </c>
      <c r="Y3" s="157">
        <v>12510.9</v>
      </c>
      <c r="Z3" s="157">
        <v>12639.2</v>
      </c>
    </row>
    <row r="4" spans="1:26" s="13" customFormat="1">
      <c r="A4" s="4" t="s">
        <v>147</v>
      </c>
      <c r="B4" s="157">
        <v>3451.73573287</v>
      </c>
      <c r="C4" s="157">
        <v>4142.9487661700005</v>
      </c>
      <c r="D4" s="157">
        <v>4173.99988751</v>
      </c>
      <c r="E4" s="157">
        <v>4134.5764896299997</v>
      </c>
      <c r="F4" s="157">
        <v>4173.6372167099998</v>
      </c>
      <c r="G4" s="157">
        <v>4208.5272680199996</v>
      </c>
      <c r="H4" s="157">
        <v>4286.17144766</v>
      </c>
      <c r="I4" s="157">
        <v>4981.6324911199999</v>
      </c>
      <c r="J4" s="157">
        <v>5185.0880279100002</v>
      </c>
      <c r="K4" s="157">
        <v>5209.8070705200007</v>
      </c>
      <c r="L4" s="157">
        <v>5457.2377536399999</v>
      </c>
      <c r="M4" s="157">
        <v>5751.4700935500005</v>
      </c>
      <c r="N4" s="157">
        <v>5809.8656525200004</v>
      </c>
      <c r="O4" s="157">
        <v>6075.2691443100002</v>
      </c>
      <c r="P4" s="157">
        <v>6583.3807700899997</v>
      </c>
      <c r="Q4" s="157">
        <v>6407.4486704799992</v>
      </c>
      <c r="R4" s="157">
        <v>6135.2</v>
      </c>
      <c r="S4" s="157">
        <v>6094.2304526799999</v>
      </c>
      <c r="T4" s="157">
        <v>6138.2443409200005</v>
      </c>
      <c r="U4" s="157">
        <v>6740.9</v>
      </c>
      <c r="V4" s="157">
        <v>6934.8</v>
      </c>
      <c r="W4" s="157">
        <v>7451.5</v>
      </c>
      <c r="X4" s="157">
        <v>7859.2</v>
      </c>
      <c r="Y4" s="157">
        <v>7575.4</v>
      </c>
      <c r="Z4" s="157">
        <v>7461.6</v>
      </c>
    </row>
    <row r="5" spans="1:26">
      <c r="A5" s="4" t="s">
        <v>569</v>
      </c>
      <c r="B5" s="157">
        <v>1023.5588122700001</v>
      </c>
      <c r="C5" s="157">
        <v>924.49791092999999</v>
      </c>
      <c r="D5" s="157">
        <v>828.18585030999998</v>
      </c>
      <c r="E5" s="157">
        <v>733.34913333999987</v>
      </c>
      <c r="F5" s="157">
        <v>628.81635781000011</v>
      </c>
      <c r="G5" s="157">
        <v>898.6028931699999</v>
      </c>
      <c r="H5" s="157">
        <v>796.42436052000005</v>
      </c>
      <c r="I5" s="157">
        <v>692.21436770999992</v>
      </c>
      <c r="J5" s="157">
        <v>579.81792472000006</v>
      </c>
      <c r="K5" s="157">
        <v>488.52762006</v>
      </c>
      <c r="L5" s="157">
        <v>411.88811289999995</v>
      </c>
      <c r="M5" s="157">
        <v>350.05797121000001</v>
      </c>
      <c r="N5" s="157">
        <v>293.68107860999999</v>
      </c>
      <c r="O5" s="157">
        <v>234.17911952</v>
      </c>
      <c r="P5" s="157">
        <v>186.53538985</v>
      </c>
      <c r="Q5" s="157">
        <v>138.06573643000002</v>
      </c>
      <c r="R5" s="157">
        <v>95.6</v>
      </c>
      <c r="S5" s="157">
        <v>74.404832349999992</v>
      </c>
      <c r="T5" s="157">
        <v>60.652912829999998</v>
      </c>
      <c r="U5" s="157">
        <v>47.7</v>
      </c>
      <c r="V5" s="157">
        <v>35.5</v>
      </c>
      <c r="W5" s="157">
        <v>23.9</v>
      </c>
      <c r="X5" s="157">
        <v>13.6</v>
      </c>
      <c r="Y5" s="157">
        <v>6.1</v>
      </c>
      <c r="Z5" s="157">
        <v>2.1</v>
      </c>
    </row>
    <row r="6" spans="1:26" s="13" customFormat="1">
      <c r="A6" s="13" t="s">
        <v>473</v>
      </c>
      <c r="B6" s="156">
        <v>10064.42427209</v>
      </c>
      <c r="C6" s="156">
        <v>11111.10090438</v>
      </c>
      <c r="D6" s="156">
        <v>11438.282979539999</v>
      </c>
      <c r="E6" s="156">
        <v>11677.255874289998</v>
      </c>
      <c r="F6" s="156">
        <v>11998.376654009999</v>
      </c>
      <c r="G6" s="156">
        <v>12704.279229670001</v>
      </c>
      <c r="H6" s="156">
        <v>13062.127650350001</v>
      </c>
      <c r="I6" s="156">
        <v>14039.75527044</v>
      </c>
      <c r="J6" s="156">
        <v>14681.292176699999</v>
      </c>
      <c r="K6" s="156">
        <v>14993.371216090001</v>
      </c>
      <c r="L6" s="156">
        <v>15537.841686779999</v>
      </c>
      <c r="M6" s="156">
        <v>16001.09941859</v>
      </c>
      <c r="N6" s="156">
        <v>16082.84876293</v>
      </c>
      <c r="O6" s="156">
        <v>16314.048919069997</v>
      </c>
      <c r="P6" s="156">
        <v>16892.438203139998</v>
      </c>
      <c r="Q6" s="156">
        <v>17057.10450292</v>
      </c>
      <c r="R6" s="156">
        <v>16943.5</v>
      </c>
      <c r="S6" s="156">
        <v>17148.417363870001</v>
      </c>
      <c r="T6" s="156">
        <v>17557.317913130002</v>
      </c>
      <c r="U6" s="156">
        <v>18443.099999999999</v>
      </c>
      <c r="V6" s="156">
        <v>18881.7</v>
      </c>
      <c r="W6" s="156">
        <v>19715.599999999999</v>
      </c>
      <c r="X6" s="156">
        <v>20362.5</v>
      </c>
      <c r="Y6" s="156">
        <v>20092.3</v>
      </c>
      <c r="Z6" s="156">
        <v>20102.8</v>
      </c>
    </row>
  </sheetData>
  <sheetProtection selectLockedCells="1" selectUnlockedCells="1"/>
  <hyperlinks>
    <hyperlink ref="A1" location="Índice!A1" display="           Índice           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50"/>
  </sheetPr>
  <dimension ref="A1:IV20"/>
  <sheetViews>
    <sheetView workbookViewId="0">
      <pane xSplit="1" topLeftCell="IF1" activePane="topRight" state="frozen"/>
      <selection pane="topRight"/>
    </sheetView>
  </sheetViews>
  <sheetFormatPr defaultColWidth="9" defaultRowHeight="15"/>
  <cols>
    <col min="1" max="1" width="77.5703125" style="4" customWidth="1"/>
    <col min="2" max="221" width="13.28515625" style="4" customWidth="1"/>
    <col min="222" max="251" width="13.28515625" customWidth="1"/>
  </cols>
  <sheetData>
    <row r="1" spans="1:256" s="6" customFormat="1" ht="57" customHeight="1">
      <c r="A1" s="5" t="s">
        <v>17</v>
      </c>
      <c r="HD1" s="5"/>
      <c r="HE1" s="5"/>
      <c r="HF1" s="5"/>
      <c r="HG1" s="5"/>
      <c r="HH1" s="5"/>
      <c r="HI1" s="5"/>
      <c r="HJ1" s="5"/>
      <c r="HK1" s="5"/>
      <c r="HL1" s="5"/>
      <c r="HM1" s="5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16.5" customHeight="1">
      <c r="A2" s="238" t="s">
        <v>570</v>
      </c>
      <c r="B2" s="101"/>
      <c r="C2" s="102"/>
      <c r="D2" s="102"/>
      <c r="E2" s="102"/>
      <c r="F2" s="102"/>
      <c r="G2" s="102"/>
      <c r="H2" s="102"/>
      <c r="I2" s="102"/>
      <c r="J2" s="102"/>
      <c r="K2" s="103"/>
      <c r="L2" s="101"/>
      <c r="M2" s="102"/>
      <c r="N2" s="102"/>
      <c r="O2" s="102"/>
      <c r="P2" s="102"/>
      <c r="Q2" s="102"/>
      <c r="R2" s="102"/>
      <c r="S2" s="102"/>
      <c r="T2" s="102"/>
      <c r="U2" s="103"/>
      <c r="V2" s="101"/>
      <c r="W2" s="102"/>
      <c r="X2" s="102"/>
      <c r="Y2" s="102"/>
      <c r="Z2" s="102"/>
      <c r="AA2" s="102"/>
      <c r="AB2" s="102"/>
      <c r="AC2" s="102"/>
      <c r="AD2" s="102"/>
      <c r="AE2" s="103"/>
      <c r="AF2" s="101"/>
      <c r="AG2" s="102"/>
      <c r="AH2" s="102"/>
      <c r="AI2" s="102"/>
      <c r="AJ2" s="102"/>
      <c r="AK2" s="102"/>
      <c r="AL2" s="102"/>
      <c r="AM2" s="102"/>
      <c r="AN2" s="102"/>
      <c r="AO2" s="103"/>
      <c r="AP2" s="101"/>
      <c r="AQ2" s="102"/>
      <c r="AR2" s="102"/>
      <c r="AS2" s="102"/>
      <c r="AT2" s="102"/>
      <c r="AU2" s="102"/>
      <c r="AV2" s="102"/>
      <c r="AW2" s="102"/>
      <c r="AX2" s="102"/>
      <c r="AY2" s="103"/>
      <c r="AZ2" s="101"/>
      <c r="BA2" s="102"/>
      <c r="BB2" s="102"/>
      <c r="BC2" s="102"/>
      <c r="BD2" s="102"/>
      <c r="BE2" s="102"/>
      <c r="BF2" s="102"/>
      <c r="BG2" s="102"/>
      <c r="BH2" s="102"/>
      <c r="BI2" s="103"/>
      <c r="BJ2" s="101"/>
      <c r="BK2" s="102"/>
      <c r="BL2" s="102"/>
      <c r="BM2" s="102"/>
      <c r="BN2" s="102"/>
      <c r="BO2" s="102"/>
      <c r="BP2" s="102"/>
      <c r="BQ2" s="102"/>
      <c r="BR2" s="102"/>
      <c r="BS2" s="103"/>
      <c r="BT2" s="101"/>
      <c r="BU2" s="102"/>
      <c r="BV2" s="102"/>
      <c r="BW2" s="102"/>
      <c r="BX2" s="102"/>
      <c r="BY2" s="102"/>
      <c r="BZ2" s="102"/>
      <c r="CA2" s="102"/>
      <c r="CB2" s="102"/>
      <c r="CC2" s="103"/>
      <c r="CD2" s="101"/>
      <c r="CE2" s="102"/>
      <c r="CF2" s="102"/>
      <c r="CG2" s="102"/>
      <c r="CH2" s="102"/>
      <c r="CI2" s="102"/>
      <c r="CJ2" s="102"/>
      <c r="CK2" s="102"/>
      <c r="CL2" s="102"/>
      <c r="CM2" s="103"/>
      <c r="CN2" s="101"/>
      <c r="CO2" s="102"/>
      <c r="CP2" s="102"/>
      <c r="CQ2" s="102"/>
      <c r="CR2" s="102"/>
      <c r="CS2" s="102"/>
      <c r="CT2" s="102"/>
      <c r="CU2" s="102"/>
      <c r="CV2" s="102"/>
      <c r="CW2" s="103"/>
      <c r="CX2" s="101"/>
      <c r="CY2" s="102"/>
      <c r="CZ2" s="102"/>
      <c r="DA2" s="102"/>
      <c r="DB2" s="102"/>
      <c r="DC2" s="102"/>
      <c r="DD2" s="102"/>
      <c r="DE2" s="102"/>
      <c r="DF2" s="102"/>
      <c r="DG2" s="103"/>
      <c r="DH2" s="101"/>
      <c r="DI2" s="102"/>
      <c r="DJ2" s="102"/>
      <c r="DK2" s="102"/>
      <c r="DL2" s="102"/>
      <c r="DM2" s="102"/>
      <c r="DN2" s="102"/>
      <c r="DO2" s="102"/>
      <c r="DP2" s="102"/>
      <c r="DQ2" s="103"/>
      <c r="DR2" s="101"/>
      <c r="DS2" s="102"/>
      <c r="DT2" s="102"/>
      <c r="DU2" s="102"/>
      <c r="DV2" s="102"/>
      <c r="DW2" s="102"/>
      <c r="DX2" s="102"/>
      <c r="DY2" s="102"/>
      <c r="DZ2" s="102"/>
      <c r="EA2" s="103"/>
      <c r="EB2" s="101"/>
      <c r="EC2" s="102"/>
      <c r="ED2" s="102"/>
      <c r="EE2" s="102"/>
      <c r="EF2" s="102"/>
      <c r="EG2" s="102"/>
      <c r="EH2" s="102"/>
      <c r="EI2" s="102"/>
      <c r="EJ2" s="102"/>
      <c r="EK2" s="103"/>
      <c r="EL2" s="101"/>
      <c r="EM2" s="102"/>
      <c r="EN2" s="102"/>
      <c r="EO2" s="102"/>
      <c r="EP2" s="102"/>
      <c r="EQ2" s="102"/>
      <c r="ER2" s="102"/>
      <c r="ES2" s="102"/>
      <c r="ET2" s="102"/>
      <c r="EU2" s="103"/>
      <c r="EV2" s="101"/>
      <c r="EW2" s="102"/>
      <c r="EX2" s="102"/>
      <c r="EY2" s="102"/>
      <c r="EZ2" s="102"/>
      <c r="FA2" s="102"/>
      <c r="FB2" s="102"/>
      <c r="FC2" s="102"/>
      <c r="FD2" s="102"/>
      <c r="FE2" s="103"/>
      <c r="FF2" s="101"/>
      <c r="FG2" s="102"/>
      <c r="FH2" s="102"/>
      <c r="FI2" s="102"/>
      <c r="FJ2" s="102"/>
      <c r="FK2" s="102"/>
      <c r="FL2" s="102"/>
      <c r="FM2" s="102"/>
      <c r="FN2" s="102"/>
      <c r="FO2" s="103"/>
      <c r="FP2" s="101"/>
      <c r="FQ2" s="102"/>
      <c r="FR2" s="102"/>
      <c r="FS2" s="102"/>
      <c r="FT2" s="102"/>
      <c r="FU2" s="102"/>
      <c r="FV2" s="102"/>
      <c r="FW2" s="102"/>
      <c r="FX2" s="102"/>
      <c r="FY2" s="103"/>
      <c r="FZ2" s="101"/>
      <c r="GA2" s="102"/>
      <c r="GB2" s="102"/>
      <c r="GC2" s="102"/>
      <c r="GD2" s="102"/>
      <c r="GE2" s="102"/>
      <c r="GF2" s="102"/>
      <c r="GG2" s="102"/>
      <c r="GH2" s="102"/>
      <c r="GI2" s="103"/>
      <c r="GJ2" s="101"/>
      <c r="GK2" s="102"/>
      <c r="GL2" s="102"/>
      <c r="GM2" s="102"/>
      <c r="GN2" s="102"/>
      <c r="GO2" s="102"/>
      <c r="GP2" s="102"/>
      <c r="GQ2" s="102"/>
      <c r="GR2" s="102"/>
      <c r="GS2" s="103"/>
      <c r="GT2" s="101"/>
      <c r="GU2" s="102"/>
      <c r="GV2" s="102"/>
      <c r="GW2" s="102"/>
      <c r="GX2" s="102"/>
      <c r="GY2" s="102"/>
      <c r="GZ2" s="102"/>
      <c r="HA2" s="102"/>
      <c r="HB2" s="102"/>
      <c r="HC2" s="103"/>
      <c r="HD2" s="245" t="s">
        <v>571</v>
      </c>
      <c r="HE2" s="241" t="s">
        <v>572</v>
      </c>
      <c r="HF2" s="241" t="s">
        <v>573</v>
      </c>
      <c r="HG2" s="241" t="s">
        <v>574</v>
      </c>
      <c r="HH2" s="241" t="s">
        <v>575</v>
      </c>
      <c r="HI2" s="241" t="s">
        <v>576</v>
      </c>
      <c r="HJ2" s="241" t="s">
        <v>577</v>
      </c>
      <c r="HK2" s="241" t="s">
        <v>578</v>
      </c>
      <c r="HL2" s="241" t="s">
        <v>579</v>
      </c>
      <c r="HM2" s="243">
        <v>44742</v>
      </c>
      <c r="HN2" s="245" t="s">
        <v>571</v>
      </c>
      <c r="HO2" s="241" t="s">
        <v>572</v>
      </c>
      <c r="HP2" s="241" t="s">
        <v>573</v>
      </c>
      <c r="HQ2" s="241" t="s">
        <v>574</v>
      </c>
      <c r="HR2" s="241" t="s">
        <v>575</v>
      </c>
      <c r="HS2" s="241" t="s">
        <v>576</v>
      </c>
      <c r="HT2" s="241" t="s">
        <v>577</v>
      </c>
      <c r="HU2" s="241" t="s">
        <v>578</v>
      </c>
      <c r="HV2" s="241" t="s">
        <v>579</v>
      </c>
      <c r="HW2" s="243">
        <v>44834</v>
      </c>
      <c r="HX2" s="245" t="s">
        <v>571</v>
      </c>
      <c r="HY2" s="241" t="s">
        <v>572</v>
      </c>
      <c r="HZ2" s="241" t="s">
        <v>573</v>
      </c>
      <c r="IA2" s="241" t="s">
        <v>574</v>
      </c>
      <c r="IB2" s="241" t="s">
        <v>575</v>
      </c>
      <c r="IC2" s="241" t="s">
        <v>576</v>
      </c>
      <c r="ID2" s="241" t="s">
        <v>577</v>
      </c>
      <c r="IE2" s="241" t="s">
        <v>578</v>
      </c>
      <c r="IF2" s="241" t="s">
        <v>579</v>
      </c>
      <c r="IG2" s="243">
        <v>44926</v>
      </c>
      <c r="IH2" s="245" t="s">
        <v>571</v>
      </c>
      <c r="II2" s="241" t="s">
        <v>572</v>
      </c>
      <c r="IJ2" s="241" t="s">
        <v>573</v>
      </c>
      <c r="IK2" s="241" t="s">
        <v>574</v>
      </c>
      <c r="IL2" s="241" t="s">
        <v>575</v>
      </c>
      <c r="IM2" s="241" t="s">
        <v>576</v>
      </c>
      <c r="IN2" s="241" t="s">
        <v>577</v>
      </c>
      <c r="IO2" s="241" t="s">
        <v>578</v>
      </c>
      <c r="IP2" s="241" t="s">
        <v>579</v>
      </c>
      <c r="IQ2" s="243">
        <v>45016</v>
      </c>
    </row>
    <row r="3" spans="1:256" ht="16.5" customHeight="1">
      <c r="A3" s="238"/>
      <c r="B3" s="104" t="s">
        <v>571</v>
      </c>
      <c r="C3" s="105" t="s">
        <v>572</v>
      </c>
      <c r="D3" s="105" t="s">
        <v>573</v>
      </c>
      <c r="E3" s="105" t="s">
        <v>574</v>
      </c>
      <c r="F3" s="105" t="s">
        <v>575</v>
      </c>
      <c r="G3" s="105" t="s">
        <v>576</v>
      </c>
      <c r="H3" s="105" t="s">
        <v>577</v>
      </c>
      <c r="I3" s="105" t="s">
        <v>578</v>
      </c>
      <c r="J3" s="105" t="s">
        <v>579</v>
      </c>
      <c r="K3" s="106">
        <v>42825</v>
      </c>
      <c r="L3" s="104" t="s">
        <v>571</v>
      </c>
      <c r="M3" s="105" t="s">
        <v>572</v>
      </c>
      <c r="N3" s="105" t="s">
        <v>573</v>
      </c>
      <c r="O3" s="105" t="s">
        <v>574</v>
      </c>
      <c r="P3" s="105" t="s">
        <v>575</v>
      </c>
      <c r="Q3" s="105" t="s">
        <v>576</v>
      </c>
      <c r="R3" s="105" t="s">
        <v>577</v>
      </c>
      <c r="S3" s="105" t="s">
        <v>578</v>
      </c>
      <c r="T3" s="105" t="s">
        <v>579</v>
      </c>
      <c r="U3" s="106">
        <v>42916</v>
      </c>
      <c r="V3" s="104" t="s">
        <v>571</v>
      </c>
      <c r="W3" s="105" t="s">
        <v>572</v>
      </c>
      <c r="X3" s="105" t="s">
        <v>573</v>
      </c>
      <c r="Y3" s="105" t="s">
        <v>574</v>
      </c>
      <c r="Z3" s="105" t="s">
        <v>575</v>
      </c>
      <c r="AA3" s="105" t="s">
        <v>576</v>
      </c>
      <c r="AB3" s="105" t="s">
        <v>577</v>
      </c>
      <c r="AC3" s="105" t="s">
        <v>578</v>
      </c>
      <c r="AD3" s="105" t="s">
        <v>579</v>
      </c>
      <c r="AE3" s="106">
        <v>43008</v>
      </c>
      <c r="AF3" s="104" t="s">
        <v>571</v>
      </c>
      <c r="AG3" s="105" t="s">
        <v>572</v>
      </c>
      <c r="AH3" s="105" t="s">
        <v>573</v>
      </c>
      <c r="AI3" s="105" t="s">
        <v>574</v>
      </c>
      <c r="AJ3" s="105" t="s">
        <v>575</v>
      </c>
      <c r="AK3" s="105" t="s">
        <v>576</v>
      </c>
      <c r="AL3" s="105" t="s">
        <v>577</v>
      </c>
      <c r="AM3" s="105" t="s">
        <v>578</v>
      </c>
      <c r="AN3" s="105" t="s">
        <v>579</v>
      </c>
      <c r="AO3" s="106">
        <v>43100</v>
      </c>
      <c r="AP3" s="104" t="s">
        <v>571</v>
      </c>
      <c r="AQ3" s="105" t="s">
        <v>572</v>
      </c>
      <c r="AR3" s="105" t="s">
        <v>573</v>
      </c>
      <c r="AS3" s="105" t="s">
        <v>574</v>
      </c>
      <c r="AT3" s="105" t="s">
        <v>575</v>
      </c>
      <c r="AU3" s="105" t="s">
        <v>576</v>
      </c>
      <c r="AV3" s="105" t="s">
        <v>577</v>
      </c>
      <c r="AW3" s="105" t="s">
        <v>578</v>
      </c>
      <c r="AX3" s="105" t="s">
        <v>579</v>
      </c>
      <c r="AY3" s="106">
        <v>43190</v>
      </c>
      <c r="AZ3" s="104" t="s">
        <v>571</v>
      </c>
      <c r="BA3" s="105" t="s">
        <v>572</v>
      </c>
      <c r="BB3" s="105" t="s">
        <v>573</v>
      </c>
      <c r="BC3" s="105" t="s">
        <v>574</v>
      </c>
      <c r="BD3" s="105" t="s">
        <v>575</v>
      </c>
      <c r="BE3" s="105" t="s">
        <v>576</v>
      </c>
      <c r="BF3" s="105" t="s">
        <v>577</v>
      </c>
      <c r="BG3" s="105" t="s">
        <v>578</v>
      </c>
      <c r="BH3" s="105" t="s">
        <v>579</v>
      </c>
      <c r="BI3" s="106">
        <v>43281</v>
      </c>
      <c r="BJ3" s="104" t="s">
        <v>571</v>
      </c>
      <c r="BK3" s="105" t="s">
        <v>572</v>
      </c>
      <c r="BL3" s="105" t="s">
        <v>573</v>
      </c>
      <c r="BM3" s="105" t="s">
        <v>574</v>
      </c>
      <c r="BN3" s="105" t="s">
        <v>575</v>
      </c>
      <c r="BO3" s="105" t="s">
        <v>576</v>
      </c>
      <c r="BP3" s="105" t="s">
        <v>577</v>
      </c>
      <c r="BQ3" s="105" t="s">
        <v>578</v>
      </c>
      <c r="BR3" s="105" t="s">
        <v>579</v>
      </c>
      <c r="BS3" s="106">
        <v>43373</v>
      </c>
      <c r="BT3" s="104" t="s">
        <v>571</v>
      </c>
      <c r="BU3" s="105" t="s">
        <v>572</v>
      </c>
      <c r="BV3" s="105" t="s">
        <v>573</v>
      </c>
      <c r="BW3" s="105" t="s">
        <v>574</v>
      </c>
      <c r="BX3" s="105" t="s">
        <v>575</v>
      </c>
      <c r="BY3" s="105" t="s">
        <v>576</v>
      </c>
      <c r="BZ3" s="105" t="s">
        <v>577</v>
      </c>
      <c r="CA3" s="105" t="s">
        <v>578</v>
      </c>
      <c r="CB3" s="105" t="s">
        <v>579</v>
      </c>
      <c r="CC3" s="106">
        <v>43465</v>
      </c>
      <c r="CD3" s="104" t="s">
        <v>571</v>
      </c>
      <c r="CE3" s="105" t="s">
        <v>572</v>
      </c>
      <c r="CF3" s="105" t="s">
        <v>573</v>
      </c>
      <c r="CG3" s="105" t="s">
        <v>574</v>
      </c>
      <c r="CH3" s="105" t="s">
        <v>575</v>
      </c>
      <c r="CI3" s="105" t="s">
        <v>576</v>
      </c>
      <c r="CJ3" s="105" t="s">
        <v>577</v>
      </c>
      <c r="CK3" s="105" t="s">
        <v>578</v>
      </c>
      <c r="CL3" s="105" t="s">
        <v>579</v>
      </c>
      <c r="CM3" s="106">
        <v>43555</v>
      </c>
      <c r="CN3" s="104" t="s">
        <v>571</v>
      </c>
      <c r="CO3" s="105" t="s">
        <v>572</v>
      </c>
      <c r="CP3" s="105" t="s">
        <v>573</v>
      </c>
      <c r="CQ3" s="105" t="s">
        <v>574</v>
      </c>
      <c r="CR3" s="105" t="s">
        <v>575</v>
      </c>
      <c r="CS3" s="105" t="s">
        <v>576</v>
      </c>
      <c r="CT3" s="105" t="s">
        <v>577</v>
      </c>
      <c r="CU3" s="105" t="s">
        <v>578</v>
      </c>
      <c r="CV3" s="105" t="s">
        <v>579</v>
      </c>
      <c r="CW3" s="106">
        <v>43646</v>
      </c>
      <c r="CX3" s="104" t="s">
        <v>571</v>
      </c>
      <c r="CY3" s="105" t="s">
        <v>572</v>
      </c>
      <c r="CZ3" s="105" t="s">
        <v>573</v>
      </c>
      <c r="DA3" s="105" t="s">
        <v>574</v>
      </c>
      <c r="DB3" s="105" t="s">
        <v>575</v>
      </c>
      <c r="DC3" s="105" t="s">
        <v>576</v>
      </c>
      <c r="DD3" s="105" t="s">
        <v>577</v>
      </c>
      <c r="DE3" s="105" t="s">
        <v>578</v>
      </c>
      <c r="DF3" s="105" t="s">
        <v>579</v>
      </c>
      <c r="DG3" s="106">
        <v>43738</v>
      </c>
      <c r="DH3" s="104" t="s">
        <v>571</v>
      </c>
      <c r="DI3" s="105" t="s">
        <v>572</v>
      </c>
      <c r="DJ3" s="105" t="s">
        <v>573</v>
      </c>
      <c r="DK3" s="105" t="s">
        <v>574</v>
      </c>
      <c r="DL3" s="105" t="s">
        <v>575</v>
      </c>
      <c r="DM3" s="105" t="s">
        <v>576</v>
      </c>
      <c r="DN3" s="105" t="s">
        <v>577</v>
      </c>
      <c r="DO3" s="105" t="s">
        <v>578</v>
      </c>
      <c r="DP3" s="105" t="s">
        <v>579</v>
      </c>
      <c r="DQ3" s="106">
        <v>43830</v>
      </c>
      <c r="DR3" s="104" t="s">
        <v>571</v>
      </c>
      <c r="DS3" s="105" t="s">
        <v>572</v>
      </c>
      <c r="DT3" s="105" t="s">
        <v>573</v>
      </c>
      <c r="DU3" s="105" t="s">
        <v>574</v>
      </c>
      <c r="DV3" s="105" t="s">
        <v>575</v>
      </c>
      <c r="DW3" s="105" t="s">
        <v>576</v>
      </c>
      <c r="DX3" s="105" t="s">
        <v>577</v>
      </c>
      <c r="DY3" s="105" t="s">
        <v>578</v>
      </c>
      <c r="DZ3" s="105" t="s">
        <v>579</v>
      </c>
      <c r="EA3" s="106">
        <v>43921</v>
      </c>
      <c r="EB3" s="104" t="s">
        <v>571</v>
      </c>
      <c r="EC3" s="105" t="s">
        <v>572</v>
      </c>
      <c r="ED3" s="105" t="s">
        <v>573</v>
      </c>
      <c r="EE3" s="105" t="s">
        <v>574</v>
      </c>
      <c r="EF3" s="105" t="s">
        <v>575</v>
      </c>
      <c r="EG3" s="105" t="s">
        <v>576</v>
      </c>
      <c r="EH3" s="105" t="s">
        <v>577</v>
      </c>
      <c r="EI3" s="105" t="s">
        <v>578</v>
      </c>
      <c r="EJ3" s="105" t="s">
        <v>579</v>
      </c>
      <c r="EK3" s="106">
        <v>44012</v>
      </c>
      <c r="EL3" s="104" t="s">
        <v>571</v>
      </c>
      <c r="EM3" s="105" t="s">
        <v>572</v>
      </c>
      <c r="EN3" s="105" t="s">
        <v>573</v>
      </c>
      <c r="EO3" s="105" t="s">
        <v>574</v>
      </c>
      <c r="EP3" s="105" t="s">
        <v>575</v>
      </c>
      <c r="EQ3" s="105" t="s">
        <v>576</v>
      </c>
      <c r="ER3" s="105" t="s">
        <v>577</v>
      </c>
      <c r="ES3" s="105" t="s">
        <v>578</v>
      </c>
      <c r="ET3" s="105" t="s">
        <v>579</v>
      </c>
      <c r="EU3" s="106">
        <v>44104</v>
      </c>
      <c r="EV3" s="104" t="s">
        <v>571</v>
      </c>
      <c r="EW3" s="105" t="s">
        <v>572</v>
      </c>
      <c r="EX3" s="105" t="s">
        <v>573</v>
      </c>
      <c r="EY3" s="105" t="s">
        <v>574</v>
      </c>
      <c r="EZ3" s="105" t="s">
        <v>575</v>
      </c>
      <c r="FA3" s="105" t="s">
        <v>576</v>
      </c>
      <c r="FB3" s="105" t="s">
        <v>577</v>
      </c>
      <c r="FC3" s="105" t="s">
        <v>578</v>
      </c>
      <c r="FD3" s="105" t="s">
        <v>579</v>
      </c>
      <c r="FE3" s="106">
        <v>44196</v>
      </c>
      <c r="FF3" s="104" t="s">
        <v>571</v>
      </c>
      <c r="FG3" s="105" t="s">
        <v>572</v>
      </c>
      <c r="FH3" s="105" t="s">
        <v>573</v>
      </c>
      <c r="FI3" s="105" t="s">
        <v>574</v>
      </c>
      <c r="FJ3" s="105" t="s">
        <v>575</v>
      </c>
      <c r="FK3" s="105" t="s">
        <v>576</v>
      </c>
      <c r="FL3" s="105" t="s">
        <v>577</v>
      </c>
      <c r="FM3" s="105" t="s">
        <v>578</v>
      </c>
      <c r="FN3" s="105" t="s">
        <v>579</v>
      </c>
      <c r="FO3" s="106">
        <v>44286</v>
      </c>
      <c r="FP3" s="104" t="s">
        <v>571</v>
      </c>
      <c r="FQ3" s="105" t="s">
        <v>572</v>
      </c>
      <c r="FR3" s="105" t="s">
        <v>573</v>
      </c>
      <c r="FS3" s="105" t="s">
        <v>574</v>
      </c>
      <c r="FT3" s="105" t="s">
        <v>575</v>
      </c>
      <c r="FU3" s="105" t="s">
        <v>576</v>
      </c>
      <c r="FV3" s="105" t="s">
        <v>577</v>
      </c>
      <c r="FW3" s="105" t="s">
        <v>578</v>
      </c>
      <c r="FX3" s="105" t="s">
        <v>579</v>
      </c>
      <c r="FY3" s="106">
        <v>44377</v>
      </c>
      <c r="FZ3" s="104" t="s">
        <v>571</v>
      </c>
      <c r="GA3" s="105" t="s">
        <v>572</v>
      </c>
      <c r="GB3" s="105" t="s">
        <v>573</v>
      </c>
      <c r="GC3" s="105" t="s">
        <v>574</v>
      </c>
      <c r="GD3" s="105" t="s">
        <v>575</v>
      </c>
      <c r="GE3" s="105" t="s">
        <v>576</v>
      </c>
      <c r="GF3" s="105" t="s">
        <v>577</v>
      </c>
      <c r="GG3" s="105" t="s">
        <v>578</v>
      </c>
      <c r="GH3" s="105" t="s">
        <v>579</v>
      </c>
      <c r="GI3" s="106">
        <v>44469</v>
      </c>
      <c r="GJ3" s="104" t="s">
        <v>571</v>
      </c>
      <c r="GK3" s="105" t="s">
        <v>572</v>
      </c>
      <c r="GL3" s="105" t="s">
        <v>573</v>
      </c>
      <c r="GM3" s="105" t="s">
        <v>574</v>
      </c>
      <c r="GN3" s="105" t="s">
        <v>575</v>
      </c>
      <c r="GO3" s="105" t="s">
        <v>576</v>
      </c>
      <c r="GP3" s="105" t="s">
        <v>577</v>
      </c>
      <c r="GQ3" s="105" t="s">
        <v>578</v>
      </c>
      <c r="GR3" s="105" t="s">
        <v>579</v>
      </c>
      <c r="GS3" s="106">
        <v>44561</v>
      </c>
      <c r="GT3" s="104" t="s">
        <v>571</v>
      </c>
      <c r="GU3" s="105" t="s">
        <v>572</v>
      </c>
      <c r="GV3" s="105" t="s">
        <v>573</v>
      </c>
      <c r="GW3" s="105" t="s">
        <v>574</v>
      </c>
      <c r="GX3" s="105" t="s">
        <v>575</v>
      </c>
      <c r="GY3" s="105" t="s">
        <v>576</v>
      </c>
      <c r="GZ3" s="105" t="s">
        <v>577</v>
      </c>
      <c r="HA3" s="105" t="s">
        <v>578</v>
      </c>
      <c r="HB3" s="105" t="s">
        <v>579</v>
      </c>
      <c r="HC3" s="106">
        <v>44651</v>
      </c>
      <c r="HD3" s="246"/>
      <c r="HE3" s="242"/>
      <c r="HF3" s="242"/>
      <c r="HG3" s="242"/>
      <c r="HH3" s="242"/>
      <c r="HI3" s="242"/>
      <c r="HJ3" s="242"/>
      <c r="HK3" s="242"/>
      <c r="HL3" s="242"/>
      <c r="HM3" s="244"/>
      <c r="HN3" s="246"/>
      <c r="HO3" s="242"/>
      <c r="HP3" s="242"/>
      <c r="HQ3" s="242"/>
      <c r="HR3" s="242"/>
      <c r="HS3" s="242"/>
      <c r="HT3" s="242"/>
      <c r="HU3" s="242"/>
      <c r="HV3" s="242"/>
      <c r="HW3" s="244"/>
      <c r="HX3" s="246"/>
      <c r="HY3" s="242"/>
      <c r="HZ3" s="242"/>
      <c r="IA3" s="242"/>
      <c r="IB3" s="242"/>
      <c r="IC3" s="242"/>
      <c r="ID3" s="242"/>
      <c r="IE3" s="242"/>
      <c r="IF3" s="242"/>
      <c r="IG3" s="244"/>
      <c r="IH3" s="246"/>
      <c r="II3" s="242"/>
      <c r="IJ3" s="242"/>
      <c r="IK3" s="242"/>
      <c r="IL3" s="242"/>
      <c r="IM3" s="242"/>
      <c r="IN3" s="242"/>
      <c r="IO3" s="242"/>
      <c r="IP3" s="242"/>
      <c r="IQ3" s="244"/>
    </row>
    <row r="4" spans="1:256" s="13" customFormat="1">
      <c r="A4" s="44" t="s">
        <v>580</v>
      </c>
      <c r="B4" s="134">
        <v>368771</v>
      </c>
      <c r="C4" s="120">
        <v>11625032</v>
      </c>
      <c r="D4" s="120">
        <v>3049921</v>
      </c>
      <c r="E4" s="120">
        <v>1142048</v>
      </c>
      <c r="F4" s="120">
        <v>785163</v>
      </c>
      <c r="G4" s="120">
        <v>329094</v>
      </c>
      <c r="H4" s="120">
        <v>316095</v>
      </c>
      <c r="I4" s="120">
        <v>271162</v>
      </c>
      <c r="J4" s="120">
        <v>1443877</v>
      </c>
      <c r="K4" s="135">
        <v>19331163</v>
      </c>
      <c r="L4" s="134">
        <v>400324</v>
      </c>
      <c r="M4" s="120">
        <v>12872303</v>
      </c>
      <c r="N4" s="120">
        <v>2581485</v>
      </c>
      <c r="O4" s="120">
        <v>1131992</v>
      </c>
      <c r="P4" s="120">
        <v>706305</v>
      </c>
      <c r="Q4" s="120">
        <v>213845</v>
      </c>
      <c r="R4" s="120">
        <v>362076</v>
      </c>
      <c r="S4" s="120">
        <v>294432</v>
      </c>
      <c r="T4" s="120">
        <v>1462685</v>
      </c>
      <c r="U4" s="135">
        <v>20025447</v>
      </c>
      <c r="V4" s="134">
        <v>383388</v>
      </c>
      <c r="W4" s="120">
        <v>13323950</v>
      </c>
      <c r="X4" s="120">
        <v>2346528</v>
      </c>
      <c r="Y4" s="120">
        <v>999299</v>
      </c>
      <c r="Z4" s="120">
        <v>559070</v>
      </c>
      <c r="AA4" s="120">
        <v>249338</v>
      </c>
      <c r="AB4" s="120">
        <v>313068</v>
      </c>
      <c r="AC4" s="120">
        <v>465042</v>
      </c>
      <c r="AD4" s="120">
        <v>1343788</v>
      </c>
      <c r="AE4" s="135">
        <v>19983471</v>
      </c>
      <c r="AF4" s="134">
        <v>448185</v>
      </c>
      <c r="AG4" s="120">
        <v>14363034</v>
      </c>
      <c r="AH4" s="120">
        <v>2081430</v>
      </c>
      <c r="AI4" s="120">
        <v>939940</v>
      </c>
      <c r="AJ4" s="120">
        <v>714521</v>
      </c>
      <c r="AK4" s="120">
        <v>241798</v>
      </c>
      <c r="AL4" s="120">
        <v>206206</v>
      </c>
      <c r="AM4" s="120">
        <v>236897</v>
      </c>
      <c r="AN4" s="120">
        <v>1640643</v>
      </c>
      <c r="AO4" s="135">
        <v>20872654</v>
      </c>
      <c r="AP4" s="134">
        <v>443792</v>
      </c>
      <c r="AQ4" s="120">
        <v>14850105</v>
      </c>
      <c r="AR4" s="120">
        <v>2111776</v>
      </c>
      <c r="AS4" s="120">
        <v>968167</v>
      </c>
      <c r="AT4" s="120">
        <v>709232</v>
      </c>
      <c r="AU4" s="120">
        <v>367462</v>
      </c>
      <c r="AV4" s="120">
        <v>150653</v>
      </c>
      <c r="AW4" s="120">
        <v>225385</v>
      </c>
      <c r="AX4" s="120">
        <v>1654394</v>
      </c>
      <c r="AY4" s="135">
        <v>21480966</v>
      </c>
      <c r="AZ4" s="134">
        <v>448754</v>
      </c>
      <c r="BA4" s="120">
        <v>14923929</v>
      </c>
      <c r="BB4" s="120">
        <v>2086956</v>
      </c>
      <c r="BC4" s="120">
        <v>885549</v>
      </c>
      <c r="BD4" s="120">
        <v>676078</v>
      </c>
      <c r="BE4" s="120">
        <v>308712</v>
      </c>
      <c r="BF4" s="120">
        <v>268137</v>
      </c>
      <c r="BG4" s="120">
        <v>245064</v>
      </c>
      <c r="BH4" s="120">
        <v>1477271</v>
      </c>
      <c r="BI4" s="135">
        <v>21320450</v>
      </c>
      <c r="BJ4" s="134">
        <v>411165</v>
      </c>
      <c r="BK4" s="120">
        <v>15102560</v>
      </c>
      <c r="BL4" s="120">
        <v>2059599</v>
      </c>
      <c r="BM4" s="120">
        <v>781355</v>
      </c>
      <c r="BN4" s="120">
        <v>688069</v>
      </c>
      <c r="BO4" s="120">
        <v>310302</v>
      </c>
      <c r="BP4" s="120">
        <v>191709</v>
      </c>
      <c r="BQ4" s="120">
        <v>243333</v>
      </c>
      <c r="BR4" s="120">
        <v>1258981</v>
      </c>
      <c r="BS4" s="135">
        <v>21047073</v>
      </c>
      <c r="BT4" s="134">
        <v>288942</v>
      </c>
      <c r="BU4" s="120">
        <v>16138609</v>
      </c>
      <c r="BV4" s="120">
        <v>1878515</v>
      </c>
      <c r="BW4" s="120">
        <v>1460414</v>
      </c>
      <c r="BX4" s="120">
        <v>1038769</v>
      </c>
      <c r="BY4" s="120">
        <v>311060</v>
      </c>
      <c r="BZ4" s="120">
        <v>261083</v>
      </c>
      <c r="CA4" s="120">
        <v>257501</v>
      </c>
      <c r="CB4" s="120">
        <v>1489055</v>
      </c>
      <c r="CC4" s="135">
        <v>23123948</v>
      </c>
      <c r="CD4" s="134">
        <v>263991</v>
      </c>
      <c r="CE4" s="120">
        <v>15098294</v>
      </c>
      <c r="CF4" s="120">
        <v>3679520</v>
      </c>
      <c r="CG4" s="120">
        <v>1406821</v>
      </c>
      <c r="CH4" s="120">
        <v>910253</v>
      </c>
      <c r="CI4" s="120">
        <v>327232</v>
      </c>
      <c r="CJ4" s="120">
        <v>262184</v>
      </c>
      <c r="CK4" s="120">
        <v>273426</v>
      </c>
      <c r="CL4" s="120">
        <v>1431272</v>
      </c>
      <c r="CM4" s="135">
        <v>23652993</v>
      </c>
      <c r="CN4" s="134">
        <v>280970</v>
      </c>
      <c r="CO4" s="120">
        <v>13630194</v>
      </c>
      <c r="CP4" s="120">
        <v>5328845</v>
      </c>
      <c r="CQ4" s="120">
        <v>1248401</v>
      </c>
      <c r="CR4" s="120">
        <v>927643</v>
      </c>
      <c r="CS4" s="120">
        <v>274480</v>
      </c>
      <c r="CT4" s="120">
        <v>376861</v>
      </c>
      <c r="CU4" s="120">
        <v>321371</v>
      </c>
      <c r="CV4" s="120">
        <v>1359599</v>
      </c>
      <c r="CW4" s="135">
        <v>23748364</v>
      </c>
      <c r="CX4" s="134">
        <v>413291</v>
      </c>
      <c r="CY4" s="120">
        <v>13838950</v>
      </c>
      <c r="CZ4" s="120">
        <v>5271568</v>
      </c>
      <c r="DA4" s="120">
        <v>1283682</v>
      </c>
      <c r="DB4" s="120">
        <v>801213</v>
      </c>
      <c r="DC4" s="120">
        <v>244662</v>
      </c>
      <c r="DD4" s="120">
        <v>318258</v>
      </c>
      <c r="DE4" s="120">
        <v>460600</v>
      </c>
      <c r="DF4" s="120">
        <v>1453722</v>
      </c>
      <c r="DG4" s="135">
        <v>24085946</v>
      </c>
      <c r="DH4" s="134">
        <v>329220</v>
      </c>
      <c r="DI4" s="120">
        <v>15627126</v>
      </c>
      <c r="DJ4" s="120">
        <v>4901852</v>
      </c>
      <c r="DK4" s="120">
        <v>1274544</v>
      </c>
      <c r="DL4" s="120">
        <v>735454</v>
      </c>
      <c r="DM4" s="120">
        <v>298587</v>
      </c>
      <c r="DN4" s="120">
        <v>192108</v>
      </c>
      <c r="DO4" s="120">
        <v>548194</v>
      </c>
      <c r="DP4" s="120">
        <v>1389572</v>
      </c>
      <c r="DQ4" s="135">
        <v>25296657</v>
      </c>
      <c r="DR4" s="134">
        <v>344652</v>
      </c>
      <c r="DS4" s="120">
        <v>13653318</v>
      </c>
      <c r="DT4" s="120">
        <v>7098545</v>
      </c>
      <c r="DU4" s="120">
        <v>1221448</v>
      </c>
      <c r="DV4" s="120">
        <v>700809</v>
      </c>
      <c r="DW4" s="120">
        <v>252614</v>
      </c>
      <c r="DX4" s="120">
        <v>167758</v>
      </c>
      <c r="DY4" s="120">
        <v>486569</v>
      </c>
      <c r="DZ4" s="120">
        <v>1483249</v>
      </c>
      <c r="EA4" s="135">
        <v>25408962</v>
      </c>
      <c r="EB4" s="134">
        <v>361081</v>
      </c>
      <c r="EC4" s="120">
        <v>14761949</v>
      </c>
      <c r="ED4" s="120">
        <v>5643947</v>
      </c>
      <c r="EE4" s="120">
        <v>1100468</v>
      </c>
      <c r="EF4" s="120">
        <v>779538</v>
      </c>
      <c r="EG4" s="120">
        <v>329708</v>
      </c>
      <c r="EH4" s="120">
        <v>230307</v>
      </c>
      <c r="EI4" s="120">
        <v>198429</v>
      </c>
      <c r="EJ4" s="120">
        <v>1800987</v>
      </c>
      <c r="EK4" s="135">
        <v>25206414</v>
      </c>
      <c r="EL4" s="134">
        <v>586810</v>
      </c>
      <c r="EM4" s="120">
        <v>13685597</v>
      </c>
      <c r="EN4" s="120">
        <v>7061120</v>
      </c>
      <c r="EO4" s="120">
        <v>853420</v>
      </c>
      <c r="EP4" s="120">
        <v>681437</v>
      </c>
      <c r="EQ4" s="120">
        <v>393527</v>
      </c>
      <c r="ER4" s="120">
        <v>194310</v>
      </c>
      <c r="ES4" s="120">
        <v>196120</v>
      </c>
      <c r="ET4" s="120">
        <v>1685477</v>
      </c>
      <c r="EU4" s="135">
        <v>25337818</v>
      </c>
      <c r="EV4" s="134">
        <v>373768</v>
      </c>
      <c r="EW4" s="120">
        <v>15326901</v>
      </c>
      <c r="EX4" s="120">
        <v>6754488</v>
      </c>
      <c r="EY4" s="120">
        <v>980093</v>
      </c>
      <c r="EZ4" s="120">
        <v>587686</v>
      </c>
      <c r="FA4" s="120">
        <v>247245</v>
      </c>
      <c r="FB4" s="120">
        <v>190395</v>
      </c>
      <c r="FC4" s="120">
        <v>270943</v>
      </c>
      <c r="FD4" s="120">
        <v>1695982</v>
      </c>
      <c r="FE4" s="135">
        <v>26427501</v>
      </c>
      <c r="FF4" s="134">
        <v>339002</v>
      </c>
      <c r="FG4" s="120">
        <v>14861254</v>
      </c>
      <c r="FH4" s="120">
        <v>6697648</v>
      </c>
      <c r="FI4" s="120">
        <v>1034272</v>
      </c>
      <c r="FJ4" s="120">
        <v>641386</v>
      </c>
      <c r="FK4" s="120">
        <v>242280</v>
      </c>
      <c r="FL4" s="120">
        <v>180223</v>
      </c>
      <c r="FM4" s="120">
        <v>170884</v>
      </c>
      <c r="FN4" s="120">
        <v>1750022</v>
      </c>
      <c r="FO4" s="135">
        <v>25916971</v>
      </c>
      <c r="FP4" s="134">
        <v>393009</v>
      </c>
      <c r="FQ4" s="120">
        <v>14517839</v>
      </c>
      <c r="FR4" s="120">
        <v>6999459</v>
      </c>
      <c r="FS4" s="120">
        <v>767109</v>
      </c>
      <c r="FT4" s="120">
        <v>591182</v>
      </c>
      <c r="FU4" s="120">
        <v>229583</v>
      </c>
      <c r="FV4" s="120">
        <v>334763</v>
      </c>
      <c r="FW4" s="120">
        <v>261718</v>
      </c>
      <c r="FX4" s="120">
        <v>1639527</v>
      </c>
      <c r="FY4" s="135">
        <v>25734189</v>
      </c>
      <c r="FZ4" s="134">
        <v>657033</v>
      </c>
      <c r="GA4" s="120">
        <v>14995527</v>
      </c>
      <c r="GB4" s="120">
        <v>7117240</v>
      </c>
      <c r="GC4" s="120">
        <v>759833</v>
      </c>
      <c r="GD4" s="120">
        <v>545982</v>
      </c>
      <c r="GE4" s="120">
        <v>212984</v>
      </c>
      <c r="GF4" s="120">
        <v>162166</v>
      </c>
      <c r="GG4" s="120">
        <v>369747</v>
      </c>
      <c r="GH4" s="120">
        <v>1694149</v>
      </c>
      <c r="GI4" s="135">
        <v>26514661</v>
      </c>
      <c r="GJ4" s="134">
        <v>835154</v>
      </c>
      <c r="GK4" s="120">
        <v>21293994</v>
      </c>
      <c r="GL4" s="120">
        <v>1693688</v>
      </c>
      <c r="GM4" s="120">
        <v>793171</v>
      </c>
      <c r="GN4" s="120">
        <v>564043</v>
      </c>
      <c r="GO4" s="120">
        <v>194010</v>
      </c>
      <c r="GP4" s="120">
        <v>143836</v>
      </c>
      <c r="GQ4" s="120">
        <v>377974</v>
      </c>
      <c r="GR4" s="120">
        <v>1657421</v>
      </c>
      <c r="GS4" s="135">
        <v>27553291</v>
      </c>
      <c r="GT4" s="134">
        <v>578054</v>
      </c>
      <c r="GU4" s="120">
        <v>22746493</v>
      </c>
      <c r="GV4" s="120">
        <v>1552515</v>
      </c>
      <c r="GW4" s="120">
        <v>675518</v>
      </c>
      <c r="GX4" s="120">
        <v>651262</v>
      </c>
      <c r="GY4" s="120">
        <v>164190</v>
      </c>
      <c r="GZ4" s="120">
        <v>123973</v>
      </c>
      <c r="HA4" s="120">
        <v>420097</v>
      </c>
      <c r="HB4" s="120">
        <v>1630013</v>
      </c>
      <c r="HC4" s="135">
        <v>28542115</v>
      </c>
      <c r="HD4" s="134">
        <v>535136</v>
      </c>
      <c r="HE4" s="120">
        <v>23908390</v>
      </c>
      <c r="HF4" s="120">
        <v>1581349</v>
      </c>
      <c r="HG4" s="120">
        <v>670720</v>
      </c>
      <c r="HH4" s="120">
        <v>586755</v>
      </c>
      <c r="HI4" s="120">
        <v>197854</v>
      </c>
      <c r="HJ4" s="120">
        <v>206664</v>
      </c>
      <c r="HK4" s="120">
        <v>339831</v>
      </c>
      <c r="HL4" s="120">
        <v>1649807</v>
      </c>
      <c r="HM4" s="135">
        <v>29676506</v>
      </c>
      <c r="HN4" s="158">
        <v>810701</v>
      </c>
      <c r="HO4" s="157">
        <v>25719918</v>
      </c>
      <c r="HP4" s="157">
        <v>1193135</v>
      </c>
      <c r="HQ4" s="157">
        <v>482914</v>
      </c>
      <c r="HR4" s="157">
        <v>543632</v>
      </c>
      <c r="HS4" s="157">
        <v>192791</v>
      </c>
      <c r="HT4" s="157">
        <v>194489</v>
      </c>
      <c r="HU4" s="157">
        <v>335407</v>
      </c>
      <c r="HV4" s="157">
        <v>1577003</v>
      </c>
      <c r="HW4" s="159">
        <v>31049990</v>
      </c>
      <c r="HX4" s="134">
        <v>919165</v>
      </c>
      <c r="HY4" s="120">
        <v>25827985</v>
      </c>
      <c r="HZ4" s="120">
        <v>1226728</v>
      </c>
      <c r="IA4" s="120">
        <v>466402</v>
      </c>
      <c r="IB4" s="120">
        <v>546592</v>
      </c>
      <c r="IC4" s="120">
        <v>155956</v>
      </c>
      <c r="ID4" s="120">
        <v>229543</v>
      </c>
      <c r="IE4" s="120">
        <v>347923</v>
      </c>
      <c r="IF4" s="120">
        <v>1555612</v>
      </c>
      <c r="IG4" s="120">
        <v>31275906</v>
      </c>
      <c r="IH4" s="153">
        <v>798353</v>
      </c>
      <c r="II4" s="154">
        <v>25869183</v>
      </c>
      <c r="IJ4" s="154">
        <v>1466141</v>
      </c>
      <c r="IK4" s="154">
        <v>450148</v>
      </c>
      <c r="IL4" s="154">
        <v>535277</v>
      </c>
      <c r="IM4" s="154">
        <v>248613</v>
      </c>
      <c r="IN4" s="154">
        <v>336244</v>
      </c>
      <c r="IO4" s="154">
        <v>268860</v>
      </c>
      <c r="IP4" s="154">
        <v>1528739</v>
      </c>
      <c r="IQ4" s="155">
        <v>31501558</v>
      </c>
      <c r="IR4"/>
      <c r="IS4"/>
      <c r="IT4"/>
      <c r="IU4"/>
      <c r="IV4"/>
    </row>
    <row r="5" spans="1:256">
      <c r="A5" s="44" t="s">
        <v>581</v>
      </c>
      <c r="B5" s="134">
        <v>259856</v>
      </c>
      <c r="C5" s="120">
        <v>542607</v>
      </c>
      <c r="D5" s="120">
        <v>602482</v>
      </c>
      <c r="E5" s="120">
        <v>136518</v>
      </c>
      <c r="F5" s="120">
        <v>56691</v>
      </c>
      <c r="G5" s="120">
        <v>59175</v>
      </c>
      <c r="H5" s="120">
        <v>8088</v>
      </c>
      <c r="I5" s="120">
        <v>10717</v>
      </c>
      <c r="J5" s="120">
        <v>74571</v>
      </c>
      <c r="K5" s="135">
        <v>1750705</v>
      </c>
      <c r="L5" s="134">
        <v>267775</v>
      </c>
      <c r="M5" s="120">
        <v>523040</v>
      </c>
      <c r="N5" s="120">
        <v>495857</v>
      </c>
      <c r="O5" s="120">
        <v>193402</v>
      </c>
      <c r="P5" s="120">
        <v>54941</v>
      </c>
      <c r="Q5" s="120">
        <v>8819</v>
      </c>
      <c r="R5" s="120">
        <v>4588</v>
      </c>
      <c r="S5" s="120">
        <v>53215</v>
      </c>
      <c r="T5" s="120">
        <v>69264</v>
      </c>
      <c r="U5" s="135">
        <v>1670901</v>
      </c>
      <c r="V5" s="134">
        <v>205546</v>
      </c>
      <c r="W5" s="120">
        <v>524443</v>
      </c>
      <c r="X5" s="120">
        <v>427522</v>
      </c>
      <c r="Y5" s="120">
        <v>196356</v>
      </c>
      <c r="Z5" s="120">
        <v>45226</v>
      </c>
      <c r="AA5" s="120">
        <v>7014</v>
      </c>
      <c r="AB5" s="120">
        <v>10416</v>
      </c>
      <c r="AC5" s="120">
        <v>6113</v>
      </c>
      <c r="AD5" s="120">
        <v>112731</v>
      </c>
      <c r="AE5" s="135">
        <v>1535367</v>
      </c>
      <c r="AF5" s="134">
        <v>248487</v>
      </c>
      <c r="AG5" s="120">
        <v>396095</v>
      </c>
      <c r="AH5" s="120">
        <v>415122</v>
      </c>
      <c r="AI5" s="120">
        <v>88592</v>
      </c>
      <c r="AJ5" s="120">
        <v>71002</v>
      </c>
      <c r="AK5" s="120">
        <v>5419</v>
      </c>
      <c r="AL5" s="120">
        <v>2350</v>
      </c>
      <c r="AM5" s="120">
        <v>13891</v>
      </c>
      <c r="AN5" s="120">
        <v>99086</v>
      </c>
      <c r="AO5" s="135">
        <v>1340044</v>
      </c>
      <c r="AP5" s="134">
        <v>216703</v>
      </c>
      <c r="AQ5" s="120">
        <v>420032</v>
      </c>
      <c r="AR5" s="120">
        <v>372473</v>
      </c>
      <c r="AS5" s="120">
        <v>99679</v>
      </c>
      <c r="AT5" s="120">
        <v>81485</v>
      </c>
      <c r="AU5" s="120">
        <v>5820</v>
      </c>
      <c r="AV5" s="120">
        <v>974</v>
      </c>
      <c r="AW5" s="120">
        <v>6196</v>
      </c>
      <c r="AX5" s="120">
        <v>54683</v>
      </c>
      <c r="AY5" s="135">
        <v>1258045</v>
      </c>
      <c r="AZ5" s="134">
        <v>174195</v>
      </c>
      <c r="BA5" s="120">
        <v>409825</v>
      </c>
      <c r="BB5" s="120">
        <v>354313</v>
      </c>
      <c r="BC5" s="120">
        <v>95172</v>
      </c>
      <c r="BD5" s="120">
        <v>37850</v>
      </c>
      <c r="BE5" s="120">
        <v>3450</v>
      </c>
      <c r="BF5" s="120">
        <v>3680</v>
      </c>
      <c r="BG5" s="120">
        <v>15353</v>
      </c>
      <c r="BH5" s="120">
        <v>53452</v>
      </c>
      <c r="BI5" s="135">
        <v>1147290</v>
      </c>
      <c r="BJ5" s="134">
        <v>137283</v>
      </c>
      <c r="BK5" s="120">
        <v>431913</v>
      </c>
      <c r="BL5" s="120">
        <v>337230</v>
      </c>
      <c r="BM5" s="120">
        <v>74059</v>
      </c>
      <c r="BN5" s="120">
        <v>34415</v>
      </c>
      <c r="BO5" s="120">
        <v>3474</v>
      </c>
      <c r="BP5" s="120">
        <v>1127</v>
      </c>
      <c r="BQ5" s="120">
        <v>3567</v>
      </c>
      <c r="BR5" s="120">
        <v>58798</v>
      </c>
      <c r="BS5" s="135">
        <v>1081866</v>
      </c>
      <c r="BT5" s="134">
        <v>45052</v>
      </c>
      <c r="BU5" s="120">
        <v>272779</v>
      </c>
      <c r="BV5" s="120">
        <v>386813</v>
      </c>
      <c r="BW5" s="120">
        <v>138747</v>
      </c>
      <c r="BX5" s="120">
        <v>78535</v>
      </c>
      <c r="BY5" s="120">
        <v>23608</v>
      </c>
      <c r="BZ5" s="120">
        <v>3836</v>
      </c>
      <c r="CA5" s="120">
        <v>3476</v>
      </c>
      <c r="CB5" s="120">
        <v>48884</v>
      </c>
      <c r="CC5" s="135">
        <v>1001730</v>
      </c>
      <c r="CD5" s="134">
        <v>68749</v>
      </c>
      <c r="CE5" s="120">
        <v>337056</v>
      </c>
      <c r="CF5" s="120">
        <v>219818</v>
      </c>
      <c r="CG5" s="120">
        <v>139739</v>
      </c>
      <c r="CH5" s="120">
        <v>50311</v>
      </c>
      <c r="CI5" s="120">
        <v>35883</v>
      </c>
      <c r="CJ5" s="120">
        <v>68213</v>
      </c>
      <c r="CK5" s="120">
        <v>3573</v>
      </c>
      <c r="CL5" s="120">
        <v>35239</v>
      </c>
      <c r="CM5" s="135">
        <v>958581</v>
      </c>
      <c r="CN5" s="134">
        <v>61331</v>
      </c>
      <c r="CO5" s="120">
        <v>261369</v>
      </c>
      <c r="CP5" s="120">
        <v>286848</v>
      </c>
      <c r="CQ5" s="120">
        <v>115271</v>
      </c>
      <c r="CR5" s="120">
        <v>43493</v>
      </c>
      <c r="CS5" s="120">
        <v>40776</v>
      </c>
      <c r="CT5" s="120">
        <v>64185</v>
      </c>
      <c r="CU5" s="120">
        <v>3168</v>
      </c>
      <c r="CV5" s="120">
        <v>31530</v>
      </c>
      <c r="CW5" s="135">
        <v>907971</v>
      </c>
      <c r="CX5" s="134">
        <v>80055</v>
      </c>
      <c r="CY5" s="120">
        <v>331080</v>
      </c>
      <c r="CZ5" s="120">
        <v>207341</v>
      </c>
      <c r="DA5" s="120">
        <v>112600</v>
      </c>
      <c r="DB5" s="120">
        <v>37935</v>
      </c>
      <c r="DC5" s="120">
        <v>40126</v>
      </c>
      <c r="DD5" s="120">
        <v>1061</v>
      </c>
      <c r="DE5" s="120">
        <v>2715</v>
      </c>
      <c r="DF5" s="120">
        <v>23583</v>
      </c>
      <c r="DG5" s="135">
        <v>836496</v>
      </c>
      <c r="DH5" s="134">
        <v>95619</v>
      </c>
      <c r="DI5" s="120">
        <v>306782</v>
      </c>
      <c r="DJ5" s="120">
        <v>198689</v>
      </c>
      <c r="DK5" s="120">
        <v>119161</v>
      </c>
      <c r="DL5" s="120">
        <v>37277</v>
      </c>
      <c r="DM5" s="120">
        <v>6790</v>
      </c>
      <c r="DN5" s="120">
        <v>1340</v>
      </c>
      <c r="DO5" s="120">
        <v>2490</v>
      </c>
      <c r="DP5" s="120">
        <v>22759</v>
      </c>
      <c r="DQ5" s="135">
        <v>790907</v>
      </c>
      <c r="DR5" s="134">
        <v>104925</v>
      </c>
      <c r="DS5" s="120">
        <v>337717</v>
      </c>
      <c r="DT5" s="120">
        <v>221677</v>
      </c>
      <c r="DU5" s="120">
        <v>89694</v>
      </c>
      <c r="DV5" s="120">
        <v>52737</v>
      </c>
      <c r="DW5" s="120">
        <v>7475</v>
      </c>
      <c r="DX5" s="120">
        <v>1636</v>
      </c>
      <c r="DY5" s="120">
        <v>1990</v>
      </c>
      <c r="DZ5" s="120">
        <v>18506</v>
      </c>
      <c r="EA5" s="135">
        <v>836357</v>
      </c>
      <c r="EB5" s="134">
        <v>131033</v>
      </c>
      <c r="EC5" s="120">
        <v>263135</v>
      </c>
      <c r="ED5" s="120">
        <v>254587</v>
      </c>
      <c r="EE5" s="120">
        <v>95852</v>
      </c>
      <c r="EF5" s="120">
        <v>51512</v>
      </c>
      <c r="EG5" s="120">
        <v>21544</v>
      </c>
      <c r="EH5" s="120">
        <v>7827</v>
      </c>
      <c r="EI5" s="120">
        <v>2176</v>
      </c>
      <c r="EJ5" s="120">
        <v>17034</v>
      </c>
      <c r="EK5" s="135">
        <v>844700</v>
      </c>
      <c r="EL5" s="134">
        <v>140476</v>
      </c>
      <c r="EM5" s="120">
        <v>243965</v>
      </c>
      <c r="EN5" s="120">
        <v>238351</v>
      </c>
      <c r="EO5" s="120">
        <v>104251</v>
      </c>
      <c r="EP5" s="120">
        <v>50784</v>
      </c>
      <c r="EQ5" s="120">
        <v>15725</v>
      </c>
      <c r="ER5" s="120">
        <v>16164</v>
      </c>
      <c r="ES5" s="120">
        <v>1360</v>
      </c>
      <c r="ET5" s="120">
        <v>17662</v>
      </c>
      <c r="EU5" s="135">
        <v>828738</v>
      </c>
      <c r="EV5" s="134">
        <v>102570</v>
      </c>
      <c r="EW5" s="120">
        <v>328025</v>
      </c>
      <c r="EX5" s="120">
        <v>136571</v>
      </c>
      <c r="EY5" s="120">
        <v>168336</v>
      </c>
      <c r="EZ5" s="120">
        <v>33820</v>
      </c>
      <c r="FA5" s="120">
        <v>10031</v>
      </c>
      <c r="FB5" s="120">
        <v>1054</v>
      </c>
      <c r="FC5" s="120">
        <v>12159</v>
      </c>
      <c r="FD5" s="120">
        <v>21688</v>
      </c>
      <c r="FE5" s="135">
        <v>814254</v>
      </c>
      <c r="FF5" s="134">
        <v>116540</v>
      </c>
      <c r="FG5" s="120">
        <v>359282</v>
      </c>
      <c r="FH5" s="120">
        <v>133883</v>
      </c>
      <c r="FI5" s="120">
        <v>131581</v>
      </c>
      <c r="FJ5" s="120">
        <v>31174</v>
      </c>
      <c r="FK5" s="120">
        <v>10311</v>
      </c>
      <c r="FL5" s="120">
        <v>900</v>
      </c>
      <c r="FM5" s="120">
        <v>10483</v>
      </c>
      <c r="FN5" s="120">
        <v>20676</v>
      </c>
      <c r="FO5" s="135">
        <v>814830</v>
      </c>
      <c r="FP5" s="134">
        <v>93631</v>
      </c>
      <c r="FQ5" s="120">
        <v>344764</v>
      </c>
      <c r="FR5" s="120">
        <v>182818</v>
      </c>
      <c r="FS5" s="120">
        <v>117231</v>
      </c>
      <c r="FT5" s="120">
        <v>24359</v>
      </c>
      <c r="FU5" s="120">
        <v>7583</v>
      </c>
      <c r="FV5" s="120">
        <v>2446</v>
      </c>
      <c r="FW5" s="120">
        <v>9688</v>
      </c>
      <c r="FX5" s="120">
        <v>18780</v>
      </c>
      <c r="FY5" s="135">
        <v>801300</v>
      </c>
      <c r="FZ5" s="134">
        <v>127206</v>
      </c>
      <c r="GA5" s="120">
        <v>397664</v>
      </c>
      <c r="GB5" s="120">
        <v>207467</v>
      </c>
      <c r="GC5" s="120">
        <v>113071</v>
      </c>
      <c r="GD5" s="120">
        <v>19725</v>
      </c>
      <c r="GE5" s="120">
        <v>6350</v>
      </c>
      <c r="GF5" s="120">
        <v>7099</v>
      </c>
      <c r="GG5" s="120">
        <v>7897</v>
      </c>
      <c r="GH5" s="120">
        <v>13897</v>
      </c>
      <c r="GI5" s="135">
        <v>900376</v>
      </c>
      <c r="GJ5" s="134">
        <v>167720</v>
      </c>
      <c r="GK5" s="120">
        <v>500111</v>
      </c>
      <c r="GL5" s="120">
        <v>272654</v>
      </c>
      <c r="GM5" s="120">
        <v>111174</v>
      </c>
      <c r="GN5" s="120">
        <v>16375</v>
      </c>
      <c r="GO5" s="120">
        <v>8582</v>
      </c>
      <c r="GP5" s="120">
        <v>7871</v>
      </c>
      <c r="GQ5" s="120">
        <v>3589</v>
      </c>
      <c r="GR5" s="120">
        <v>13641</v>
      </c>
      <c r="GS5" s="135">
        <v>1101717</v>
      </c>
      <c r="GT5" s="134">
        <v>197697</v>
      </c>
      <c r="GU5" s="120">
        <v>624471</v>
      </c>
      <c r="GV5" s="120">
        <v>170750</v>
      </c>
      <c r="GW5" s="120">
        <v>52089</v>
      </c>
      <c r="GX5" s="120">
        <v>79584</v>
      </c>
      <c r="GY5" s="120">
        <v>5624</v>
      </c>
      <c r="GZ5" s="120">
        <v>7673</v>
      </c>
      <c r="HA5" s="120">
        <v>2389</v>
      </c>
      <c r="HB5" s="120">
        <v>13287</v>
      </c>
      <c r="HC5" s="135">
        <v>1153564</v>
      </c>
      <c r="HD5" s="134">
        <v>206950</v>
      </c>
      <c r="HE5" s="120">
        <v>738779</v>
      </c>
      <c r="HF5" s="120">
        <v>174580</v>
      </c>
      <c r="HG5" s="120">
        <v>48803</v>
      </c>
      <c r="HH5" s="120">
        <v>77602</v>
      </c>
      <c r="HI5" s="120">
        <v>10752</v>
      </c>
      <c r="HJ5" s="120">
        <v>8171</v>
      </c>
      <c r="HK5" s="120">
        <v>1959</v>
      </c>
      <c r="HL5" s="120">
        <v>5987</v>
      </c>
      <c r="HM5" s="135">
        <v>1273583</v>
      </c>
      <c r="HN5" s="158">
        <v>432149</v>
      </c>
      <c r="HO5" s="157">
        <v>685305</v>
      </c>
      <c r="HP5" s="157">
        <v>75379</v>
      </c>
      <c r="HQ5" s="157">
        <v>21849</v>
      </c>
      <c r="HR5" s="157">
        <v>70494</v>
      </c>
      <c r="HS5" s="157">
        <v>10745</v>
      </c>
      <c r="HT5" s="157">
        <v>3003</v>
      </c>
      <c r="HU5" s="157">
        <v>4190</v>
      </c>
      <c r="HV5" s="157">
        <v>8015</v>
      </c>
      <c r="HW5" s="159">
        <v>1311129</v>
      </c>
      <c r="HX5" s="134">
        <v>377640</v>
      </c>
      <c r="HY5" s="120">
        <v>693726</v>
      </c>
      <c r="HZ5" s="120">
        <v>72822</v>
      </c>
      <c r="IA5" s="120">
        <v>20027</v>
      </c>
      <c r="IB5" s="120">
        <v>70916</v>
      </c>
      <c r="IC5" s="120">
        <v>11305</v>
      </c>
      <c r="ID5" s="120">
        <v>4066</v>
      </c>
      <c r="IE5" s="120">
        <v>3013</v>
      </c>
      <c r="IF5" s="120">
        <v>9089</v>
      </c>
      <c r="IG5" s="120">
        <v>1262604</v>
      </c>
      <c r="IH5" s="134">
        <v>272811</v>
      </c>
      <c r="II5" s="120">
        <v>784602</v>
      </c>
      <c r="IJ5" s="120">
        <v>80813</v>
      </c>
      <c r="IK5" s="120">
        <v>16197</v>
      </c>
      <c r="IL5" s="120">
        <v>66388</v>
      </c>
      <c r="IM5" s="120">
        <v>11714</v>
      </c>
      <c r="IN5" s="120">
        <v>4638</v>
      </c>
      <c r="IO5" s="120">
        <v>4931</v>
      </c>
      <c r="IP5" s="120">
        <v>12216</v>
      </c>
      <c r="IQ5" s="135">
        <v>1254310</v>
      </c>
    </row>
    <row r="6" spans="1:256">
      <c r="A6" s="44" t="s">
        <v>582</v>
      </c>
      <c r="B6" s="134">
        <v>649200</v>
      </c>
      <c r="C6" s="120">
        <v>1274253</v>
      </c>
      <c r="D6" s="120">
        <v>383125</v>
      </c>
      <c r="E6" s="120">
        <v>77409</v>
      </c>
      <c r="F6" s="120">
        <v>64359</v>
      </c>
      <c r="G6" s="120">
        <v>13245</v>
      </c>
      <c r="H6" s="120">
        <v>8653</v>
      </c>
      <c r="I6" s="120">
        <v>14983</v>
      </c>
      <c r="J6" s="120">
        <v>100426</v>
      </c>
      <c r="K6" s="135">
        <v>2585653</v>
      </c>
      <c r="L6" s="134">
        <v>738920</v>
      </c>
      <c r="M6" s="120">
        <v>1134065</v>
      </c>
      <c r="N6" s="120">
        <v>318942</v>
      </c>
      <c r="O6" s="120">
        <v>65444</v>
      </c>
      <c r="P6" s="120">
        <v>53160</v>
      </c>
      <c r="Q6" s="120">
        <v>13766</v>
      </c>
      <c r="R6" s="120">
        <v>7688</v>
      </c>
      <c r="S6" s="120">
        <v>8276</v>
      </c>
      <c r="T6" s="120">
        <v>84934</v>
      </c>
      <c r="U6" s="135">
        <v>2425195</v>
      </c>
      <c r="V6" s="134">
        <v>679268</v>
      </c>
      <c r="W6" s="120">
        <v>1139836</v>
      </c>
      <c r="X6" s="120">
        <v>286901</v>
      </c>
      <c r="Y6" s="120">
        <v>59489</v>
      </c>
      <c r="Z6" s="120">
        <v>36427</v>
      </c>
      <c r="AA6" s="120">
        <v>36927</v>
      </c>
      <c r="AB6" s="120">
        <v>23648</v>
      </c>
      <c r="AC6" s="120">
        <v>11922</v>
      </c>
      <c r="AD6" s="120">
        <v>87940</v>
      </c>
      <c r="AE6" s="135">
        <v>2362358</v>
      </c>
      <c r="AF6" s="134">
        <v>695816</v>
      </c>
      <c r="AG6" s="120">
        <v>1130975</v>
      </c>
      <c r="AH6" s="120">
        <v>275821</v>
      </c>
      <c r="AI6" s="120">
        <v>84218</v>
      </c>
      <c r="AJ6" s="120">
        <v>54742</v>
      </c>
      <c r="AK6" s="120">
        <v>9739</v>
      </c>
      <c r="AL6" s="120">
        <v>8866</v>
      </c>
      <c r="AM6" s="120">
        <v>20524</v>
      </c>
      <c r="AN6" s="120">
        <v>102573</v>
      </c>
      <c r="AO6" s="135">
        <v>2383274</v>
      </c>
      <c r="AP6" s="134">
        <v>718606</v>
      </c>
      <c r="AQ6" s="120">
        <v>1106711</v>
      </c>
      <c r="AR6" s="120">
        <v>262026</v>
      </c>
      <c r="AS6" s="120">
        <v>96875</v>
      </c>
      <c r="AT6" s="120">
        <v>60745</v>
      </c>
      <c r="AU6" s="120">
        <v>21096</v>
      </c>
      <c r="AV6" s="120">
        <v>14117</v>
      </c>
      <c r="AW6" s="120">
        <v>9229</v>
      </c>
      <c r="AX6" s="120">
        <v>91115</v>
      </c>
      <c r="AY6" s="135">
        <v>2380520</v>
      </c>
      <c r="AZ6" s="134">
        <v>602878</v>
      </c>
      <c r="BA6" s="120">
        <v>1088849</v>
      </c>
      <c r="BB6" s="120">
        <v>337454</v>
      </c>
      <c r="BC6" s="120">
        <v>106631</v>
      </c>
      <c r="BD6" s="120">
        <v>47729</v>
      </c>
      <c r="BE6" s="120">
        <v>27189</v>
      </c>
      <c r="BF6" s="120">
        <v>12097</v>
      </c>
      <c r="BG6" s="120">
        <v>8784</v>
      </c>
      <c r="BH6" s="120">
        <v>87324</v>
      </c>
      <c r="BI6" s="135">
        <v>2318935</v>
      </c>
      <c r="BJ6" s="134">
        <v>579399</v>
      </c>
      <c r="BK6" s="120">
        <v>1114922</v>
      </c>
      <c r="BL6" s="120">
        <v>392002</v>
      </c>
      <c r="BM6" s="120">
        <v>108354</v>
      </c>
      <c r="BN6" s="120">
        <v>77786</v>
      </c>
      <c r="BO6" s="120">
        <v>35877</v>
      </c>
      <c r="BP6" s="120">
        <v>20407</v>
      </c>
      <c r="BQ6" s="120">
        <v>5639</v>
      </c>
      <c r="BR6" s="120">
        <v>73818</v>
      </c>
      <c r="BS6" s="135">
        <v>2408204</v>
      </c>
      <c r="BT6" s="134">
        <v>258418</v>
      </c>
      <c r="BU6" s="120">
        <v>1293061</v>
      </c>
      <c r="BV6" s="120">
        <v>476725</v>
      </c>
      <c r="BW6" s="120">
        <v>192416</v>
      </c>
      <c r="BX6" s="120">
        <v>92313</v>
      </c>
      <c r="BY6" s="120">
        <v>30069</v>
      </c>
      <c r="BZ6" s="120">
        <v>19884</v>
      </c>
      <c r="CA6" s="120">
        <v>14478</v>
      </c>
      <c r="CB6" s="120">
        <v>81485</v>
      </c>
      <c r="CC6" s="135">
        <v>2458849</v>
      </c>
      <c r="CD6" s="134">
        <v>253407</v>
      </c>
      <c r="CE6" s="120">
        <v>1223745</v>
      </c>
      <c r="CF6" s="120">
        <v>516361</v>
      </c>
      <c r="CG6" s="120">
        <v>191282</v>
      </c>
      <c r="CH6" s="120">
        <v>74567</v>
      </c>
      <c r="CI6" s="120">
        <v>32224</v>
      </c>
      <c r="CJ6" s="120">
        <v>26657</v>
      </c>
      <c r="CK6" s="120">
        <v>16015</v>
      </c>
      <c r="CL6" s="120">
        <v>77354</v>
      </c>
      <c r="CM6" s="135">
        <v>2411612</v>
      </c>
      <c r="CN6" s="134">
        <v>349771</v>
      </c>
      <c r="CO6" s="120">
        <v>1115817</v>
      </c>
      <c r="CP6" s="120">
        <v>426648</v>
      </c>
      <c r="CQ6" s="120">
        <v>209865</v>
      </c>
      <c r="CR6" s="120">
        <v>68747</v>
      </c>
      <c r="CS6" s="120">
        <v>22822</v>
      </c>
      <c r="CT6" s="120">
        <v>29547</v>
      </c>
      <c r="CU6" s="120">
        <v>11457</v>
      </c>
      <c r="CV6" s="120">
        <v>76714</v>
      </c>
      <c r="CW6" s="135">
        <v>2311388</v>
      </c>
      <c r="CX6" s="134">
        <v>425095</v>
      </c>
      <c r="CY6" s="120">
        <v>1215514</v>
      </c>
      <c r="CZ6" s="120">
        <v>508126</v>
      </c>
      <c r="DA6" s="120">
        <v>174138</v>
      </c>
      <c r="DB6" s="120">
        <v>64581</v>
      </c>
      <c r="DC6" s="120">
        <v>25060</v>
      </c>
      <c r="DD6" s="120">
        <v>33996</v>
      </c>
      <c r="DE6" s="120">
        <v>14855</v>
      </c>
      <c r="DF6" s="120">
        <v>65491</v>
      </c>
      <c r="DG6" s="135">
        <v>2526856</v>
      </c>
      <c r="DH6" s="134">
        <v>448275</v>
      </c>
      <c r="DI6" s="120">
        <v>1330849</v>
      </c>
      <c r="DJ6" s="120">
        <v>497708</v>
      </c>
      <c r="DK6" s="120">
        <v>185449</v>
      </c>
      <c r="DL6" s="120">
        <v>48609</v>
      </c>
      <c r="DM6" s="120">
        <v>36878</v>
      </c>
      <c r="DN6" s="120">
        <v>22892</v>
      </c>
      <c r="DO6" s="120">
        <v>15248</v>
      </c>
      <c r="DP6" s="120">
        <v>75261</v>
      </c>
      <c r="DQ6" s="135">
        <v>2661169</v>
      </c>
      <c r="DR6" s="134">
        <v>500257</v>
      </c>
      <c r="DS6" s="120">
        <v>1325671</v>
      </c>
      <c r="DT6" s="120">
        <v>459046</v>
      </c>
      <c r="DU6" s="120">
        <v>209963</v>
      </c>
      <c r="DV6" s="120">
        <v>60207</v>
      </c>
      <c r="DW6" s="120">
        <v>38830</v>
      </c>
      <c r="DX6" s="120">
        <v>24654</v>
      </c>
      <c r="DY6" s="120">
        <v>16796</v>
      </c>
      <c r="DZ6" s="120">
        <v>77026</v>
      </c>
      <c r="EA6" s="135">
        <v>2712450</v>
      </c>
      <c r="EB6" s="134">
        <v>513885</v>
      </c>
      <c r="EC6" s="120">
        <v>1496348</v>
      </c>
      <c r="ED6" s="120">
        <v>472504</v>
      </c>
      <c r="EE6" s="120">
        <v>196145</v>
      </c>
      <c r="EF6" s="120">
        <v>71819</v>
      </c>
      <c r="EG6" s="120">
        <v>25341</v>
      </c>
      <c r="EH6" s="120">
        <v>35718</v>
      </c>
      <c r="EI6" s="120">
        <v>11565</v>
      </c>
      <c r="EJ6" s="120">
        <v>78818</v>
      </c>
      <c r="EK6" s="135">
        <v>2902143</v>
      </c>
      <c r="EL6" s="134">
        <v>868291</v>
      </c>
      <c r="EM6" s="120">
        <v>1392692</v>
      </c>
      <c r="EN6" s="120">
        <v>510208</v>
      </c>
      <c r="EO6" s="120">
        <v>150040</v>
      </c>
      <c r="EP6" s="120">
        <v>96465</v>
      </c>
      <c r="EQ6" s="120">
        <v>28668</v>
      </c>
      <c r="ER6" s="120">
        <v>38935</v>
      </c>
      <c r="ES6" s="120">
        <v>14280</v>
      </c>
      <c r="ET6" s="120">
        <v>79220</v>
      </c>
      <c r="EU6" s="135">
        <v>3178799</v>
      </c>
      <c r="EV6" s="134">
        <v>1309142</v>
      </c>
      <c r="EW6" s="120">
        <v>1239039</v>
      </c>
      <c r="EX6" s="120">
        <v>415965</v>
      </c>
      <c r="EY6" s="120">
        <v>191726</v>
      </c>
      <c r="EZ6" s="120">
        <v>105527</v>
      </c>
      <c r="FA6" s="120">
        <v>25381</v>
      </c>
      <c r="FB6" s="120">
        <v>26812</v>
      </c>
      <c r="FC6" s="120">
        <v>18398</v>
      </c>
      <c r="FD6" s="120">
        <v>60133</v>
      </c>
      <c r="FE6" s="135">
        <v>3392123</v>
      </c>
      <c r="FF6" s="134">
        <v>1295095</v>
      </c>
      <c r="FG6" s="120">
        <v>1371305</v>
      </c>
      <c r="FH6" s="120">
        <v>405622</v>
      </c>
      <c r="FI6" s="120">
        <v>185788</v>
      </c>
      <c r="FJ6" s="120">
        <v>78887</v>
      </c>
      <c r="FK6" s="120">
        <v>25236</v>
      </c>
      <c r="FL6" s="120">
        <v>21613</v>
      </c>
      <c r="FM6" s="120">
        <v>14596</v>
      </c>
      <c r="FN6" s="120">
        <v>61087</v>
      </c>
      <c r="FO6" s="135">
        <v>3459229</v>
      </c>
      <c r="FP6" s="134">
        <v>546350</v>
      </c>
      <c r="FQ6" s="120">
        <v>2098685</v>
      </c>
      <c r="FR6" s="120">
        <v>367112</v>
      </c>
      <c r="FS6" s="120">
        <v>191334</v>
      </c>
      <c r="FT6" s="120">
        <v>58787</v>
      </c>
      <c r="FU6" s="120">
        <v>14431</v>
      </c>
      <c r="FV6" s="120">
        <v>21229</v>
      </c>
      <c r="FW6" s="120">
        <v>11364</v>
      </c>
      <c r="FX6" s="120">
        <v>51616</v>
      </c>
      <c r="FY6" s="135">
        <v>3360908</v>
      </c>
      <c r="FZ6" s="134">
        <v>408422</v>
      </c>
      <c r="GA6" s="120">
        <v>3144989</v>
      </c>
      <c r="GB6" s="120">
        <v>423822</v>
      </c>
      <c r="GC6" s="120">
        <v>306438</v>
      </c>
      <c r="GD6" s="120">
        <v>37031</v>
      </c>
      <c r="GE6" s="120">
        <v>16238</v>
      </c>
      <c r="GF6" s="120">
        <v>20419</v>
      </c>
      <c r="GG6" s="120">
        <v>9359</v>
      </c>
      <c r="GH6" s="120">
        <v>45287</v>
      </c>
      <c r="GI6" s="135">
        <v>4412005</v>
      </c>
      <c r="GJ6" s="134">
        <v>453668</v>
      </c>
      <c r="GK6" s="120">
        <v>3498766</v>
      </c>
      <c r="GL6" s="120">
        <v>500947</v>
      </c>
      <c r="GM6" s="120">
        <v>252782</v>
      </c>
      <c r="GN6" s="120">
        <v>35455</v>
      </c>
      <c r="GO6" s="120">
        <v>12453</v>
      </c>
      <c r="GP6" s="120">
        <v>34640</v>
      </c>
      <c r="GQ6" s="120">
        <v>7585</v>
      </c>
      <c r="GR6" s="120">
        <v>40340</v>
      </c>
      <c r="GS6" s="135">
        <v>4836636</v>
      </c>
      <c r="GT6" s="134">
        <v>558517</v>
      </c>
      <c r="GU6" s="120">
        <v>3567106</v>
      </c>
      <c r="GV6" s="120">
        <v>442982</v>
      </c>
      <c r="GW6" s="120">
        <v>283720</v>
      </c>
      <c r="GX6" s="120">
        <v>48070</v>
      </c>
      <c r="GY6" s="120">
        <v>30708</v>
      </c>
      <c r="GZ6" s="120">
        <v>18217</v>
      </c>
      <c r="HA6" s="120">
        <v>8546</v>
      </c>
      <c r="HB6" s="120">
        <v>43471</v>
      </c>
      <c r="HC6" s="135">
        <v>5001337</v>
      </c>
      <c r="HD6" s="134">
        <v>534615</v>
      </c>
      <c r="HE6" s="120">
        <v>4050251</v>
      </c>
      <c r="HF6" s="120">
        <v>430921</v>
      </c>
      <c r="HG6" s="120">
        <v>255426</v>
      </c>
      <c r="HH6" s="120">
        <v>66032</v>
      </c>
      <c r="HI6" s="120">
        <v>15238</v>
      </c>
      <c r="HJ6" s="120">
        <v>8755</v>
      </c>
      <c r="HK6" s="120">
        <v>7232</v>
      </c>
      <c r="HL6" s="120">
        <v>54041</v>
      </c>
      <c r="HM6" s="135">
        <v>5422511</v>
      </c>
      <c r="HN6" s="158">
        <v>644510</v>
      </c>
      <c r="HO6" s="157">
        <v>5174988</v>
      </c>
      <c r="HP6" s="157">
        <v>510830</v>
      </c>
      <c r="HQ6" s="157">
        <v>238163</v>
      </c>
      <c r="HR6" s="157">
        <v>55222</v>
      </c>
      <c r="HS6" s="157">
        <v>19280</v>
      </c>
      <c r="HT6" s="157">
        <v>12642</v>
      </c>
      <c r="HU6" s="157">
        <v>6215</v>
      </c>
      <c r="HV6" s="157">
        <v>51390</v>
      </c>
      <c r="HW6" s="159">
        <v>6713240</v>
      </c>
      <c r="HX6" s="134">
        <v>795828</v>
      </c>
      <c r="HY6" s="120">
        <v>6117182</v>
      </c>
      <c r="HZ6" s="120">
        <v>534505</v>
      </c>
      <c r="IA6" s="120">
        <v>279727</v>
      </c>
      <c r="IB6" s="120">
        <v>61309</v>
      </c>
      <c r="IC6" s="120">
        <v>22234</v>
      </c>
      <c r="ID6" s="120">
        <v>8940</v>
      </c>
      <c r="IE6" s="120">
        <v>9488</v>
      </c>
      <c r="IF6" s="120">
        <v>50222</v>
      </c>
      <c r="IG6" s="120">
        <v>7879435</v>
      </c>
      <c r="IH6" s="134">
        <v>904441</v>
      </c>
      <c r="II6" s="120">
        <v>6698041</v>
      </c>
      <c r="IJ6" s="120">
        <v>419691</v>
      </c>
      <c r="IK6" s="120">
        <v>151098</v>
      </c>
      <c r="IL6" s="120">
        <v>120225</v>
      </c>
      <c r="IM6" s="120">
        <v>28066</v>
      </c>
      <c r="IN6" s="120">
        <v>58952</v>
      </c>
      <c r="IO6" s="120">
        <v>11900</v>
      </c>
      <c r="IP6" s="120">
        <v>59558</v>
      </c>
      <c r="IQ6" s="135">
        <v>8451972</v>
      </c>
    </row>
    <row r="7" spans="1:256">
      <c r="A7" s="44" t="s">
        <v>583</v>
      </c>
      <c r="B7" s="134">
        <v>1434034</v>
      </c>
      <c r="C7" s="120">
        <v>1460884</v>
      </c>
      <c r="D7" s="120">
        <v>443953</v>
      </c>
      <c r="E7" s="120">
        <v>220366</v>
      </c>
      <c r="F7" s="120">
        <v>72844</v>
      </c>
      <c r="G7" s="120">
        <v>44366</v>
      </c>
      <c r="H7" s="120">
        <v>10159</v>
      </c>
      <c r="I7" s="120">
        <v>6507</v>
      </c>
      <c r="J7" s="120">
        <v>99743</v>
      </c>
      <c r="K7" s="135">
        <v>3792856</v>
      </c>
      <c r="L7" s="134">
        <v>1476738</v>
      </c>
      <c r="M7" s="120">
        <v>1452541</v>
      </c>
      <c r="N7" s="120">
        <v>423832</v>
      </c>
      <c r="O7" s="120">
        <v>200832</v>
      </c>
      <c r="P7" s="120">
        <v>62129</v>
      </c>
      <c r="Q7" s="120">
        <v>43889</v>
      </c>
      <c r="R7" s="120">
        <v>10495</v>
      </c>
      <c r="S7" s="120">
        <v>8235</v>
      </c>
      <c r="T7" s="120">
        <v>102189</v>
      </c>
      <c r="U7" s="135">
        <v>3780880</v>
      </c>
      <c r="V7" s="134">
        <v>1446465</v>
      </c>
      <c r="W7" s="120">
        <v>1501900</v>
      </c>
      <c r="X7" s="120">
        <v>311999</v>
      </c>
      <c r="Y7" s="120">
        <v>309383</v>
      </c>
      <c r="Z7" s="120">
        <v>38991</v>
      </c>
      <c r="AA7" s="120">
        <v>40971</v>
      </c>
      <c r="AB7" s="120">
        <v>6266</v>
      </c>
      <c r="AC7" s="120">
        <v>5935</v>
      </c>
      <c r="AD7" s="120">
        <v>108604</v>
      </c>
      <c r="AE7" s="135">
        <v>3770514</v>
      </c>
      <c r="AF7" s="134">
        <v>1319344</v>
      </c>
      <c r="AG7" s="120">
        <v>1838233</v>
      </c>
      <c r="AH7" s="120">
        <v>203631</v>
      </c>
      <c r="AI7" s="120">
        <v>198459</v>
      </c>
      <c r="AJ7" s="120">
        <v>53379</v>
      </c>
      <c r="AK7" s="120">
        <v>54420</v>
      </c>
      <c r="AL7" s="120">
        <v>16964</v>
      </c>
      <c r="AM7" s="120">
        <v>5633</v>
      </c>
      <c r="AN7" s="120">
        <v>102700</v>
      </c>
      <c r="AO7" s="135">
        <v>3792763</v>
      </c>
      <c r="AP7" s="134">
        <v>1311052</v>
      </c>
      <c r="AQ7" s="120">
        <v>1843276</v>
      </c>
      <c r="AR7" s="120">
        <v>257801</v>
      </c>
      <c r="AS7" s="120">
        <v>82770</v>
      </c>
      <c r="AT7" s="120">
        <v>69689</v>
      </c>
      <c r="AU7" s="120">
        <v>190843</v>
      </c>
      <c r="AV7" s="120">
        <v>14928</v>
      </c>
      <c r="AW7" s="120">
        <v>3980</v>
      </c>
      <c r="AX7" s="120">
        <v>100303</v>
      </c>
      <c r="AY7" s="135">
        <v>3874642</v>
      </c>
      <c r="AZ7" s="134">
        <v>1196177</v>
      </c>
      <c r="BA7" s="120">
        <v>1901277</v>
      </c>
      <c r="BB7" s="120">
        <v>338314</v>
      </c>
      <c r="BC7" s="120">
        <v>86744</v>
      </c>
      <c r="BD7" s="120">
        <v>97279</v>
      </c>
      <c r="BE7" s="120">
        <v>197765</v>
      </c>
      <c r="BF7" s="120">
        <v>11755</v>
      </c>
      <c r="BG7" s="120">
        <v>15323</v>
      </c>
      <c r="BH7" s="120">
        <v>97766</v>
      </c>
      <c r="BI7" s="135">
        <v>3942400</v>
      </c>
      <c r="BJ7" s="134">
        <v>1247273</v>
      </c>
      <c r="BK7" s="120">
        <v>1858402</v>
      </c>
      <c r="BL7" s="120">
        <v>396038</v>
      </c>
      <c r="BM7" s="120">
        <v>88268</v>
      </c>
      <c r="BN7" s="120">
        <v>79799</v>
      </c>
      <c r="BO7" s="120">
        <v>229135</v>
      </c>
      <c r="BP7" s="120">
        <v>11509</v>
      </c>
      <c r="BQ7" s="120">
        <v>4342</v>
      </c>
      <c r="BR7" s="120">
        <v>101723</v>
      </c>
      <c r="BS7" s="135">
        <v>4016489</v>
      </c>
      <c r="BT7" s="134">
        <v>2687914</v>
      </c>
      <c r="BU7" s="120">
        <v>702689</v>
      </c>
      <c r="BV7" s="120">
        <v>222372</v>
      </c>
      <c r="BW7" s="120">
        <v>116774</v>
      </c>
      <c r="BX7" s="120">
        <v>110379</v>
      </c>
      <c r="BY7" s="120">
        <v>150557</v>
      </c>
      <c r="BZ7" s="120">
        <v>52918</v>
      </c>
      <c r="CA7" s="120">
        <v>17587</v>
      </c>
      <c r="CB7" s="120">
        <v>23074</v>
      </c>
      <c r="CC7" s="135">
        <v>4084264</v>
      </c>
      <c r="CD7" s="134">
        <v>2743417</v>
      </c>
      <c r="CE7" s="120">
        <v>616491</v>
      </c>
      <c r="CF7" s="120">
        <v>297717</v>
      </c>
      <c r="CG7" s="120">
        <v>121824</v>
      </c>
      <c r="CH7" s="120">
        <v>110408</v>
      </c>
      <c r="CI7" s="120">
        <v>154737</v>
      </c>
      <c r="CJ7" s="120">
        <v>32827</v>
      </c>
      <c r="CK7" s="120">
        <v>41045</v>
      </c>
      <c r="CL7" s="120">
        <v>22725</v>
      </c>
      <c r="CM7" s="135">
        <v>4141191</v>
      </c>
      <c r="CN7" s="134">
        <v>2763936</v>
      </c>
      <c r="CO7" s="120">
        <v>630687</v>
      </c>
      <c r="CP7" s="120">
        <v>303177</v>
      </c>
      <c r="CQ7" s="120">
        <v>112532</v>
      </c>
      <c r="CR7" s="120">
        <v>85922</v>
      </c>
      <c r="CS7" s="120">
        <v>188823</v>
      </c>
      <c r="CT7" s="120">
        <v>35531</v>
      </c>
      <c r="CU7" s="120">
        <v>12951</v>
      </c>
      <c r="CV7" s="120">
        <v>50565</v>
      </c>
      <c r="CW7" s="135">
        <v>4184124</v>
      </c>
      <c r="CX7" s="134">
        <v>2805294</v>
      </c>
      <c r="CY7" s="120">
        <v>626545</v>
      </c>
      <c r="CZ7" s="120">
        <v>257777</v>
      </c>
      <c r="DA7" s="120">
        <v>117943</v>
      </c>
      <c r="DB7" s="120">
        <v>154867</v>
      </c>
      <c r="DC7" s="120">
        <v>872</v>
      </c>
      <c r="DD7" s="120">
        <v>47166</v>
      </c>
      <c r="DE7" s="120">
        <v>14113</v>
      </c>
      <c r="DF7" s="120">
        <v>48494</v>
      </c>
      <c r="DG7" s="135">
        <v>4073071</v>
      </c>
      <c r="DH7" s="134">
        <v>2834739</v>
      </c>
      <c r="DI7" s="120">
        <v>644508</v>
      </c>
      <c r="DJ7" s="120">
        <v>245136</v>
      </c>
      <c r="DK7" s="120">
        <v>123221</v>
      </c>
      <c r="DL7" s="120">
        <v>84927</v>
      </c>
      <c r="DM7" s="120">
        <v>2171</v>
      </c>
      <c r="DN7" s="120">
        <v>46079</v>
      </c>
      <c r="DO7" s="120">
        <v>74776</v>
      </c>
      <c r="DP7" s="120">
        <v>49001</v>
      </c>
      <c r="DQ7" s="135">
        <v>4104558</v>
      </c>
      <c r="DR7" s="134">
        <v>2903681</v>
      </c>
      <c r="DS7" s="120">
        <v>603391</v>
      </c>
      <c r="DT7" s="120">
        <v>252542</v>
      </c>
      <c r="DU7" s="120">
        <v>103803</v>
      </c>
      <c r="DV7" s="120">
        <v>92310</v>
      </c>
      <c r="DW7" s="120">
        <v>4954</v>
      </c>
      <c r="DX7" s="120">
        <v>47487</v>
      </c>
      <c r="DY7" s="120">
        <v>705</v>
      </c>
      <c r="DZ7" s="120">
        <v>106289</v>
      </c>
      <c r="EA7" s="135">
        <v>4115162</v>
      </c>
      <c r="EB7" s="134">
        <v>2884785</v>
      </c>
      <c r="EC7" s="120">
        <v>685444</v>
      </c>
      <c r="ED7" s="120">
        <v>224491</v>
      </c>
      <c r="EE7" s="120">
        <v>92043</v>
      </c>
      <c r="EF7" s="120">
        <v>65907</v>
      </c>
      <c r="EG7" s="120">
        <v>20162</v>
      </c>
      <c r="EH7" s="120">
        <v>903</v>
      </c>
      <c r="EI7" s="120">
        <v>4538</v>
      </c>
      <c r="EJ7" s="120">
        <v>151118</v>
      </c>
      <c r="EK7" s="135">
        <v>4129391</v>
      </c>
      <c r="EL7" s="134">
        <v>2853217</v>
      </c>
      <c r="EM7" s="120">
        <v>717776</v>
      </c>
      <c r="EN7" s="120">
        <v>115855</v>
      </c>
      <c r="EO7" s="120">
        <v>208653</v>
      </c>
      <c r="EP7" s="120">
        <v>59235</v>
      </c>
      <c r="EQ7" s="120">
        <v>3810</v>
      </c>
      <c r="ER7" s="120">
        <v>2959</v>
      </c>
      <c r="ES7" s="120">
        <v>66808</v>
      </c>
      <c r="ET7" s="120">
        <v>79958</v>
      </c>
      <c r="EU7" s="135">
        <v>4108271</v>
      </c>
      <c r="EV7" s="134">
        <v>3130694</v>
      </c>
      <c r="EW7" s="120">
        <v>475051</v>
      </c>
      <c r="EX7" s="120">
        <v>84872</v>
      </c>
      <c r="EY7" s="120">
        <v>214621</v>
      </c>
      <c r="EZ7" s="120">
        <v>63773</v>
      </c>
      <c r="FA7" s="120">
        <v>830</v>
      </c>
      <c r="FB7" s="120">
        <v>779</v>
      </c>
      <c r="FC7" s="120">
        <v>74162</v>
      </c>
      <c r="FD7" s="120">
        <v>67501</v>
      </c>
      <c r="FE7" s="135">
        <v>4112283</v>
      </c>
      <c r="FF7" s="134">
        <v>2983362</v>
      </c>
      <c r="FG7" s="120">
        <v>587667</v>
      </c>
      <c r="FH7" s="120">
        <v>198382</v>
      </c>
      <c r="FI7" s="120">
        <v>172735</v>
      </c>
      <c r="FJ7" s="120">
        <v>18316</v>
      </c>
      <c r="FK7" s="120">
        <v>6426</v>
      </c>
      <c r="FL7" s="120">
        <v>906</v>
      </c>
      <c r="FM7" s="120">
        <v>73557</v>
      </c>
      <c r="FN7" s="120">
        <v>51141</v>
      </c>
      <c r="FO7" s="135">
        <v>4092492</v>
      </c>
      <c r="FP7" s="134">
        <v>2933519</v>
      </c>
      <c r="FQ7" s="120">
        <v>627726</v>
      </c>
      <c r="FR7" s="120">
        <v>212578</v>
      </c>
      <c r="FS7" s="120">
        <v>166685</v>
      </c>
      <c r="FT7" s="120">
        <v>4656</v>
      </c>
      <c r="FU7" s="120">
        <v>3519</v>
      </c>
      <c r="FV7" s="120">
        <v>6768</v>
      </c>
      <c r="FW7" s="120">
        <v>106988</v>
      </c>
      <c r="FX7" s="120">
        <v>3925</v>
      </c>
      <c r="FY7" s="135">
        <v>4066364</v>
      </c>
      <c r="FZ7" s="134">
        <v>2867822</v>
      </c>
      <c r="GA7" s="120">
        <v>685059</v>
      </c>
      <c r="GB7" s="120">
        <v>231067</v>
      </c>
      <c r="GC7" s="120">
        <v>134681</v>
      </c>
      <c r="GD7" s="120">
        <v>3905</v>
      </c>
      <c r="GE7" s="120">
        <v>1006</v>
      </c>
      <c r="GF7" s="120">
        <v>3004</v>
      </c>
      <c r="GG7" s="120">
        <v>98844</v>
      </c>
      <c r="GH7" s="120">
        <v>6604</v>
      </c>
      <c r="GI7" s="135">
        <v>4031992</v>
      </c>
      <c r="GJ7" s="134">
        <v>3236380</v>
      </c>
      <c r="GK7" s="120">
        <v>664711</v>
      </c>
      <c r="GL7" s="120">
        <v>247518</v>
      </c>
      <c r="GM7" s="120">
        <v>51243</v>
      </c>
      <c r="GN7" s="120">
        <v>6280</v>
      </c>
      <c r="GO7" s="120">
        <v>2377</v>
      </c>
      <c r="GP7" s="120">
        <v>752</v>
      </c>
      <c r="GQ7" s="120">
        <v>26918</v>
      </c>
      <c r="GR7" s="120">
        <v>74054</v>
      </c>
      <c r="GS7" s="135">
        <v>4310233</v>
      </c>
      <c r="GT7" s="134">
        <v>3432987</v>
      </c>
      <c r="GU7" s="120">
        <v>699413</v>
      </c>
      <c r="GV7" s="120">
        <v>273986</v>
      </c>
      <c r="GW7" s="120">
        <v>57272</v>
      </c>
      <c r="GX7" s="120">
        <v>5646</v>
      </c>
      <c r="GY7" s="120">
        <v>2502</v>
      </c>
      <c r="GZ7" s="120">
        <v>1156</v>
      </c>
      <c r="HA7" s="120">
        <v>25712</v>
      </c>
      <c r="HB7" s="120">
        <v>67558</v>
      </c>
      <c r="HC7" s="135">
        <v>4566232</v>
      </c>
      <c r="HD7" s="134">
        <v>3724269</v>
      </c>
      <c r="HE7" s="120">
        <v>759103</v>
      </c>
      <c r="HF7" s="120">
        <v>232552</v>
      </c>
      <c r="HG7" s="120">
        <v>68663</v>
      </c>
      <c r="HH7" s="120">
        <v>9615</v>
      </c>
      <c r="HI7" s="120">
        <v>1521</v>
      </c>
      <c r="HJ7" s="120">
        <v>372</v>
      </c>
      <c r="HK7" s="120">
        <v>24637</v>
      </c>
      <c r="HL7" s="120">
        <v>2850</v>
      </c>
      <c r="HM7" s="135">
        <v>4823582</v>
      </c>
      <c r="HN7" s="158">
        <v>3916357</v>
      </c>
      <c r="HO7" s="157">
        <v>782227</v>
      </c>
      <c r="HP7" s="157">
        <v>232872</v>
      </c>
      <c r="HQ7" s="157">
        <v>68613</v>
      </c>
      <c r="HR7" s="157">
        <v>8159</v>
      </c>
      <c r="HS7" s="157">
        <v>2031</v>
      </c>
      <c r="HT7" s="157">
        <v>665</v>
      </c>
      <c r="HU7" s="157">
        <v>12714</v>
      </c>
      <c r="HV7" s="157">
        <v>1993</v>
      </c>
      <c r="HW7" s="159">
        <v>5025631</v>
      </c>
      <c r="HX7" s="134">
        <v>3881717</v>
      </c>
      <c r="HY7" s="120">
        <v>914360</v>
      </c>
      <c r="HZ7" s="120">
        <v>251942</v>
      </c>
      <c r="IA7" s="120">
        <v>70756</v>
      </c>
      <c r="IB7" s="120">
        <v>9684</v>
      </c>
      <c r="IC7" s="120">
        <v>1160</v>
      </c>
      <c r="ID7" s="120">
        <v>1525</v>
      </c>
      <c r="IE7" s="120">
        <v>1064</v>
      </c>
      <c r="IF7" s="120">
        <v>205</v>
      </c>
      <c r="IG7" s="120">
        <v>5132413</v>
      </c>
      <c r="IH7" s="134">
        <v>4087672</v>
      </c>
      <c r="II7" s="120">
        <v>863384</v>
      </c>
      <c r="IJ7" s="120">
        <v>215365</v>
      </c>
      <c r="IK7" s="120">
        <v>58372</v>
      </c>
      <c r="IL7" s="120">
        <v>8540</v>
      </c>
      <c r="IM7" s="120">
        <v>3765</v>
      </c>
      <c r="IN7" s="120">
        <v>385</v>
      </c>
      <c r="IO7" s="120">
        <v>680</v>
      </c>
      <c r="IP7" s="120">
        <v>1503</v>
      </c>
      <c r="IQ7" s="135">
        <v>5239666</v>
      </c>
    </row>
    <row r="8" spans="1:256" s="13" customFormat="1">
      <c r="A8" s="44" t="s">
        <v>584</v>
      </c>
      <c r="B8" s="134">
        <v>26569</v>
      </c>
      <c r="C8" s="120">
        <v>12967</v>
      </c>
      <c r="D8" s="120">
        <v>2400</v>
      </c>
      <c r="E8" s="120">
        <v>440</v>
      </c>
      <c r="F8" s="120">
        <v>15</v>
      </c>
      <c r="G8" s="120" t="s">
        <v>134</v>
      </c>
      <c r="H8" s="120" t="s">
        <v>134</v>
      </c>
      <c r="I8" s="120" t="s">
        <v>134</v>
      </c>
      <c r="J8" s="120">
        <v>383</v>
      </c>
      <c r="K8" s="135">
        <v>42774</v>
      </c>
      <c r="L8" s="134">
        <v>12204</v>
      </c>
      <c r="M8" s="120">
        <v>25309</v>
      </c>
      <c r="N8" s="120">
        <v>1998</v>
      </c>
      <c r="O8" s="120">
        <v>391</v>
      </c>
      <c r="P8" s="120">
        <v>37</v>
      </c>
      <c r="Q8" s="120" t="s">
        <v>134</v>
      </c>
      <c r="R8" s="120">
        <v>57</v>
      </c>
      <c r="S8" s="120" t="s">
        <v>134</v>
      </c>
      <c r="T8" s="120">
        <v>244</v>
      </c>
      <c r="U8" s="135">
        <v>40240</v>
      </c>
      <c r="V8" s="134">
        <v>11592</v>
      </c>
      <c r="W8" s="120">
        <v>23952</v>
      </c>
      <c r="X8" s="120">
        <v>1671</v>
      </c>
      <c r="Y8" s="120">
        <v>458</v>
      </c>
      <c r="Z8" s="120">
        <v>33</v>
      </c>
      <c r="AA8" s="120" t="s">
        <v>134</v>
      </c>
      <c r="AB8" s="120" t="s">
        <v>134</v>
      </c>
      <c r="AC8" s="120">
        <v>92</v>
      </c>
      <c r="AD8" s="120">
        <v>290</v>
      </c>
      <c r="AE8" s="135">
        <v>38088</v>
      </c>
      <c r="AF8" s="134">
        <v>9418</v>
      </c>
      <c r="AG8" s="120">
        <v>24612</v>
      </c>
      <c r="AH8" s="120">
        <v>1527</v>
      </c>
      <c r="AI8" s="120">
        <v>209</v>
      </c>
      <c r="AJ8" s="120" t="s">
        <v>134</v>
      </c>
      <c r="AK8" s="120" t="s">
        <v>134</v>
      </c>
      <c r="AL8" s="120">
        <v>11</v>
      </c>
      <c r="AM8" s="120" t="s">
        <v>134</v>
      </c>
      <c r="AN8" s="120">
        <v>322</v>
      </c>
      <c r="AO8" s="135">
        <v>36099</v>
      </c>
      <c r="AP8" s="134">
        <v>7776</v>
      </c>
      <c r="AQ8" s="120">
        <v>23360</v>
      </c>
      <c r="AR8" s="120">
        <v>1870</v>
      </c>
      <c r="AS8" s="120">
        <v>371</v>
      </c>
      <c r="AT8" s="120">
        <v>51</v>
      </c>
      <c r="AU8" s="120">
        <v>66</v>
      </c>
      <c r="AV8" s="120" t="s">
        <v>134</v>
      </c>
      <c r="AW8" s="120" t="s">
        <v>134</v>
      </c>
      <c r="AX8" s="120">
        <v>321</v>
      </c>
      <c r="AY8" s="135">
        <v>33815</v>
      </c>
      <c r="AZ8" s="134">
        <v>6110</v>
      </c>
      <c r="BA8" s="120">
        <v>22203</v>
      </c>
      <c r="BB8" s="120">
        <v>2310</v>
      </c>
      <c r="BC8" s="120">
        <v>823</v>
      </c>
      <c r="BD8" s="120">
        <v>29</v>
      </c>
      <c r="BE8" s="120" t="s">
        <v>134</v>
      </c>
      <c r="BF8" s="120" t="s">
        <v>134</v>
      </c>
      <c r="BG8" s="120" t="s">
        <v>134</v>
      </c>
      <c r="BH8" s="120">
        <v>310</v>
      </c>
      <c r="BI8" s="135">
        <v>31785</v>
      </c>
      <c r="BJ8" s="134">
        <v>5526</v>
      </c>
      <c r="BK8" s="120">
        <v>21280</v>
      </c>
      <c r="BL8" s="120">
        <v>1917</v>
      </c>
      <c r="BM8" s="120">
        <v>663</v>
      </c>
      <c r="BN8" s="120">
        <v>121</v>
      </c>
      <c r="BO8" s="120">
        <v>62</v>
      </c>
      <c r="BP8" s="120" t="s">
        <v>134</v>
      </c>
      <c r="BQ8" s="120" t="s">
        <v>134</v>
      </c>
      <c r="BR8" s="120">
        <v>301</v>
      </c>
      <c r="BS8" s="135">
        <v>29870</v>
      </c>
      <c r="BT8" s="134">
        <v>19693</v>
      </c>
      <c r="BU8" s="120">
        <v>7734</v>
      </c>
      <c r="BV8" s="120">
        <v>275</v>
      </c>
      <c r="BW8" s="120">
        <v>511</v>
      </c>
      <c r="BX8" s="120">
        <v>178</v>
      </c>
      <c r="BY8" s="120" t="s">
        <v>134</v>
      </c>
      <c r="BZ8" s="120" t="s">
        <v>134</v>
      </c>
      <c r="CA8" s="120" t="s">
        <v>134</v>
      </c>
      <c r="CB8" s="120" t="s">
        <v>134</v>
      </c>
      <c r="CC8" s="135">
        <v>28391</v>
      </c>
      <c r="CD8" s="134">
        <v>18994</v>
      </c>
      <c r="CE8" s="120">
        <v>6796</v>
      </c>
      <c r="CF8" s="120">
        <v>268</v>
      </c>
      <c r="CG8" s="120">
        <v>475</v>
      </c>
      <c r="CH8" s="120">
        <v>202</v>
      </c>
      <c r="CI8" s="120" t="s">
        <v>134</v>
      </c>
      <c r="CJ8" s="120" t="s">
        <v>134</v>
      </c>
      <c r="CK8" s="120" t="s">
        <v>134</v>
      </c>
      <c r="CL8" s="120" t="s">
        <v>134</v>
      </c>
      <c r="CM8" s="135">
        <v>26735</v>
      </c>
      <c r="CN8" s="134">
        <v>17592</v>
      </c>
      <c r="CO8" s="120">
        <v>6627</v>
      </c>
      <c r="CP8" s="120">
        <v>341</v>
      </c>
      <c r="CQ8" s="120">
        <v>365</v>
      </c>
      <c r="CR8" s="120">
        <v>269</v>
      </c>
      <c r="CS8" s="120" t="s">
        <v>134</v>
      </c>
      <c r="CT8" s="120" t="s">
        <v>134</v>
      </c>
      <c r="CU8" s="120" t="s">
        <v>134</v>
      </c>
      <c r="CV8" s="120" t="s">
        <v>134</v>
      </c>
      <c r="CW8" s="135">
        <v>25194</v>
      </c>
      <c r="CX8" s="134">
        <v>16425</v>
      </c>
      <c r="CY8" s="120">
        <v>6448</v>
      </c>
      <c r="CZ8" s="120">
        <v>240</v>
      </c>
      <c r="DA8" s="120">
        <v>399</v>
      </c>
      <c r="DB8" s="120">
        <v>247</v>
      </c>
      <c r="DC8" s="120" t="s">
        <v>134</v>
      </c>
      <c r="DD8" s="120" t="s">
        <v>134</v>
      </c>
      <c r="DE8" s="120" t="s">
        <v>134</v>
      </c>
      <c r="DF8" s="120" t="s">
        <v>134</v>
      </c>
      <c r="DG8" s="135">
        <v>23759</v>
      </c>
      <c r="DH8" s="134">
        <v>16054</v>
      </c>
      <c r="DI8" s="120">
        <v>5399</v>
      </c>
      <c r="DJ8" s="120">
        <v>287</v>
      </c>
      <c r="DK8" s="120">
        <v>391</v>
      </c>
      <c r="DL8" s="120">
        <v>174</v>
      </c>
      <c r="DM8" s="120" t="s">
        <v>134</v>
      </c>
      <c r="DN8" s="120" t="s">
        <v>134</v>
      </c>
      <c r="DO8" s="120" t="s">
        <v>134</v>
      </c>
      <c r="DP8" s="120" t="s">
        <v>134</v>
      </c>
      <c r="DQ8" s="135">
        <v>22305</v>
      </c>
      <c r="DR8" s="134">
        <v>14166</v>
      </c>
      <c r="DS8" s="120">
        <v>5621</v>
      </c>
      <c r="DT8" s="120">
        <v>248</v>
      </c>
      <c r="DU8" s="120">
        <v>358</v>
      </c>
      <c r="DV8" s="120">
        <v>167</v>
      </c>
      <c r="DW8" s="120" t="s">
        <v>134</v>
      </c>
      <c r="DX8" s="120" t="s">
        <v>134</v>
      </c>
      <c r="DY8" s="120" t="s">
        <v>134</v>
      </c>
      <c r="DZ8" s="120" t="s">
        <v>134</v>
      </c>
      <c r="EA8" s="135">
        <v>20560</v>
      </c>
      <c r="EB8" s="134">
        <v>12971</v>
      </c>
      <c r="EC8" s="120">
        <v>5786</v>
      </c>
      <c r="ED8" s="120">
        <v>251</v>
      </c>
      <c r="EE8" s="120">
        <v>249</v>
      </c>
      <c r="EF8" s="120">
        <v>159</v>
      </c>
      <c r="EG8" s="120" t="s">
        <v>134</v>
      </c>
      <c r="EH8" s="120" t="s">
        <v>134</v>
      </c>
      <c r="EI8" s="120" t="s">
        <v>134</v>
      </c>
      <c r="EJ8" s="120" t="s">
        <v>134</v>
      </c>
      <c r="EK8" s="135">
        <v>19416</v>
      </c>
      <c r="EL8" s="134">
        <v>9247</v>
      </c>
      <c r="EM8" s="120">
        <v>4926</v>
      </c>
      <c r="EN8" s="120">
        <v>207</v>
      </c>
      <c r="EO8" s="120">
        <v>210</v>
      </c>
      <c r="EP8" s="120">
        <v>79</v>
      </c>
      <c r="EQ8" s="120" t="s">
        <v>134</v>
      </c>
      <c r="ER8" s="120" t="s">
        <v>134</v>
      </c>
      <c r="ES8" s="120" t="s">
        <v>134</v>
      </c>
      <c r="ET8" s="120" t="s">
        <v>134</v>
      </c>
      <c r="EU8" s="135">
        <v>14669</v>
      </c>
      <c r="EV8" s="134">
        <v>9025</v>
      </c>
      <c r="EW8" s="120">
        <v>3814</v>
      </c>
      <c r="EX8" s="120">
        <v>198</v>
      </c>
      <c r="EY8" s="120">
        <v>170</v>
      </c>
      <c r="EZ8" s="120">
        <v>73</v>
      </c>
      <c r="FA8" s="120" t="s">
        <v>134</v>
      </c>
      <c r="FB8" s="120" t="s">
        <v>134</v>
      </c>
      <c r="FC8" s="120" t="s">
        <v>134</v>
      </c>
      <c r="FD8" s="120" t="s">
        <v>134</v>
      </c>
      <c r="FE8" s="135">
        <v>13280</v>
      </c>
      <c r="FF8" s="134">
        <v>7922</v>
      </c>
      <c r="FG8" s="120">
        <v>4140</v>
      </c>
      <c r="FH8" s="120">
        <v>239</v>
      </c>
      <c r="FI8" s="120">
        <v>83</v>
      </c>
      <c r="FJ8" s="120" t="s">
        <v>134</v>
      </c>
      <c r="FK8" s="120" t="s">
        <v>134</v>
      </c>
      <c r="FL8" s="120" t="s">
        <v>134</v>
      </c>
      <c r="FM8" s="120" t="s">
        <v>134</v>
      </c>
      <c r="FN8" s="120" t="s">
        <v>134</v>
      </c>
      <c r="FO8" s="135">
        <v>12384</v>
      </c>
      <c r="FP8" s="134">
        <v>6705</v>
      </c>
      <c r="FQ8" s="120">
        <v>4245</v>
      </c>
      <c r="FR8" s="120">
        <v>111</v>
      </c>
      <c r="FS8" s="120">
        <v>151</v>
      </c>
      <c r="FT8" s="120" t="s">
        <v>134</v>
      </c>
      <c r="FU8" s="120" t="s">
        <v>134</v>
      </c>
      <c r="FV8" s="120" t="s">
        <v>134</v>
      </c>
      <c r="FW8" s="120" t="s">
        <v>134</v>
      </c>
      <c r="FX8" s="120" t="s">
        <v>134</v>
      </c>
      <c r="FY8" s="135">
        <v>11212</v>
      </c>
      <c r="FZ8" s="134">
        <v>5887</v>
      </c>
      <c r="GA8" s="120">
        <v>4413</v>
      </c>
      <c r="GB8" s="120">
        <v>158</v>
      </c>
      <c r="GC8" s="120">
        <v>75</v>
      </c>
      <c r="GD8" s="120" t="s">
        <v>134</v>
      </c>
      <c r="GE8" s="120" t="s">
        <v>134</v>
      </c>
      <c r="GF8" s="120" t="s">
        <v>134</v>
      </c>
      <c r="GG8" s="120" t="s">
        <v>134</v>
      </c>
      <c r="GH8" s="120" t="s">
        <v>134</v>
      </c>
      <c r="GI8" s="135">
        <v>10533</v>
      </c>
      <c r="GJ8" s="134">
        <v>5314</v>
      </c>
      <c r="GK8" s="120">
        <v>3991</v>
      </c>
      <c r="GL8" s="120">
        <v>106</v>
      </c>
      <c r="GM8" s="120">
        <v>135</v>
      </c>
      <c r="GN8" s="120" t="s">
        <v>134</v>
      </c>
      <c r="GO8" s="120" t="s">
        <v>134</v>
      </c>
      <c r="GP8" s="120" t="s">
        <v>134</v>
      </c>
      <c r="GQ8" s="120" t="s">
        <v>134</v>
      </c>
      <c r="GR8" s="120" t="s">
        <v>134</v>
      </c>
      <c r="GS8" s="135">
        <v>9546</v>
      </c>
      <c r="GT8" s="134">
        <v>4675</v>
      </c>
      <c r="GU8" s="120">
        <v>4024</v>
      </c>
      <c r="GV8" s="120">
        <v>163</v>
      </c>
      <c r="GW8" s="120">
        <v>62</v>
      </c>
      <c r="GX8" s="120" t="s">
        <v>134</v>
      </c>
      <c r="GY8" s="120" t="s">
        <v>134</v>
      </c>
      <c r="GZ8" s="120" t="s">
        <v>134</v>
      </c>
      <c r="HA8" s="120" t="s">
        <v>134</v>
      </c>
      <c r="HB8" s="120" t="s">
        <v>134</v>
      </c>
      <c r="HC8" s="135">
        <v>8924</v>
      </c>
      <c r="HD8" s="134">
        <v>4346</v>
      </c>
      <c r="HE8" s="120">
        <v>3813</v>
      </c>
      <c r="HF8" s="120">
        <v>113</v>
      </c>
      <c r="HG8" s="120">
        <v>56</v>
      </c>
      <c r="HH8" s="120">
        <v>0</v>
      </c>
      <c r="HI8" s="120">
        <v>0</v>
      </c>
      <c r="HJ8" s="120">
        <v>0</v>
      </c>
      <c r="HK8" s="120">
        <v>0</v>
      </c>
      <c r="HL8" s="120">
        <v>0</v>
      </c>
      <c r="HM8" s="135">
        <v>8328</v>
      </c>
      <c r="HN8" s="158">
        <v>3924</v>
      </c>
      <c r="HO8" s="157">
        <v>3679</v>
      </c>
      <c r="HP8" s="157">
        <v>188</v>
      </c>
      <c r="HQ8" s="157">
        <v>50</v>
      </c>
      <c r="HR8" s="157" t="s">
        <v>134</v>
      </c>
      <c r="HS8" s="157" t="s">
        <v>134</v>
      </c>
      <c r="HT8" s="157" t="s">
        <v>134</v>
      </c>
      <c r="HU8" s="157" t="s">
        <v>134</v>
      </c>
      <c r="HV8" s="157" t="s">
        <v>134</v>
      </c>
      <c r="HW8" s="159">
        <v>7841</v>
      </c>
      <c r="HX8" s="134">
        <v>3588</v>
      </c>
      <c r="HY8" s="120">
        <v>3507</v>
      </c>
      <c r="HZ8" s="120">
        <v>157</v>
      </c>
      <c r="IA8" s="120">
        <v>47</v>
      </c>
      <c r="IB8" s="120">
        <v>0</v>
      </c>
      <c r="IC8" s="120">
        <v>0</v>
      </c>
      <c r="ID8" s="120">
        <v>0</v>
      </c>
      <c r="IE8" s="120">
        <v>0</v>
      </c>
      <c r="IF8" s="120">
        <v>0</v>
      </c>
      <c r="IG8" s="120">
        <v>7299</v>
      </c>
      <c r="IH8" s="134">
        <v>3034</v>
      </c>
      <c r="II8" s="120">
        <v>3676</v>
      </c>
      <c r="IJ8" s="120">
        <v>116</v>
      </c>
      <c r="IK8" s="120">
        <v>42</v>
      </c>
      <c r="IL8" s="120" t="s">
        <v>134</v>
      </c>
      <c r="IM8" s="120" t="s">
        <v>134</v>
      </c>
      <c r="IN8" s="120" t="s">
        <v>134</v>
      </c>
      <c r="IO8" s="120" t="s">
        <v>134</v>
      </c>
      <c r="IP8" s="120" t="s">
        <v>134</v>
      </c>
      <c r="IQ8" s="135">
        <v>6868</v>
      </c>
      <c r="IR8"/>
      <c r="IS8"/>
      <c r="IT8"/>
      <c r="IU8"/>
      <c r="IV8"/>
    </row>
    <row r="9" spans="1:256">
      <c r="A9" s="44" t="s">
        <v>585</v>
      </c>
      <c r="B9" s="134" t="s">
        <v>134</v>
      </c>
      <c r="C9" s="120">
        <v>70329</v>
      </c>
      <c r="D9" s="120" t="s">
        <v>134</v>
      </c>
      <c r="E9" s="120" t="s">
        <v>134</v>
      </c>
      <c r="F9" s="120" t="s">
        <v>134</v>
      </c>
      <c r="G9" s="120" t="s">
        <v>134</v>
      </c>
      <c r="H9" s="120" t="s">
        <v>134</v>
      </c>
      <c r="I9" s="120" t="s">
        <v>134</v>
      </c>
      <c r="J9" s="120" t="s">
        <v>134</v>
      </c>
      <c r="K9" s="135">
        <v>70329</v>
      </c>
      <c r="L9" s="134" t="s">
        <v>134</v>
      </c>
      <c r="M9" s="120">
        <v>70651</v>
      </c>
      <c r="N9" s="120" t="s">
        <v>134</v>
      </c>
      <c r="O9" s="120" t="s">
        <v>134</v>
      </c>
      <c r="P9" s="120" t="s">
        <v>134</v>
      </c>
      <c r="Q9" s="120" t="s">
        <v>134</v>
      </c>
      <c r="R9" s="120" t="s">
        <v>134</v>
      </c>
      <c r="S9" s="120" t="s">
        <v>134</v>
      </c>
      <c r="T9" s="120" t="s">
        <v>134</v>
      </c>
      <c r="U9" s="135">
        <v>70651</v>
      </c>
      <c r="V9" s="134">
        <v>14618</v>
      </c>
      <c r="W9" s="120">
        <v>51317</v>
      </c>
      <c r="X9" s="120" t="s">
        <v>134</v>
      </c>
      <c r="Y9" s="120" t="s">
        <v>134</v>
      </c>
      <c r="Z9" s="120" t="s">
        <v>134</v>
      </c>
      <c r="AA9" s="120" t="s">
        <v>134</v>
      </c>
      <c r="AB9" s="120" t="s">
        <v>134</v>
      </c>
      <c r="AC9" s="120" t="s">
        <v>134</v>
      </c>
      <c r="AD9" s="120" t="s">
        <v>134</v>
      </c>
      <c r="AE9" s="135">
        <v>65935</v>
      </c>
      <c r="AF9" s="134">
        <v>15035</v>
      </c>
      <c r="AG9" s="120">
        <v>50166</v>
      </c>
      <c r="AH9" s="120" t="s">
        <v>134</v>
      </c>
      <c r="AI9" s="120" t="s">
        <v>134</v>
      </c>
      <c r="AJ9" s="120" t="s">
        <v>134</v>
      </c>
      <c r="AK9" s="120" t="s">
        <v>134</v>
      </c>
      <c r="AL9" s="120" t="s">
        <v>134</v>
      </c>
      <c r="AM9" s="120" t="s">
        <v>134</v>
      </c>
      <c r="AN9" s="120" t="s">
        <v>134</v>
      </c>
      <c r="AO9" s="135">
        <v>65201</v>
      </c>
      <c r="AP9" s="134" t="s">
        <v>134</v>
      </c>
      <c r="AQ9" s="120">
        <v>62146</v>
      </c>
      <c r="AR9" s="120">
        <v>1711</v>
      </c>
      <c r="AS9" s="120" t="s">
        <v>134</v>
      </c>
      <c r="AT9" s="120" t="s">
        <v>134</v>
      </c>
      <c r="AU9" s="120" t="s">
        <v>134</v>
      </c>
      <c r="AV9" s="120" t="s">
        <v>134</v>
      </c>
      <c r="AW9" s="120" t="s">
        <v>134</v>
      </c>
      <c r="AX9" s="120" t="s">
        <v>134</v>
      </c>
      <c r="AY9" s="135">
        <v>63857</v>
      </c>
      <c r="AZ9" s="134" t="s">
        <v>134</v>
      </c>
      <c r="BA9" s="120">
        <v>63543</v>
      </c>
      <c r="BB9" s="120">
        <v>16561</v>
      </c>
      <c r="BC9" s="120" t="s">
        <v>134</v>
      </c>
      <c r="BD9" s="120" t="s">
        <v>134</v>
      </c>
      <c r="BE9" s="120" t="s">
        <v>134</v>
      </c>
      <c r="BF9" s="120" t="s">
        <v>134</v>
      </c>
      <c r="BG9" s="120" t="s">
        <v>134</v>
      </c>
      <c r="BH9" s="120" t="s">
        <v>134</v>
      </c>
      <c r="BI9" s="135">
        <v>80104</v>
      </c>
      <c r="BJ9" s="134" t="s">
        <v>134</v>
      </c>
      <c r="BK9" s="120">
        <v>59614</v>
      </c>
      <c r="BL9" s="120">
        <v>18821</v>
      </c>
      <c r="BM9" s="120" t="s">
        <v>134</v>
      </c>
      <c r="BN9" s="120" t="s">
        <v>134</v>
      </c>
      <c r="BO9" s="120" t="s">
        <v>134</v>
      </c>
      <c r="BP9" s="120" t="s">
        <v>134</v>
      </c>
      <c r="BQ9" s="120" t="s">
        <v>134</v>
      </c>
      <c r="BR9" s="120" t="s">
        <v>134</v>
      </c>
      <c r="BS9" s="135">
        <v>78435</v>
      </c>
      <c r="BT9" s="134">
        <v>560</v>
      </c>
      <c r="BU9" s="120">
        <v>58673</v>
      </c>
      <c r="BV9" s="120">
        <v>212</v>
      </c>
      <c r="BW9" s="120">
        <v>20974</v>
      </c>
      <c r="BX9" s="120" t="s">
        <v>134</v>
      </c>
      <c r="BY9" s="120" t="s">
        <v>134</v>
      </c>
      <c r="BZ9" s="120" t="s">
        <v>134</v>
      </c>
      <c r="CA9" s="120" t="s">
        <v>134</v>
      </c>
      <c r="CB9" s="120" t="s">
        <v>134</v>
      </c>
      <c r="CC9" s="135">
        <v>80419</v>
      </c>
      <c r="CD9" s="134">
        <v>10505</v>
      </c>
      <c r="CE9" s="120">
        <v>51436</v>
      </c>
      <c r="CF9" s="120">
        <v>25357</v>
      </c>
      <c r="CG9" s="120" t="s">
        <v>134</v>
      </c>
      <c r="CH9" s="120" t="s">
        <v>134</v>
      </c>
      <c r="CI9" s="120" t="s">
        <v>134</v>
      </c>
      <c r="CJ9" s="120" t="s">
        <v>134</v>
      </c>
      <c r="CK9" s="120" t="s">
        <v>134</v>
      </c>
      <c r="CL9" s="120" t="s">
        <v>134</v>
      </c>
      <c r="CM9" s="135">
        <v>87298</v>
      </c>
      <c r="CN9" s="134">
        <v>13362</v>
      </c>
      <c r="CO9" s="120">
        <v>49721</v>
      </c>
      <c r="CP9" s="120">
        <v>29065</v>
      </c>
      <c r="CQ9" s="120" t="s">
        <v>134</v>
      </c>
      <c r="CR9" s="120" t="s">
        <v>134</v>
      </c>
      <c r="CS9" s="120" t="s">
        <v>134</v>
      </c>
      <c r="CT9" s="120" t="s">
        <v>134</v>
      </c>
      <c r="CU9" s="120" t="s">
        <v>134</v>
      </c>
      <c r="CV9" s="120" t="s">
        <v>134</v>
      </c>
      <c r="CW9" s="135">
        <v>92148</v>
      </c>
      <c r="CX9" s="134">
        <v>10750</v>
      </c>
      <c r="CY9" s="120">
        <v>49328</v>
      </c>
      <c r="CZ9" s="120">
        <v>2318</v>
      </c>
      <c r="DA9" s="120">
        <v>32009</v>
      </c>
      <c r="DB9" s="120" t="s">
        <v>134</v>
      </c>
      <c r="DC9" s="120" t="s">
        <v>134</v>
      </c>
      <c r="DD9" s="120" t="s">
        <v>134</v>
      </c>
      <c r="DE9" s="120" t="s">
        <v>134</v>
      </c>
      <c r="DF9" s="120" t="s">
        <v>134</v>
      </c>
      <c r="DG9" s="135">
        <v>94405</v>
      </c>
      <c r="DH9" s="134">
        <v>12201</v>
      </c>
      <c r="DI9" s="120">
        <v>51439</v>
      </c>
      <c r="DJ9" s="120">
        <v>3568</v>
      </c>
      <c r="DK9" s="120">
        <v>36795</v>
      </c>
      <c r="DL9" s="120"/>
      <c r="DM9" s="120" t="s">
        <v>134</v>
      </c>
      <c r="DN9" s="120" t="s">
        <v>134</v>
      </c>
      <c r="DO9" s="120" t="s">
        <v>134</v>
      </c>
      <c r="DP9" s="120" t="s">
        <v>134</v>
      </c>
      <c r="DQ9" s="135">
        <v>104003</v>
      </c>
      <c r="DR9" s="134">
        <v>8566</v>
      </c>
      <c r="DS9" s="120">
        <v>48991</v>
      </c>
      <c r="DT9" s="120">
        <v>5475</v>
      </c>
      <c r="DU9" s="120">
        <v>36843</v>
      </c>
      <c r="DV9" s="120" t="s">
        <v>134</v>
      </c>
      <c r="DW9" s="120" t="s">
        <v>134</v>
      </c>
      <c r="DX9" s="120" t="s">
        <v>134</v>
      </c>
      <c r="DY9" s="120" t="s">
        <v>134</v>
      </c>
      <c r="DZ9" s="120" t="s">
        <v>134</v>
      </c>
      <c r="EA9" s="135">
        <v>99875</v>
      </c>
      <c r="EB9" s="134">
        <v>8157</v>
      </c>
      <c r="EC9" s="120">
        <v>47306</v>
      </c>
      <c r="ED9" s="120">
        <v>6158</v>
      </c>
      <c r="EE9" s="120">
        <v>40141</v>
      </c>
      <c r="EF9" s="120" t="s">
        <v>134</v>
      </c>
      <c r="EG9" s="120" t="s">
        <v>134</v>
      </c>
      <c r="EH9" s="120" t="s">
        <v>134</v>
      </c>
      <c r="EI9" s="120" t="s">
        <v>134</v>
      </c>
      <c r="EJ9" s="120" t="s">
        <v>134</v>
      </c>
      <c r="EK9" s="135">
        <v>101762</v>
      </c>
      <c r="EL9" s="134">
        <v>2027</v>
      </c>
      <c r="EM9" s="120">
        <v>48481</v>
      </c>
      <c r="EN9" s="120">
        <v>6653</v>
      </c>
      <c r="EO9" s="120">
        <v>41951</v>
      </c>
      <c r="EP9" s="120" t="s">
        <v>134</v>
      </c>
      <c r="EQ9" s="120" t="s">
        <v>134</v>
      </c>
      <c r="ER9" s="120" t="s">
        <v>134</v>
      </c>
      <c r="ES9" s="120" t="s">
        <v>134</v>
      </c>
      <c r="ET9" s="120" t="s">
        <v>134</v>
      </c>
      <c r="EU9" s="135">
        <v>99112</v>
      </c>
      <c r="EV9" s="134">
        <v>2218</v>
      </c>
      <c r="EW9" s="120">
        <v>47614</v>
      </c>
      <c r="EX9" s="120">
        <v>7352</v>
      </c>
      <c r="EY9" s="120">
        <v>44316</v>
      </c>
      <c r="EZ9" s="120" t="s">
        <v>134</v>
      </c>
      <c r="FA9" s="120" t="s">
        <v>134</v>
      </c>
      <c r="FB9" s="120" t="s">
        <v>134</v>
      </c>
      <c r="FC9" s="120" t="s">
        <v>134</v>
      </c>
      <c r="FD9" s="120" t="s">
        <v>134</v>
      </c>
      <c r="FE9" s="135">
        <v>101500</v>
      </c>
      <c r="FF9" s="134">
        <v>1124</v>
      </c>
      <c r="FG9" s="120">
        <v>46706</v>
      </c>
      <c r="FH9" s="120">
        <v>5365</v>
      </c>
      <c r="FI9" s="120">
        <v>48398</v>
      </c>
      <c r="FJ9" s="120" t="s">
        <v>134</v>
      </c>
      <c r="FK9" s="120" t="s">
        <v>134</v>
      </c>
      <c r="FL9" s="120" t="s">
        <v>134</v>
      </c>
      <c r="FM9" s="120" t="s">
        <v>134</v>
      </c>
      <c r="FN9" s="120" t="s">
        <v>134</v>
      </c>
      <c r="FO9" s="135">
        <v>101593</v>
      </c>
      <c r="FP9" s="134">
        <v>1395</v>
      </c>
      <c r="FQ9" s="120">
        <v>44664</v>
      </c>
      <c r="FR9" s="120">
        <v>5052</v>
      </c>
      <c r="FS9" s="120">
        <v>49589</v>
      </c>
      <c r="FT9" s="120" t="s">
        <v>134</v>
      </c>
      <c r="FU9" s="120" t="s">
        <v>134</v>
      </c>
      <c r="FV9" s="120" t="s">
        <v>134</v>
      </c>
      <c r="FW9" s="120" t="s">
        <v>134</v>
      </c>
      <c r="FX9" s="120" t="s">
        <v>134</v>
      </c>
      <c r="FY9" s="135">
        <v>100700</v>
      </c>
      <c r="FZ9" s="134">
        <v>2430</v>
      </c>
      <c r="GA9" s="120">
        <v>41888</v>
      </c>
      <c r="GB9" s="120">
        <v>54948</v>
      </c>
      <c r="GC9" s="120">
        <v>664</v>
      </c>
      <c r="GD9" s="120" t="s">
        <v>134</v>
      </c>
      <c r="GE9" s="120" t="s">
        <v>134</v>
      </c>
      <c r="GF9" s="120" t="s">
        <v>134</v>
      </c>
      <c r="GG9" s="120" t="s">
        <v>134</v>
      </c>
      <c r="GH9" s="120" t="s">
        <v>134</v>
      </c>
      <c r="GI9" s="135">
        <v>99930</v>
      </c>
      <c r="GJ9" s="134">
        <v>4282</v>
      </c>
      <c r="GK9" s="120">
        <v>40961</v>
      </c>
      <c r="GL9" s="120">
        <v>52995</v>
      </c>
      <c r="GM9" s="120">
        <v>645</v>
      </c>
      <c r="GN9" s="120" t="s">
        <v>134</v>
      </c>
      <c r="GO9" s="120" t="s">
        <v>134</v>
      </c>
      <c r="GP9" s="120" t="s">
        <v>134</v>
      </c>
      <c r="GQ9" s="120" t="s">
        <v>134</v>
      </c>
      <c r="GR9" s="120" t="s">
        <v>134</v>
      </c>
      <c r="GS9" s="135">
        <v>98883</v>
      </c>
      <c r="GT9" s="134">
        <v>3718</v>
      </c>
      <c r="GU9" s="120">
        <v>39354</v>
      </c>
      <c r="GV9" s="120">
        <v>54955</v>
      </c>
      <c r="GW9" s="120">
        <v>627</v>
      </c>
      <c r="GX9" s="120" t="s">
        <v>134</v>
      </c>
      <c r="GY9" s="120" t="s">
        <v>134</v>
      </c>
      <c r="GZ9" s="120" t="s">
        <v>134</v>
      </c>
      <c r="HA9" s="120" t="s">
        <v>134</v>
      </c>
      <c r="HB9" s="120" t="s">
        <v>134</v>
      </c>
      <c r="HC9" s="135">
        <v>98654</v>
      </c>
      <c r="HD9" s="134">
        <v>2552</v>
      </c>
      <c r="HE9" s="120">
        <v>38743</v>
      </c>
      <c r="HF9" s="120">
        <v>55512</v>
      </c>
      <c r="HG9" s="120">
        <v>607</v>
      </c>
      <c r="HH9" s="120">
        <v>0</v>
      </c>
      <c r="HI9" s="120">
        <v>0</v>
      </c>
      <c r="HJ9" s="120">
        <v>0</v>
      </c>
      <c r="HK9" s="120">
        <v>0</v>
      </c>
      <c r="HL9" s="120">
        <v>0</v>
      </c>
      <c r="HM9" s="135">
        <v>97414</v>
      </c>
      <c r="HN9" s="158">
        <v>9787</v>
      </c>
      <c r="HO9" s="157">
        <v>88306</v>
      </c>
      <c r="HP9" s="157" t="s">
        <v>134</v>
      </c>
      <c r="HQ9" s="157" t="s">
        <v>134</v>
      </c>
      <c r="HR9" s="157" t="s">
        <v>134</v>
      </c>
      <c r="HS9" s="157" t="s">
        <v>134</v>
      </c>
      <c r="HT9" s="157" t="s">
        <v>134</v>
      </c>
      <c r="HU9" s="157" t="s">
        <v>134</v>
      </c>
      <c r="HV9" s="157" t="s">
        <v>134</v>
      </c>
      <c r="HW9" s="159">
        <v>98093</v>
      </c>
      <c r="HX9" s="134">
        <v>9030</v>
      </c>
      <c r="HY9" s="120">
        <v>88312</v>
      </c>
      <c r="HZ9" s="120">
        <v>0</v>
      </c>
      <c r="IA9" s="120">
        <v>0</v>
      </c>
      <c r="IB9" s="120">
        <v>0</v>
      </c>
      <c r="IC9" s="120">
        <v>0</v>
      </c>
      <c r="ID9" s="120">
        <v>0</v>
      </c>
      <c r="IE9" s="120">
        <v>0</v>
      </c>
      <c r="IF9" s="120">
        <v>0</v>
      </c>
      <c r="IG9" s="120">
        <v>97342</v>
      </c>
      <c r="IH9" s="134">
        <v>8216</v>
      </c>
      <c r="II9" s="120">
        <v>84968</v>
      </c>
      <c r="IJ9" s="120" t="s">
        <v>134</v>
      </c>
      <c r="IK9" s="120" t="s">
        <v>134</v>
      </c>
      <c r="IL9" s="120" t="s">
        <v>134</v>
      </c>
      <c r="IM9" s="120" t="s">
        <v>134</v>
      </c>
      <c r="IN9" s="120" t="s">
        <v>134</v>
      </c>
      <c r="IO9" s="120" t="s">
        <v>134</v>
      </c>
      <c r="IP9" s="120" t="s">
        <v>134</v>
      </c>
      <c r="IQ9" s="135">
        <v>93184</v>
      </c>
    </row>
    <row r="10" spans="1:256" s="13" customFormat="1">
      <c r="A10" s="43" t="s">
        <v>586</v>
      </c>
      <c r="B10" s="138">
        <v>2738430</v>
      </c>
      <c r="C10" s="122">
        <v>14986072</v>
      </c>
      <c r="D10" s="122">
        <v>4481881</v>
      </c>
      <c r="E10" s="122">
        <v>1576781</v>
      </c>
      <c r="F10" s="122">
        <v>979072</v>
      </c>
      <c r="G10" s="122">
        <v>445880</v>
      </c>
      <c r="H10" s="122">
        <v>342995</v>
      </c>
      <c r="I10" s="122">
        <v>303369</v>
      </c>
      <c r="J10" s="122">
        <v>1719000</v>
      </c>
      <c r="K10" s="139">
        <v>27573480</v>
      </c>
      <c r="L10" s="138">
        <v>2895961</v>
      </c>
      <c r="M10" s="122">
        <v>16077909</v>
      </c>
      <c r="N10" s="122">
        <v>3822114</v>
      </c>
      <c r="O10" s="122">
        <v>1592061</v>
      </c>
      <c r="P10" s="122">
        <v>876572</v>
      </c>
      <c r="Q10" s="122">
        <v>280319</v>
      </c>
      <c r="R10" s="122">
        <v>384904</v>
      </c>
      <c r="S10" s="122">
        <v>364158</v>
      </c>
      <c r="T10" s="122">
        <v>1719316</v>
      </c>
      <c r="U10" s="139">
        <v>28013314</v>
      </c>
      <c r="V10" s="138">
        <v>2740877</v>
      </c>
      <c r="W10" s="122">
        <v>16565398</v>
      </c>
      <c r="X10" s="122">
        <v>3374621</v>
      </c>
      <c r="Y10" s="122">
        <v>1564985</v>
      </c>
      <c r="Z10" s="122">
        <v>679747</v>
      </c>
      <c r="AA10" s="122">
        <v>334250</v>
      </c>
      <c r="AB10" s="122">
        <v>353398</v>
      </c>
      <c r="AC10" s="122">
        <v>489104</v>
      </c>
      <c r="AD10" s="122">
        <v>1653353</v>
      </c>
      <c r="AE10" s="139">
        <v>27755733</v>
      </c>
      <c r="AF10" s="138">
        <v>2736285</v>
      </c>
      <c r="AG10" s="122">
        <v>17803115</v>
      </c>
      <c r="AH10" s="122">
        <v>2977531</v>
      </c>
      <c r="AI10" s="122">
        <v>1311418</v>
      </c>
      <c r="AJ10" s="122">
        <v>893644</v>
      </c>
      <c r="AK10" s="122">
        <v>311376</v>
      </c>
      <c r="AL10" s="122">
        <v>234397</v>
      </c>
      <c r="AM10" s="122">
        <v>276945</v>
      </c>
      <c r="AN10" s="122">
        <v>1945324</v>
      </c>
      <c r="AO10" s="139">
        <v>28490035</v>
      </c>
      <c r="AP10" s="138">
        <v>2697929</v>
      </c>
      <c r="AQ10" s="122">
        <v>18305630</v>
      </c>
      <c r="AR10" s="122">
        <v>3007657</v>
      </c>
      <c r="AS10" s="122">
        <v>1247862</v>
      </c>
      <c r="AT10" s="122">
        <v>921202</v>
      </c>
      <c r="AU10" s="122">
        <v>585287</v>
      </c>
      <c r="AV10" s="122">
        <v>180672</v>
      </c>
      <c r="AW10" s="122">
        <v>244790</v>
      </c>
      <c r="AX10" s="122">
        <v>1900816</v>
      </c>
      <c r="AY10" s="139">
        <v>29091845</v>
      </c>
      <c r="AZ10" s="138">
        <v>2428114</v>
      </c>
      <c r="BA10" s="122">
        <v>18409626</v>
      </c>
      <c r="BB10" s="122">
        <v>3135908</v>
      </c>
      <c r="BC10" s="122">
        <v>1174919</v>
      </c>
      <c r="BD10" s="122">
        <v>858965</v>
      </c>
      <c r="BE10" s="122">
        <v>537116</v>
      </c>
      <c r="BF10" s="122">
        <v>295669</v>
      </c>
      <c r="BG10" s="122">
        <v>284524</v>
      </c>
      <c r="BH10" s="122">
        <v>1716123</v>
      </c>
      <c r="BI10" s="139">
        <v>28840964</v>
      </c>
      <c r="BJ10" s="138">
        <v>2380646</v>
      </c>
      <c r="BK10" s="122">
        <v>18588691</v>
      </c>
      <c r="BL10" s="122">
        <v>3205607</v>
      </c>
      <c r="BM10" s="122">
        <v>1052699</v>
      </c>
      <c r="BN10" s="122">
        <v>880190</v>
      </c>
      <c r="BO10" s="122">
        <v>578850</v>
      </c>
      <c r="BP10" s="122">
        <v>224752</v>
      </c>
      <c r="BQ10" s="122">
        <v>256881</v>
      </c>
      <c r="BR10" s="122">
        <v>1493621</v>
      </c>
      <c r="BS10" s="139">
        <v>28661937</v>
      </c>
      <c r="BT10" s="138">
        <v>3300579</v>
      </c>
      <c r="BU10" s="122">
        <v>18473545</v>
      </c>
      <c r="BV10" s="122">
        <v>2964912</v>
      </c>
      <c r="BW10" s="122">
        <v>1929836</v>
      </c>
      <c r="BX10" s="122">
        <v>1320174</v>
      </c>
      <c r="BY10" s="122">
        <v>515294</v>
      </c>
      <c r="BZ10" s="122">
        <v>337721</v>
      </c>
      <c r="CA10" s="122">
        <v>293042</v>
      </c>
      <c r="CB10" s="122">
        <v>1642498</v>
      </c>
      <c r="CC10" s="139">
        <v>30777601</v>
      </c>
      <c r="CD10" s="138">
        <v>3359063</v>
      </c>
      <c r="CE10" s="122">
        <v>17333818</v>
      </c>
      <c r="CF10" s="122">
        <v>4739041</v>
      </c>
      <c r="CG10" s="122">
        <v>1860141</v>
      </c>
      <c r="CH10" s="122">
        <v>1145741</v>
      </c>
      <c r="CI10" s="122">
        <v>550076</v>
      </c>
      <c r="CJ10" s="122">
        <v>389881</v>
      </c>
      <c r="CK10" s="122">
        <v>334059</v>
      </c>
      <c r="CL10" s="122">
        <v>1566590</v>
      </c>
      <c r="CM10" s="139">
        <v>31278410</v>
      </c>
      <c r="CN10" s="138">
        <v>3486962</v>
      </c>
      <c r="CO10" s="122">
        <v>15694415</v>
      </c>
      <c r="CP10" s="122">
        <v>6374924</v>
      </c>
      <c r="CQ10" s="122">
        <v>1686434</v>
      </c>
      <c r="CR10" s="122">
        <v>1126074</v>
      </c>
      <c r="CS10" s="122">
        <v>526901</v>
      </c>
      <c r="CT10" s="122">
        <v>506124</v>
      </c>
      <c r="CU10" s="122">
        <v>348947</v>
      </c>
      <c r="CV10" s="122">
        <v>1518408</v>
      </c>
      <c r="CW10" s="139">
        <v>31269189</v>
      </c>
      <c r="CX10" s="138">
        <v>3750910</v>
      </c>
      <c r="CY10" s="122">
        <v>16067865</v>
      </c>
      <c r="CZ10" s="122">
        <v>6247370</v>
      </c>
      <c r="DA10" s="122">
        <v>1720771</v>
      </c>
      <c r="DB10" s="122">
        <v>1058843</v>
      </c>
      <c r="DC10" s="122">
        <v>310720</v>
      </c>
      <c r="DD10" s="122">
        <v>400481</v>
      </c>
      <c r="DE10" s="122">
        <v>492283</v>
      </c>
      <c r="DF10" s="122">
        <v>1591290</v>
      </c>
      <c r="DG10" s="139">
        <v>31640533</v>
      </c>
      <c r="DH10" s="138">
        <v>3736108</v>
      </c>
      <c r="DI10" s="122">
        <v>17966103</v>
      </c>
      <c r="DJ10" s="122">
        <v>5847240</v>
      </c>
      <c r="DK10" s="122">
        <v>1739561</v>
      </c>
      <c r="DL10" s="122">
        <v>906441</v>
      </c>
      <c r="DM10" s="122">
        <v>344426</v>
      </c>
      <c r="DN10" s="122">
        <v>262419</v>
      </c>
      <c r="DO10" s="122">
        <v>640708</v>
      </c>
      <c r="DP10" s="122">
        <v>1536593</v>
      </c>
      <c r="DQ10" s="139">
        <v>32979599</v>
      </c>
      <c r="DR10" s="138">
        <v>3876247</v>
      </c>
      <c r="DS10" s="122">
        <v>15974709</v>
      </c>
      <c r="DT10" s="122">
        <v>8037533</v>
      </c>
      <c r="DU10" s="122">
        <v>1662109</v>
      </c>
      <c r="DV10" s="122">
        <v>906230</v>
      </c>
      <c r="DW10" s="122">
        <v>303873</v>
      </c>
      <c r="DX10" s="122">
        <v>241535</v>
      </c>
      <c r="DY10" s="122">
        <v>506060</v>
      </c>
      <c r="DZ10" s="122">
        <v>1685070</v>
      </c>
      <c r="EA10" s="139">
        <v>33193366</v>
      </c>
      <c r="EB10" s="138">
        <v>3911912</v>
      </c>
      <c r="EC10" s="122">
        <v>17259968</v>
      </c>
      <c r="ED10" s="122">
        <v>6601938</v>
      </c>
      <c r="EE10" s="122">
        <v>1524898</v>
      </c>
      <c r="EF10" s="122">
        <v>968935</v>
      </c>
      <c r="EG10" s="122">
        <v>396755</v>
      </c>
      <c r="EH10" s="122">
        <v>274755</v>
      </c>
      <c r="EI10" s="122">
        <v>216708</v>
      </c>
      <c r="EJ10" s="122">
        <v>2047957</v>
      </c>
      <c r="EK10" s="139">
        <v>33203826</v>
      </c>
      <c r="EL10" s="138">
        <v>4460068</v>
      </c>
      <c r="EM10" s="122">
        <v>16093437</v>
      </c>
      <c r="EN10" s="122">
        <v>7932394</v>
      </c>
      <c r="EO10" s="122">
        <v>1358525</v>
      </c>
      <c r="EP10" s="122">
        <v>888000</v>
      </c>
      <c r="EQ10" s="122">
        <v>441730</v>
      </c>
      <c r="ER10" s="122">
        <v>252368</v>
      </c>
      <c r="ES10" s="122">
        <v>278568</v>
      </c>
      <c r="ET10" s="122">
        <v>1862317</v>
      </c>
      <c r="EU10" s="139">
        <v>33567407</v>
      </c>
      <c r="EV10" s="138">
        <v>4927417</v>
      </c>
      <c r="EW10" s="122">
        <v>17420444</v>
      </c>
      <c r="EX10" s="122">
        <v>7399446</v>
      </c>
      <c r="EY10" s="122">
        <v>1599262</v>
      </c>
      <c r="EZ10" s="122">
        <v>790879</v>
      </c>
      <c r="FA10" s="122">
        <v>283487</v>
      </c>
      <c r="FB10" s="122">
        <v>219040</v>
      </c>
      <c r="FC10" s="122">
        <v>375662</v>
      </c>
      <c r="FD10" s="122">
        <v>1845304</v>
      </c>
      <c r="FE10" s="139">
        <v>34860941</v>
      </c>
      <c r="FF10" s="138">
        <v>4743045</v>
      </c>
      <c r="FG10" s="122">
        <v>17230354</v>
      </c>
      <c r="FH10" s="122">
        <v>7441139</v>
      </c>
      <c r="FI10" s="122">
        <v>1572857</v>
      </c>
      <c r="FJ10" s="122">
        <v>769763</v>
      </c>
      <c r="FK10" s="122">
        <v>284253</v>
      </c>
      <c r="FL10" s="122">
        <v>203642</v>
      </c>
      <c r="FM10" s="122">
        <v>269520</v>
      </c>
      <c r="FN10" s="122">
        <v>1882926</v>
      </c>
      <c r="FO10" s="139">
        <v>34397499</v>
      </c>
      <c r="FP10" s="138">
        <v>3974609</v>
      </c>
      <c r="FQ10" s="122">
        <v>17637923</v>
      </c>
      <c r="FR10" s="122">
        <v>7767130</v>
      </c>
      <c r="FS10" s="122">
        <v>1292099</v>
      </c>
      <c r="FT10" s="122">
        <v>678984</v>
      </c>
      <c r="FU10" s="122">
        <v>255116</v>
      </c>
      <c r="FV10" s="122">
        <v>365206</v>
      </c>
      <c r="FW10" s="122">
        <v>389758</v>
      </c>
      <c r="FX10" s="122">
        <v>1713848</v>
      </c>
      <c r="FY10" s="139">
        <v>34074673</v>
      </c>
      <c r="FZ10" s="138">
        <v>4068800</v>
      </c>
      <c r="GA10" s="122">
        <v>19269540</v>
      </c>
      <c r="GB10" s="122">
        <v>8034702</v>
      </c>
      <c r="GC10" s="122">
        <v>1314762</v>
      </c>
      <c r="GD10" s="122">
        <v>606643</v>
      </c>
      <c r="GE10" s="122">
        <v>236578</v>
      </c>
      <c r="GF10" s="122">
        <v>192688</v>
      </c>
      <c r="GG10" s="122">
        <v>485847</v>
      </c>
      <c r="GH10" s="122">
        <v>1759937</v>
      </c>
      <c r="GI10" s="139">
        <v>35969497</v>
      </c>
      <c r="GJ10" s="138">
        <v>4702518</v>
      </c>
      <c r="GK10" s="122">
        <v>26002534</v>
      </c>
      <c r="GL10" s="122">
        <v>2767908</v>
      </c>
      <c r="GM10" s="122">
        <v>1209150</v>
      </c>
      <c r="GN10" s="122">
        <v>622153</v>
      </c>
      <c r="GO10" s="122">
        <v>217422</v>
      </c>
      <c r="GP10" s="122">
        <v>187099</v>
      </c>
      <c r="GQ10" s="122">
        <v>416066</v>
      </c>
      <c r="GR10" s="122">
        <v>1785456</v>
      </c>
      <c r="GS10" s="139">
        <v>37910306</v>
      </c>
      <c r="GT10" s="138">
        <v>4775648</v>
      </c>
      <c r="GU10" s="122">
        <v>27680861</v>
      </c>
      <c r="GV10" s="122">
        <v>2495351</v>
      </c>
      <c r="GW10" s="122">
        <v>1069288</v>
      </c>
      <c r="GX10" s="122">
        <v>784562</v>
      </c>
      <c r="GY10" s="122">
        <v>203024</v>
      </c>
      <c r="GZ10" s="122">
        <v>151019</v>
      </c>
      <c r="HA10" s="122">
        <v>456744</v>
      </c>
      <c r="HB10" s="122">
        <v>1754329</v>
      </c>
      <c r="HC10" s="139">
        <v>39370826</v>
      </c>
      <c r="HD10" s="138">
        <v>5007868</v>
      </c>
      <c r="HE10" s="122">
        <v>29499079</v>
      </c>
      <c r="HF10" s="122">
        <v>2475027</v>
      </c>
      <c r="HG10" s="122">
        <v>1044275</v>
      </c>
      <c r="HH10" s="122">
        <v>740004</v>
      </c>
      <c r="HI10" s="122">
        <v>225365</v>
      </c>
      <c r="HJ10" s="122">
        <v>223962</v>
      </c>
      <c r="HK10" s="122">
        <v>373659</v>
      </c>
      <c r="HL10" s="122">
        <v>1712685</v>
      </c>
      <c r="HM10" s="139">
        <v>41301924</v>
      </c>
      <c r="HN10" s="160">
        <v>5817428</v>
      </c>
      <c r="HO10" s="156">
        <v>32454423</v>
      </c>
      <c r="HP10" s="156">
        <v>2012404</v>
      </c>
      <c r="HQ10" s="156">
        <v>811589</v>
      </c>
      <c r="HR10" s="156">
        <v>677507</v>
      </c>
      <c r="HS10" s="156">
        <v>224847</v>
      </c>
      <c r="HT10" s="156">
        <v>210799</v>
      </c>
      <c r="HU10" s="156">
        <v>358526</v>
      </c>
      <c r="HV10" s="156">
        <v>1638401</v>
      </c>
      <c r="HW10" s="161">
        <v>44205924</v>
      </c>
      <c r="HX10" s="138">
        <v>5986968</v>
      </c>
      <c r="HY10" s="122">
        <v>33645072</v>
      </c>
      <c r="HZ10" s="122">
        <v>2086154</v>
      </c>
      <c r="IA10" s="122">
        <v>836959</v>
      </c>
      <c r="IB10" s="122">
        <v>688501</v>
      </c>
      <c r="IC10" s="122">
        <v>190655</v>
      </c>
      <c r="ID10" s="122">
        <v>244074</v>
      </c>
      <c r="IE10" s="122">
        <v>361488</v>
      </c>
      <c r="IF10" s="122">
        <v>1615128</v>
      </c>
      <c r="IG10" s="122">
        <v>45654999</v>
      </c>
      <c r="IH10" s="138">
        <v>6074527</v>
      </c>
      <c r="II10" s="122">
        <v>34303854</v>
      </c>
      <c r="IJ10" s="122">
        <v>2182126</v>
      </c>
      <c r="IK10" s="122">
        <v>675857</v>
      </c>
      <c r="IL10" s="122">
        <v>730430</v>
      </c>
      <c r="IM10" s="122">
        <v>292158</v>
      </c>
      <c r="IN10" s="122">
        <v>400219</v>
      </c>
      <c r="IO10" s="122">
        <v>286371</v>
      </c>
      <c r="IP10" s="122">
        <v>1602016</v>
      </c>
      <c r="IQ10" s="139">
        <v>46547558</v>
      </c>
      <c r="IR10" s="86"/>
      <c r="IS10" s="86"/>
      <c r="IT10" s="86"/>
      <c r="IU10" s="86"/>
      <c r="IV10" s="86"/>
    </row>
    <row r="11" spans="1:256" s="13" customFormat="1">
      <c r="A11" s="44" t="s">
        <v>45</v>
      </c>
      <c r="B11" s="134">
        <v>2495</v>
      </c>
      <c r="C11" s="120">
        <v>14286</v>
      </c>
      <c r="D11" s="120">
        <v>20638</v>
      </c>
      <c r="E11" s="120">
        <v>4211</v>
      </c>
      <c r="F11" s="120">
        <v>1738</v>
      </c>
      <c r="G11" s="120">
        <v>502</v>
      </c>
      <c r="H11" s="120">
        <v>995</v>
      </c>
      <c r="I11" s="120">
        <v>257</v>
      </c>
      <c r="J11" s="120">
        <v>5520</v>
      </c>
      <c r="K11" s="135">
        <v>50642</v>
      </c>
      <c r="L11" s="134">
        <v>3808</v>
      </c>
      <c r="M11" s="120">
        <v>11539</v>
      </c>
      <c r="N11" s="120">
        <v>18249</v>
      </c>
      <c r="O11" s="120">
        <v>5161</v>
      </c>
      <c r="P11" s="120">
        <v>1768</v>
      </c>
      <c r="Q11" s="120">
        <v>206</v>
      </c>
      <c r="R11" s="120">
        <v>115</v>
      </c>
      <c r="S11" s="120">
        <v>240</v>
      </c>
      <c r="T11" s="120">
        <v>5059</v>
      </c>
      <c r="U11" s="135">
        <v>46145</v>
      </c>
      <c r="V11" s="134">
        <v>5668</v>
      </c>
      <c r="W11" s="120">
        <v>12944</v>
      </c>
      <c r="X11" s="120">
        <v>17322</v>
      </c>
      <c r="Y11" s="120">
        <v>2282</v>
      </c>
      <c r="Z11" s="120">
        <v>2184</v>
      </c>
      <c r="AA11" s="120">
        <v>124</v>
      </c>
      <c r="AB11" s="120">
        <v>803</v>
      </c>
      <c r="AC11" s="120">
        <v>22</v>
      </c>
      <c r="AD11" s="120">
        <v>4463</v>
      </c>
      <c r="AE11" s="135">
        <v>45812</v>
      </c>
      <c r="AF11" s="134">
        <v>5466</v>
      </c>
      <c r="AG11" s="120">
        <v>9843</v>
      </c>
      <c r="AH11" s="120">
        <v>16587</v>
      </c>
      <c r="AI11" s="120">
        <v>4484</v>
      </c>
      <c r="AJ11" s="120">
        <v>1761</v>
      </c>
      <c r="AK11" s="120">
        <v>660</v>
      </c>
      <c r="AL11" s="120">
        <v>382</v>
      </c>
      <c r="AM11" s="120">
        <v>263</v>
      </c>
      <c r="AN11" s="120">
        <v>4700</v>
      </c>
      <c r="AO11" s="135">
        <v>44146</v>
      </c>
      <c r="AP11" s="134">
        <v>5182</v>
      </c>
      <c r="AQ11" s="120">
        <v>10778</v>
      </c>
      <c r="AR11" s="120">
        <v>14909</v>
      </c>
      <c r="AS11" s="120">
        <v>4084</v>
      </c>
      <c r="AT11" s="120">
        <v>1590</v>
      </c>
      <c r="AU11" s="120">
        <v>517</v>
      </c>
      <c r="AV11" s="120">
        <v>366</v>
      </c>
      <c r="AW11" s="120">
        <v>261</v>
      </c>
      <c r="AX11" s="120">
        <v>4304</v>
      </c>
      <c r="AY11" s="135">
        <v>41991</v>
      </c>
      <c r="AZ11" s="134">
        <v>6230</v>
      </c>
      <c r="BA11" s="120">
        <v>7539</v>
      </c>
      <c r="BB11" s="120">
        <v>15839</v>
      </c>
      <c r="BC11" s="120">
        <v>3788</v>
      </c>
      <c r="BD11" s="120">
        <v>1012</v>
      </c>
      <c r="BE11" s="120">
        <v>413</v>
      </c>
      <c r="BF11" s="120">
        <v>182</v>
      </c>
      <c r="BG11" s="120">
        <v>63</v>
      </c>
      <c r="BH11" s="120">
        <v>3237</v>
      </c>
      <c r="BI11" s="135">
        <v>38303</v>
      </c>
      <c r="BJ11" s="134">
        <v>6797</v>
      </c>
      <c r="BK11" s="120">
        <v>7267</v>
      </c>
      <c r="BL11" s="120">
        <v>12634</v>
      </c>
      <c r="BM11" s="120">
        <v>5475</v>
      </c>
      <c r="BN11" s="120">
        <v>741</v>
      </c>
      <c r="BO11" s="120">
        <v>431</v>
      </c>
      <c r="BP11" s="120">
        <v>135</v>
      </c>
      <c r="BQ11" s="120" t="s">
        <v>134</v>
      </c>
      <c r="BR11" s="120">
        <v>1538</v>
      </c>
      <c r="BS11" s="135">
        <v>35018</v>
      </c>
      <c r="BT11" s="134">
        <v>703</v>
      </c>
      <c r="BU11" s="120">
        <v>7362</v>
      </c>
      <c r="BV11" s="120">
        <v>9656</v>
      </c>
      <c r="BW11" s="120">
        <v>5446</v>
      </c>
      <c r="BX11" s="120">
        <v>5237</v>
      </c>
      <c r="BY11" s="120">
        <v>1907</v>
      </c>
      <c r="BZ11" s="120">
        <v>437</v>
      </c>
      <c r="CA11" s="120">
        <v>229</v>
      </c>
      <c r="CB11" s="120">
        <v>1055</v>
      </c>
      <c r="CC11" s="135">
        <v>32032</v>
      </c>
      <c r="CD11" s="134">
        <v>4381</v>
      </c>
      <c r="CE11" s="120">
        <v>6218</v>
      </c>
      <c r="CF11" s="120">
        <v>6845</v>
      </c>
      <c r="CG11" s="120">
        <v>7455</v>
      </c>
      <c r="CH11" s="120">
        <v>4665</v>
      </c>
      <c r="CI11" s="120">
        <v>26</v>
      </c>
      <c r="CJ11" s="120">
        <v>246</v>
      </c>
      <c r="CK11" s="120">
        <v>184</v>
      </c>
      <c r="CL11" s="120">
        <v>1078</v>
      </c>
      <c r="CM11" s="135">
        <v>31098</v>
      </c>
      <c r="CN11" s="134">
        <v>5634</v>
      </c>
      <c r="CO11" s="120">
        <v>3254</v>
      </c>
      <c r="CP11" s="120">
        <v>6851</v>
      </c>
      <c r="CQ11" s="120">
        <v>7256</v>
      </c>
      <c r="CR11" s="120">
        <v>2079</v>
      </c>
      <c r="CS11" s="120">
        <v>1380</v>
      </c>
      <c r="CT11" s="120">
        <v>304</v>
      </c>
      <c r="CU11" s="120">
        <v>12</v>
      </c>
      <c r="CV11" s="120">
        <v>998</v>
      </c>
      <c r="CW11" s="135">
        <v>27768</v>
      </c>
      <c r="CX11" s="134">
        <v>4957</v>
      </c>
      <c r="CY11" s="120">
        <v>2472</v>
      </c>
      <c r="CZ11" s="120">
        <v>5812</v>
      </c>
      <c r="DA11" s="120">
        <v>11544</v>
      </c>
      <c r="DB11" s="120">
        <v>527</v>
      </c>
      <c r="DC11" s="120">
        <v>2374</v>
      </c>
      <c r="DD11" s="120">
        <v>509</v>
      </c>
      <c r="DE11" s="120">
        <v>168</v>
      </c>
      <c r="DF11" s="120">
        <v>737</v>
      </c>
      <c r="DG11" s="135">
        <v>29100</v>
      </c>
      <c r="DH11" s="134">
        <v>1526</v>
      </c>
      <c r="DI11" s="120">
        <v>4814</v>
      </c>
      <c r="DJ11" s="120">
        <v>5557</v>
      </c>
      <c r="DK11" s="120">
        <v>15354</v>
      </c>
      <c r="DL11" s="120">
        <v>1142</v>
      </c>
      <c r="DM11" s="120">
        <v>864</v>
      </c>
      <c r="DN11" s="120">
        <v>1221</v>
      </c>
      <c r="DO11" s="120">
        <v>12</v>
      </c>
      <c r="DP11" s="120">
        <v>992</v>
      </c>
      <c r="DQ11" s="135">
        <v>31482</v>
      </c>
      <c r="DR11" s="134">
        <v>1444</v>
      </c>
      <c r="DS11" s="120">
        <v>5263</v>
      </c>
      <c r="DT11" s="120">
        <v>5010</v>
      </c>
      <c r="DU11" s="120">
        <v>4023</v>
      </c>
      <c r="DV11" s="120">
        <v>10824</v>
      </c>
      <c r="DW11" s="120">
        <v>696</v>
      </c>
      <c r="DX11" s="120">
        <v>102</v>
      </c>
      <c r="DY11" s="120">
        <v>4</v>
      </c>
      <c r="DZ11" s="120">
        <v>1992</v>
      </c>
      <c r="EA11" s="135">
        <v>29358</v>
      </c>
      <c r="EB11" s="134">
        <v>1798</v>
      </c>
      <c r="EC11" s="120">
        <v>2750</v>
      </c>
      <c r="ED11" s="120">
        <v>3333</v>
      </c>
      <c r="EE11" s="120">
        <v>1854</v>
      </c>
      <c r="EF11" s="120">
        <v>2219</v>
      </c>
      <c r="EG11" s="120">
        <v>12115</v>
      </c>
      <c r="EH11" s="120">
        <v>40</v>
      </c>
      <c r="EI11" s="120">
        <v>179</v>
      </c>
      <c r="EJ11" s="120">
        <v>1839</v>
      </c>
      <c r="EK11" s="135">
        <v>26127</v>
      </c>
      <c r="EL11" s="134">
        <v>1718</v>
      </c>
      <c r="EM11" s="120">
        <v>1979</v>
      </c>
      <c r="EN11" s="120">
        <v>2613</v>
      </c>
      <c r="EO11" s="120">
        <v>2353</v>
      </c>
      <c r="EP11" s="120">
        <v>692</v>
      </c>
      <c r="EQ11" s="120">
        <v>1139</v>
      </c>
      <c r="ER11" s="120">
        <v>8605</v>
      </c>
      <c r="ES11" s="120">
        <v>11</v>
      </c>
      <c r="ET11" s="120">
        <v>2396</v>
      </c>
      <c r="EU11" s="135">
        <v>21506</v>
      </c>
      <c r="EV11" s="134">
        <v>944</v>
      </c>
      <c r="EW11" s="120">
        <v>2323</v>
      </c>
      <c r="EX11" s="120">
        <v>1855</v>
      </c>
      <c r="EY11" s="120">
        <v>4415</v>
      </c>
      <c r="EZ11" s="120">
        <v>309</v>
      </c>
      <c r="FA11" s="120">
        <v>1340</v>
      </c>
      <c r="FB11" s="120">
        <v>8</v>
      </c>
      <c r="FC11" s="120">
        <v>8081</v>
      </c>
      <c r="FD11" s="120">
        <v>330</v>
      </c>
      <c r="FE11" s="135">
        <v>19605</v>
      </c>
      <c r="FF11" s="134">
        <v>353</v>
      </c>
      <c r="FG11" s="120">
        <v>4017</v>
      </c>
      <c r="FH11" s="120">
        <v>2068</v>
      </c>
      <c r="FI11" s="120">
        <v>1740</v>
      </c>
      <c r="FJ11" s="120">
        <v>727</v>
      </c>
      <c r="FK11" s="120">
        <v>653</v>
      </c>
      <c r="FL11" s="120">
        <v>136</v>
      </c>
      <c r="FM11" s="120">
        <v>7636</v>
      </c>
      <c r="FN11" s="120">
        <v>255</v>
      </c>
      <c r="FO11" s="135">
        <v>17585</v>
      </c>
      <c r="FP11" s="134">
        <v>1986</v>
      </c>
      <c r="FQ11" s="120">
        <v>1845</v>
      </c>
      <c r="FR11" s="120">
        <v>1993</v>
      </c>
      <c r="FS11" s="120">
        <v>1263</v>
      </c>
      <c r="FT11" s="120">
        <v>661</v>
      </c>
      <c r="FU11" s="120">
        <v>620</v>
      </c>
      <c r="FV11" s="120" t="s">
        <v>134</v>
      </c>
      <c r="FW11" s="120">
        <v>7186</v>
      </c>
      <c r="FX11" s="120">
        <v>292</v>
      </c>
      <c r="FY11" s="135">
        <v>15846</v>
      </c>
      <c r="FZ11" s="134">
        <v>425</v>
      </c>
      <c r="GA11" s="120">
        <v>3117</v>
      </c>
      <c r="GB11" s="120">
        <v>1744</v>
      </c>
      <c r="GC11" s="120">
        <v>1365</v>
      </c>
      <c r="GD11" s="120">
        <v>701</v>
      </c>
      <c r="GE11" s="120">
        <v>508</v>
      </c>
      <c r="GF11" s="120">
        <v>52</v>
      </c>
      <c r="GG11" s="120">
        <v>6725</v>
      </c>
      <c r="GH11" s="120">
        <v>208</v>
      </c>
      <c r="GI11" s="135">
        <v>14845</v>
      </c>
      <c r="GJ11" s="134">
        <v>2814</v>
      </c>
      <c r="GK11" s="120">
        <v>1528</v>
      </c>
      <c r="GL11" s="120">
        <v>1476</v>
      </c>
      <c r="GM11" s="120">
        <v>1160</v>
      </c>
      <c r="GN11" s="120">
        <v>814</v>
      </c>
      <c r="GO11" s="120">
        <v>449</v>
      </c>
      <c r="GP11" s="120" t="s">
        <v>134</v>
      </c>
      <c r="GQ11" s="120">
        <v>6252</v>
      </c>
      <c r="GR11" s="120">
        <v>59</v>
      </c>
      <c r="GS11" s="135">
        <v>14552</v>
      </c>
      <c r="GT11" s="134">
        <v>2964</v>
      </c>
      <c r="GU11" s="120">
        <v>1492</v>
      </c>
      <c r="GV11" s="120">
        <v>1098</v>
      </c>
      <c r="GW11" s="120">
        <v>712</v>
      </c>
      <c r="GX11" s="120">
        <v>639</v>
      </c>
      <c r="GY11" s="120">
        <v>369</v>
      </c>
      <c r="GZ11" s="120" t="s">
        <v>134</v>
      </c>
      <c r="HA11" s="120">
        <v>5987</v>
      </c>
      <c r="HB11" s="120">
        <v>78</v>
      </c>
      <c r="HC11" s="135">
        <v>13339</v>
      </c>
      <c r="HD11" s="134">
        <v>2631</v>
      </c>
      <c r="HE11" s="120">
        <v>931</v>
      </c>
      <c r="HF11" s="120">
        <v>1080</v>
      </c>
      <c r="HG11" s="120">
        <v>1096</v>
      </c>
      <c r="HH11" s="120">
        <v>613</v>
      </c>
      <c r="HI11" s="120">
        <v>37</v>
      </c>
      <c r="HJ11" s="120">
        <v>228</v>
      </c>
      <c r="HK11" s="120">
        <v>5846</v>
      </c>
      <c r="HL11" s="120">
        <v>21</v>
      </c>
      <c r="HM11" s="135">
        <v>12483</v>
      </c>
      <c r="HN11" s="158">
        <v>1789</v>
      </c>
      <c r="HO11" s="157">
        <v>2334</v>
      </c>
      <c r="HP11" s="157">
        <v>521</v>
      </c>
      <c r="HQ11" s="157">
        <v>383</v>
      </c>
      <c r="HR11" s="157">
        <v>92</v>
      </c>
      <c r="HS11" s="157">
        <v>428</v>
      </c>
      <c r="HT11" s="157">
        <v>207</v>
      </c>
      <c r="HU11" s="157">
        <v>5701</v>
      </c>
      <c r="HV11" s="157">
        <v>12</v>
      </c>
      <c r="HW11" s="159">
        <v>11467</v>
      </c>
      <c r="HX11" s="134">
        <v>2209</v>
      </c>
      <c r="HY11" s="120">
        <v>1577</v>
      </c>
      <c r="HZ11" s="120">
        <v>424</v>
      </c>
      <c r="IA11" s="120">
        <v>169</v>
      </c>
      <c r="IB11" s="120">
        <v>2698</v>
      </c>
      <c r="IC11" s="120">
        <v>119</v>
      </c>
      <c r="ID11" s="120">
        <v>185</v>
      </c>
      <c r="IE11" s="120">
        <v>3267</v>
      </c>
      <c r="IF11" s="120">
        <v>227</v>
      </c>
      <c r="IG11" s="120">
        <v>10875</v>
      </c>
      <c r="IH11" s="134">
        <v>1975</v>
      </c>
      <c r="II11" s="120">
        <v>1142</v>
      </c>
      <c r="IJ11" s="120">
        <v>573</v>
      </c>
      <c r="IK11" s="120">
        <v>217</v>
      </c>
      <c r="IL11" s="120">
        <v>2261</v>
      </c>
      <c r="IM11" s="120">
        <v>468</v>
      </c>
      <c r="IN11" s="120">
        <v>32</v>
      </c>
      <c r="IO11" s="120">
        <v>3175</v>
      </c>
      <c r="IP11" s="120">
        <v>206</v>
      </c>
      <c r="IQ11" s="135">
        <v>10049</v>
      </c>
      <c r="IR11"/>
      <c r="IS11"/>
      <c r="IT11"/>
      <c r="IU11"/>
      <c r="IV11"/>
    </row>
    <row r="12" spans="1:256">
      <c r="A12" s="44" t="s">
        <v>587</v>
      </c>
      <c r="B12" s="134">
        <v>15474</v>
      </c>
      <c r="C12" s="120">
        <v>215063</v>
      </c>
      <c r="D12" s="120">
        <v>240575</v>
      </c>
      <c r="E12" s="120">
        <v>121433</v>
      </c>
      <c r="F12" s="120">
        <v>48690</v>
      </c>
      <c r="G12" s="120">
        <v>846</v>
      </c>
      <c r="H12" s="120">
        <v>20054</v>
      </c>
      <c r="I12" s="120">
        <v>30051</v>
      </c>
      <c r="J12" s="120">
        <v>12310</v>
      </c>
      <c r="K12" s="135">
        <v>704496</v>
      </c>
      <c r="L12" s="134">
        <v>11039</v>
      </c>
      <c r="M12" s="120">
        <v>224326</v>
      </c>
      <c r="N12" s="120">
        <v>291695</v>
      </c>
      <c r="O12" s="120">
        <v>31555</v>
      </c>
      <c r="P12" s="120">
        <v>53870</v>
      </c>
      <c r="Q12" s="120">
        <v>3492</v>
      </c>
      <c r="R12" s="120">
        <v>18595</v>
      </c>
      <c r="S12" s="120">
        <v>36240</v>
      </c>
      <c r="T12" s="120">
        <v>11516</v>
      </c>
      <c r="U12" s="135">
        <v>682328</v>
      </c>
      <c r="V12" s="134">
        <v>10521</v>
      </c>
      <c r="W12" s="120">
        <v>201864</v>
      </c>
      <c r="X12" s="120">
        <v>293344</v>
      </c>
      <c r="Y12" s="120">
        <v>13318</v>
      </c>
      <c r="Z12" s="120">
        <v>52245</v>
      </c>
      <c r="AA12" s="120">
        <v>16571</v>
      </c>
      <c r="AB12" s="120">
        <v>10676</v>
      </c>
      <c r="AC12" s="120">
        <v>40470</v>
      </c>
      <c r="AD12" s="120">
        <v>10805</v>
      </c>
      <c r="AE12" s="135">
        <v>649814</v>
      </c>
      <c r="AF12" s="134">
        <v>46132</v>
      </c>
      <c r="AG12" s="120">
        <v>193483</v>
      </c>
      <c r="AH12" s="120">
        <v>240294</v>
      </c>
      <c r="AI12" s="120">
        <v>54427</v>
      </c>
      <c r="AJ12" s="120">
        <v>45370</v>
      </c>
      <c r="AK12" s="120">
        <v>29276</v>
      </c>
      <c r="AL12" s="120" t="s">
        <v>134</v>
      </c>
      <c r="AM12" s="120">
        <v>51739</v>
      </c>
      <c r="AN12" s="120">
        <v>6968</v>
      </c>
      <c r="AO12" s="135">
        <v>667689</v>
      </c>
      <c r="AP12" s="134">
        <v>31179</v>
      </c>
      <c r="AQ12" s="120">
        <v>149152</v>
      </c>
      <c r="AR12" s="120">
        <v>245331</v>
      </c>
      <c r="AS12" s="120">
        <v>79000</v>
      </c>
      <c r="AT12" s="120">
        <v>50994</v>
      </c>
      <c r="AU12" s="120">
        <v>29669</v>
      </c>
      <c r="AV12" s="120" t="s">
        <v>134</v>
      </c>
      <c r="AW12" s="120">
        <v>37316</v>
      </c>
      <c r="AX12" s="120">
        <v>22342</v>
      </c>
      <c r="AY12" s="135">
        <v>644983</v>
      </c>
      <c r="AZ12" s="134">
        <v>11082</v>
      </c>
      <c r="BA12" s="120">
        <v>262361</v>
      </c>
      <c r="BB12" s="120">
        <v>238433</v>
      </c>
      <c r="BC12" s="120">
        <v>82593</v>
      </c>
      <c r="BD12" s="120">
        <v>51913</v>
      </c>
      <c r="BE12" s="120">
        <v>27657</v>
      </c>
      <c r="BF12" s="120">
        <v>2966</v>
      </c>
      <c r="BG12" s="120">
        <v>39502</v>
      </c>
      <c r="BH12" s="120">
        <v>5475</v>
      </c>
      <c r="BI12" s="135">
        <v>721982</v>
      </c>
      <c r="BJ12" s="134">
        <v>6564</v>
      </c>
      <c r="BK12" s="120">
        <v>242842</v>
      </c>
      <c r="BL12" s="120">
        <v>238290</v>
      </c>
      <c r="BM12" s="120">
        <v>61869</v>
      </c>
      <c r="BN12" s="120">
        <v>54801</v>
      </c>
      <c r="BO12" s="120">
        <v>25520</v>
      </c>
      <c r="BP12" s="120" t="s">
        <v>134</v>
      </c>
      <c r="BQ12" s="120">
        <v>39726</v>
      </c>
      <c r="BR12" s="120">
        <v>9492</v>
      </c>
      <c r="BS12" s="135">
        <v>679104</v>
      </c>
      <c r="BT12" s="134">
        <v>5349</v>
      </c>
      <c r="BU12" s="120">
        <v>76806</v>
      </c>
      <c r="BV12" s="120">
        <v>246617</v>
      </c>
      <c r="BW12" s="120">
        <v>163318</v>
      </c>
      <c r="BX12" s="120">
        <v>75388</v>
      </c>
      <c r="BY12" s="120">
        <v>103581</v>
      </c>
      <c r="BZ12" s="120">
        <v>1316</v>
      </c>
      <c r="CA12" s="120">
        <v>39072</v>
      </c>
      <c r="CB12" s="120">
        <v>9211</v>
      </c>
      <c r="CC12" s="135">
        <v>720658</v>
      </c>
      <c r="CD12" s="134">
        <v>3828</v>
      </c>
      <c r="CE12" s="120">
        <v>75356</v>
      </c>
      <c r="CF12" s="120">
        <v>282413</v>
      </c>
      <c r="CG12" s="120">
        <v>108134</v>
      </c>
      <c r="CH12" s="120">
        <v>86835</v>
      </c>
      <c r="CI12" s="120">
        <v>101822</v>
      </c>
      <c r="CJ12" s="120">
        <v>1613</v>
      </c>
      <c r="CK12" s="120">
        <v>39271</v>
      </c>
      <c r="CL12" s="120">
        <v>11688</v>
      </c>
      <c r="CM12" s="135">
        <v>710960</v>
      </c>
      <c r="CN12" s="134">
        <v>15102</v>
      </c>
      <c r="CO12" s="120">
        <v>85712</v>
      </c>
      <c r="CP12" s="120">
        <v>223634</v>
      </c>
      <c r="CQ12" s="120">
        <v>108882</v>
      </c>
      <c r="CR12" s="120">
        <v>81409</v>
      </c>
      <c r="CS12" s="120">
        <v>122947</v>
      </c>
      <c r="CT12" s="120">
        <v>1703</v>
      </c>
      <c r="CU12" s="120">
        <v>37364</v>
      </c>
      <c r="CV12" s="120">
        <v>4671</v>
      </c>
      <c r="CW12" s="135">
        <v>681424</v>
      </c>
      <c r="CX12" s="134">
        <v>2968</v>
      </c>
      <c r="CY12" s="120">
        <v>105093</v>
      </c>
      <c r="CZ12" s="120">
        <v>194073</v>
      </c>
      <c r="DA12" s="120">
        <v>145322</v>
      </c>
      <c r="DB12" s="120">
        <v>55080</v>
      </c>
      <c r="DC12" s="120">
        <v>74000</v>
      </c>
      <c r="DD12" s="120">
        <v>80</v>
      </c>
      <c r="DE12" s="120">
        <v>90636</v>
      </c>
      <c r="DF12" s="120">
        <v>6927</v>
      </c>
      <c r="DG12" s="135">
        <v>674179</v>
      </c>
      <c r="DH12" s="134">
        <v>7144</v>
      </c>
      <c r="DI12" s="120">
        <v>94118</v>
      </c>
      <c r="DJ12" s="120">
        <v>198001</v>
      </c>
      <c r="DK12" s="120">
        <v>148170</v>
      </c>
      <c r="DL12" s="120">
        <v>49345</v>
      </c>
      <c r="DM12" s="120">
        <v>81892</v>
      </c>
      <c r="DN12" s="120">
        <v>12377</v>
      </c>
      <c r="DO12" s="120">
        <v>38846</v>
      </c>
      <c r="DP12" s="120">
        <v>13702</v>
      </c>
      <c r="DQ12" s="135">
        <v>643595</v>
      </c>
      <c r="DR12" s="134">
        <v>1243</v>
      </c>
      <c r="DS12" s="120">
        <v>199466</v>
      </c>
      <c r="DT12" s="120">
        <v>145530</v>
      </c>
      <c r="DU12" s="120">
        <v>143836</v>
      </c>
      <c r="DV12" s="120">
        <v>59401</v>
      </c>
      <c r="DW12" s="120">
        <v>102264</v>
      </c>
      <c r="DX12" s="120">
        <v>10272</v>
      </c>
      <c r="DY12" s="120">
        <v>40342</v>
      </c>
      <c r="DZ12" s="120">
        <v>14632</v>
      </c>
      <c r="EA12" s="135">
        <v>716986</v>
      </c>
      <c r="EB12" s="134">
        <v>14178</v>
      </c>
      <c r="EC12" s="120">
        <v>122176</v>
      </c>
      <c r="ED12" s="120">
        <v>266741</v>
      </c>
      <c r="EE12" s="120">
        <v>90704</v>
      </c>
      <c r="EF12" s="120">
        <v>93236</v>
      </c>
      <c r="EG12" s="120">
        <v>51493</v>
      </c>
      <c r="EH12" s="120">
        <v>57400</v>
      </c>
      <c r="EI12" s="120">
        <v>3071</v>
      </c>
      <c r="EJ12" s="120">
        <v>48038</v>
      </c>
      <c r="EK12" s="135">
        <v>747037</v>
      </c>
      <c r="EL12" s="134">
        <v>4409</v>
      </c>
      <c r="EM12" s="120">
        <v>61254</v>
      </c>
      <c r="EN12" s="120">
        <v>190016</v>
      </c>
      <c r="EO12" s="120">
        <v>135985</v>
      </c>
      <c r="EP12" s="120">
        <v>66569</v>
      </c>
      <c r="EQ12" s="120">
        <v>30311</v>
      </c>
      <c r="ER12" s="120">
        <v>73354</v>
      </c>
      <c r="ES12" s="120">
        <v>29921</v>
      </c>
      <c r="ET12" s="120">
        <v>8754</v>
      </c>
      <c r="EU12" s="135">
        <v>600573</v>
      </c>
      <c r="EV12" s="134">
        <v>1012</v>
      </c>
      <c r="EW12" s="120">
        <v>58016</v>
      </c>
      <c r="EX12" s="120">
        <v>76017</v>
      </c>
      <c r="EY12" s="120">
        <v>133165</v>
      </c>
      <c r="EZ12" s="120">
        <v>61189</v>
      </c>
      <c r="FA12" s="120">
        <v>45446</v>
      </c>
      <c r="FB12" s="120">
        <v>14608</v>
      </c>
      <c r="FC12" s="120">
        <v>93104</v>
      </c>
      <c r="FD12" s="120">
        <v>21182</v>
      </c>
      <c r="FE12" s="135">
        <v>503739</v>
      </c>
      <c r="FF12" s="134">
        <v>10252</v>
      </c>
      <c r="FG12" s="120">
        <v>78162</v>
      </c>
      <c r="FH12" s="120">
        <v>140170</v>
      </c>
      <c r="FI12" s="120">
        <v>39380</v>
      </c>
      <c r="FJ12" s="120">
        <v>65915</v>
      </c>
      <c r="FK12" s="120">
        <v>44174</v>
      </c>
      <c r="FL12" s="120">
        <v>9249</v>
      </c>
      <c r="FM12" s="120">
        <v>91739</v>
      </c>
      <c r="FN12" s="120">
        <v>21736</v>
      </c>
      <c r="FO12" s="135">
        <v>500777</v>
      </c>
      <c r="FP12" s="134">
        <v>3068</v>
      </c>
      <c r="FQ12" s="120">
        <v>91000</v>
      </c>
      <c r="FR12" s="120">
        <v>157236</v>
      </c>
      <c r="FS12" s="120">
        <v>63245</v>
      </c>
      <c r="FT12" s="120">
        <v>44147</v>
      </c>
      <c r="FU12" s="120">
        <v>32865</v>
      </c>
      <c r="FV12" s="120">
        <v>10823</v>
      </c>
      <c r="FW12" s="120">
        <v>92465</v>
      </c>
      <c r="FX12" s="120">
        <v>18568</v>
      </c>
      <c r="FY12" s="135">
        <v>513417</v>
      </c>
      <c r="FZ12" s="134">
        <v>20102</v>
      </c>
      <c r="GA12" s="120">
        <v>207610</v>
      </c>
      <c r="GB12" s="120">
        <v>150640</v>
      </c>
      <c r="GC12" s="120">
        <v>75201</v>
      </c>
      <c r="GD12" s="120">
        <v>44089</v>
      </c>
      <c r="GE12" s="120">
        <v>11973</v>
      </c>
      <c r="GF12" s="120">
        <v>5268</v>
      </c>
      <c r="GG12" s="120">
        <v>86198</v>
      </c>
      <c r="GH12" s="120">
        <v>24772</v>
      </c>
      <c r="GI12" s="135">
        <v>625853</v>
      </c>
      <c r="GJ12" s="134">
        <v>36370</v>
      </c>
      <c r="GK12" s="120">
        <v>280479</v>
      </c>
      <c r="GL12" s="120">
        <v>216117</v>
      </c>
      <c r="GM12" s="120">
        <v>98392</v>
      </c>
      <c r="GN12" s="120">
        <v>56415</v>
      </c>
      <c r="GO12" s="120">
        <v>5773</v>
      </c>
      <c r="GP12" s="120">
        <v>29958</v>
      </c>
      <c r="GQ12" s="120">
        <v>55991</v>
      </c>
      <c r="GR12" s="120">
        <v>24939</v>
      </c>
      <c r="GS12" s="135">
        <v>804434</v>
      </c>
      <c r="GT12" s="134">
        <v>36705</v>
      </c>
      <c r="GU12" s="120">
        <v>173348</v>
      </c>
      <c r="GV12" s="120">
        <v>317929</v>
      </c>
      <c r="GW12" s="120">
        <v>170146</v>
      </c>
      <c r="GX12" s="120">
        <v>43610</v>
      </c>
      <c r="GY12" s="120">
        <v>10493</v>
      </c>
      <c r="GZ12" s="120">
        <v>30171</v>
      </c>
      <c r="HA12" s="120">
        <v>53036</v>
      </c>
      <c r="HB12" s="120">
        <v>25504</v>
      </c>
      <c r="HC12" s="135">
        <v>860942</v>
      </c>
      <c r="HD12" s="134">
        <v>88817</v>
      </c>
      <c r="HE12" s="120">
        <v>334869</v>
      </c>
      <c r="HF12" s="120">
        <v>316388</v>
      </c>
      <c r="HG12" s="120">
        <v>161521</v>
      </c>
      <c r="HH12" s="120">
        <v>39635</v>
      </c>
      <c r="HI12" s="120">
        <v>10469</v>
      </c>
      <c r="HJ12" s="120">
        <v>5268</v>
      </c>
      <c r="HK12" s="120">
        <v>53305</v>
      </c>
      <c r="HL12" s="120">
        <v>18871</v>
      </c>
      <c r="HM12" s="135">
        <v>1029143</v>
      </c>
      <c r="HN12" s="158">
        <v>246260</v>
      </c>
      <c r="HO12" s="157">
        <v>383433</v>
      </c>
      <c r="HP12" s="157">
        <v>164044</v>
      </c>
      <c r="HQ12" s="157">
        <v>92319</v>
      </c>
      <c r="HR12" s="157">
        <v>12176</v>
      </c>
      <c r="HS12" s="157">
        <v>4603</v>
      </c>
      <c r="HT12" s="157">
        <v>5733</v>
      </c>
      <c r="HU12" s="157">
        <v>52921</v>
      </c>
      <c r="HV12" s="157">
        <v>19590</v>
      </c>
      <c r="HW12" s="159">
        <v>981079</v>
      </c>
      <c r="HX12" s="134">
        <v>227667</v>
      </c>
      <c r="HY12" s="120">
        <v>430345</v>
      </c>
      <c r="HZ12" s="120">
        <v>160602</v>
      </c>
      <c r="IA12" s="120">
        <v>105671</v>
      </c>
      <c r="IB12" s="120">
        <v>6823</v>
      </c>
      <c r="IC12" s="120">
        <v>7235</v>
      </c>
      <c r="ID12" s="120">
        <v>2785</v>
      </c>
      <c r="IE12" s="120">
        <v>48300</v>
      </c>
      <c r="IF12" s="120">
        <v>24831</v>
      </c>
      <c r="IG12" s="120">
        <v>1014259</v>
      </c>
      <c r="IH12" s="134">
        <v>308870</v>
      </c>
      <c r="II12" s="120">
        <v>517874</v>
      </c>
      <c r="IJ12" s="120">
        <v>149284</v>
      </c>
      <c r="IK12" s="120">
        <v>107134</v>
      </c>
      <c r="IL12" s="120">
        <v>8060</v>
      </c>
      <c r="IM12" s="120">
        <v>7376</v>
      </c>
      <c r="IN12" s="120">
        <v>1843</v>
      </c>
      <c r="IO12" s="120">
        <v>48622</v>
      </c>
      <c r="IP12" s="120">
        <v>22228</v>
      </c>
      <c r="IQ12" s="135">
        <v>1171291</v>
      </c>
    </row>
    <row r="13" spans="1:256" s="13" customFormat="1">
      <c r="A13" s="44" t="s">
        <v>588</v>
      </c>
      <c r="B13" s="134">
        <v>31761</v>
      </c>
      <c r="C13" s="120">
        <v>1089025</v>
      </c>
      <c r="D13" s="120">
        <v>93028</v>
      </c>
      <c r="E13" s="120">
        <v>14679</v>
      </c>
      <c r="F13" s="120">
        <v>4440</v>
      </c>
      <c r="G13" s="120">
        <v>908</v>
      </c>
      <c r="H13" s="120">
        <v>625</v>
      </c>
      <c r="I13" s="120">
        <v>553</v>
      </c>
      <c r="J13" s="120">
        <v>36333</v>
      </c>
      <c r="K13" s="135">
        <v>1271352</v>
      </c>
      <c r="L13" s="134">
        <v>35286</v>
      </c>
      <c r="M13" s="120">
        <v>1161287</v>
      </c>
      <c r="N13" s="120">
        <v>70940</v>
      </c>
      <c r="O13" s="120">
        <v>12036</v>
      </c>
      <c r="P13" s="120">
        <v>3726</v>
      </c>
      <c r="Q13" s="120">
        <v>971</v>
      </c>
      <c r="R13" s="120">
        <v>1132</v>
      </c>
      <c r="S13" s="120">
        <v>538</v>
      </c>
      <c r="T13" s="120">
        <v>36161</v>
      </c>
      <c r="U13" s="135">
        <v>1322077</v>
      </c>
      <c r="V13" s="134">
        <v>36314</v>
      </c>
      <c r="W13" s="120">
        <v>1160220</v>
      </c>
      <c r="X13" s="120">
        <v>71017</v>
      </c>
      <c r="Y13" s="120">
        <v>12511</v>
      </c>
      <c r="Z13" s="120">
        <v>3782</v>
      </c>
      <c r="AA13" s="120">
        <v>907</v>
      </c>
      <c r="AB13" s="120">
        <v>840</v>
      </c>
      <c r="AC13" s="120">
        <v>1416</v>
      </c>
      <c r="AD13" s="120">
        <v>8030</v>
      </c>
      <c r="AE13" s="135">
        <v>1295037</v>
      </c>
      <c r="AF13" s="134">
        <v>36752</v>
      </c>
      <c r="AG13" s="120">
        <v>1351187</v>
      </c>
      <c r="AH13" s="120">
        <v>89673</v>
      </c>
      <c r="AI13" s="120">
        <v>15459</v>
      </c>
      <c r="AJ13" s="120">
        <v>5751</v>
      </c>
      <c r="AK13" s="120">
        <v>1194</v>
      </c>
      <c r="AL13" s="120">
        <v>510</v>
      </c>
      <c r="AM13" s="120">
        <v>574</v>
      </c>
      <c r="AN13" s="120">
        <v>15146</v>
      </c>
      <c r="AO13" s="135">
        <v>1516246</v>
      </c>
      <c r="AP13" s="134">
        <v>34325</v>
      </c>
      <c r="AQ13" s="120">
        <v>1270179</v>
      </c>
      <c r="AR13" s="120">
        <v>106114</v>
      </c>
      <c r="AS13" s="120">
        <v>21869</v>
      </c>
      <c r="AT13" s="120">
        <v>5828</v>
      </c>
      <c r="AU13" s="120">
        <v>1334</v>
      </c>
      <c r="AV13" s="120">
        <v>560</v>
      </c>
      <c r="AW13" s="120">
        <v>578</v>
      </c>
      <c r="AX13" s="120">
        <v>13865</v>
      </c>
      <c r="AY13" s="135">
        <v>1454652</v>
      </c>
      <c r="AZ13" s="134">
        <v>34883</v>
      </c>
      <c r="BA13" s="120">
        <v>1253987</v>
      </c>
      <c r="BB13" s="120">
        <v>159104</v>
      </c>
      <c r="BC13" s="120">
        <v>35483</v>
      </c>
      <c r="BD13" s="120">
        <v>6902</v>
      </c>
      <c r="BE13" s="120">
        <v>2491</v>
      </c>
      <c r="BF13" s="120">
        <v>1914</v>
      </c>
      <c r="BG13" s="120">
        <v>552</v>
      </c>
      <c r="BH13" s="120">
        <v>26611</v>
      </c>
      <c r="BI13" s="135">
        <v>1521927</v>
      </c>
      <c r="BJ13" s="134">
        <v>37863</v>
      </c>
      <c r="BK13" s="120">
        <v>1304732</v>
      </c>
      <c r="BL13" s="120">
        <v>164516</v>
      </c>
      <c r="BM13" s="120">
        <v>35328</v>
      </c>
      <c r="BN13" s="120">
        <v>7765</v>
      </c>
      <c r="BO13" s="120">
        <v>2961</v>
      </c>
      <c r="BP13" s="120">
        <v>1007</v>
      </c>
      <c r="BQ13" s="120">
        <v>678</v>
      </c>
      <c r="BR13" s="120">
        <v>28084</v>
      </c>
      <c r="BS13" s="135">
        <v>1582934</v>
      </c>
      <c r="BT13" s="134">
        <v>45853</v>
      </c>
      <c r="BU13" s="120">
        <v>1504085</v>
      </c>
      <c r="BV13" s="120">
        <v>176061</v>
      </c>
      <c r="BW13" s="120">
        <v>65906</v>
      </c>
      <c r="BX13" s="120">
        <v>19630</v>
      </c>
      <c r="BY13" s="120">
        <v>5370</v>
      </c>
      <c r="BZ13" s="120">
        <v>2760</v>
      </c>
      <c r="CA13" s="120">
        <v>1051</v>
      </c>
      <c r="CB13" s="120">
        <v>24556</v>
      </c>
      <c r="CC13" s="135">
        <v>1845272</v>
      </c>
      <c r="CD13" s="134">
        <v>44210</v>
      </c>
      <c r="CE13" s="120">
        <v>1295726</v>
      </c>
      <c r="CF13" s="120">
        <v>270416</v>
      </c>
      <c r="CG13" s="120">
        <v>57309</v>
      </c>
      <c r="CH13" s="120">
        <v>20284</v>
      </c>
      <c r="CI13" s="120">
        <v>4201</v>
      </c>
      <c r="CJ13" s="120">
        <v>2427</v>
      </c>
      <c r="CK13" s="120">
        <v>1010</v>
      </c>
      <c r="CL13" s="120">
        <v>12401</v>
      </c>
      <c r="CM13" s="135">
        <v>1707984</v>
      </c>
      <c r="CN13" s="134">
        <v>49975</v>
      </c>
      <c r="CO13" s="120">
        <v>1293639</v>
      </c>
      <c r="CP13" s="120">
        <v>329480</v>
      </c>
      <c r="CQ13" s="120">
        <v>57627</v>
      </c>
      <c r="CR13" s="120">
        <v>23339</v>
      </c>
      <c r="CS13" s="120">
        <v>4244</v>
      </c>
      <c r="CT13" s="120">
        <v>3574</v>
      </c>
      <c r="CU13" s="120">
        <v>1179</v>
      </c>
      <c r="CV13" s="120">
        <v>11242</v>
      </c>
      <c r="CW13" s="135">
        <v>1774299</v>
      </c>
      <c r="CX13" s="134">
        <v>53610</v>
      </c>
      <c r="CY13" s="120">
        <v>1336462</v>
      </c>
      <c r="CZ13" s="120">
        <v>326423</v>
      </c>
      <c r="DA13" s="120">
        <v>58840</v>
      </c>
      <c r="DB13" s="120">
        <v>23469</v>
      </c>
      <c r="DC13" s="120">
        <v>4927</v>
      </c>
      <c r="DD13" s="120">
        <v>3422</v>
      </c>
      <c r="DE13" s="120">
        <v>71955</v>
      </c>
      <c r="DF13" s="120">
        <v>16308</v>
      </c>
      <c r="DG13" s="135">
        <v>1895416</v>
      </c>
      <c r="DH13" s="134">
        <v>65041</v>
      </c>
      <c r="DI13" s="120">
        <v>1521606</v>
      </c>
      <c r="DJ13" s="120">
        <v>350651</v>
      </c>
      <c r="DK13" s="120">
        <v>62480</v>
      </c>
      <c r="DL13" s="120">
        <v>25330</v>
      </c>
      <c r="DM13" s="120">
        <v>4833</v>
      </c>
      <c r="DN13" s="120">
        <v>4195</v>
      </c>
      <c r="DO13" s="120">
        <v>1437</v>
      </c>
      <c r="DP13" s="120">
        <v>146358</v>
      </c>
      <c r="DQ13" s="135">
        <v>2181931</v>
      </c>
      <c r="DR13" s="134">
        <v>53256</v>
      </c>
      <c r="DS13" s="120">
        <v>1279822</v>
      </c>
      <c r="DT13" s="120">
        <v>383008</v>
      </c>
      <c r="DU13" s="120">
        <v>60275</v>
      </c>
      <c r="DV13" s="120">
        <v>23380</v>
      </c>
      <c r="DW13" s="120">
        <v>4144</v>
      </c>
      <c r="DX13" s="120">
        <v>6613</v>
      </c>
      <c r="DY13" s="120">
        <v>1422</v>
      </c>
      <c r="DZ13" s="120">
        <v>144498</v>
      </c>
      <c r="EA13" s="135">
        <v>1956418</v>
      </c>
      <c r="EB13" s="134">
        <v>47531</v>
      </c>
      <c r="EC13" s="120">
        <v>1210592</v>
      </c>
      <c r="ED13" s="120">
        <v>315810</v>
      </c>
      <c r="EE13" s="120">
        <v>53463</v>
      </c>
      <c r="EF13" s="120">
        <v>21942</v>
      </c>
      <c r="EG13" s="120">
        <v>5472</v>
      </c>
      <c r="EH13" s="120">
        <v>7068</v>
      </c>
      <c r="EI13" s="120">
        <v>1782</v>
      </c>
      <c r="EJ13" s="120">
        <v>95097</v>
      </c>
      <c r="EK13" s="135">
        <v>1758757</v>
      </c>
      <c r="EL13" s="134">
        <v>62629</v>
      </c>
      <c r="EM13" s="120">
        <v>1251710</v>
      </c>
      <c r="EN13" s="120">
        <v>388783</v>
      </c>
      <c r="EO13" s="120">
        <v>60459</v>
      </c>
      <c r="EP13" s="120">
        <v>18732</v>
      </c>
      <c r="EQ13" s="120">
        <v>4973</v>
      </c>
      <c r="ER13" s="120">
        <v>3869</v>
      </c>
      <c r="ES13" s="120">
        <v>2117</v>
      </c>
      <c r="ET13" s="120">
        <v>92420</v>
      </c>
      <c r="EU13" s="135">
        <v>1885692</v>
      </c>
      <c r="EV13" s="134">
        <v>73839</v>
      </c>
      <c r="EW13" s="120">
        <v>1467682</v>
      </c>
      <c r="EX13" s="120">
        <v>426614</v>
      </c>
      <c r="EY13" s="120">
        <v>58731</v>
      </c>
      <c r="EZ13" s="120">
        <v>18536</v>
      </c>
      <c r="FA13" s="120">
        <v>4714</v>
      </c>
      <c r="FB13" s="120">
        <v>3872</v>
      </c>
      <c r="FC13" s="120">
        <v>3243</v>
      </c>
      <c r="FD13" s="120">
        <v>26222</v>
      </c>
      <c r="FE13" s="135">
        <v>2083453</v>
      </c>
      <c r="FF13" s="134">
        <v>57366</v>
      </c>
      <c r="FG13" s="120">
        <v>1233124</v>
      </c>
      <c r="FH13" s="120">
        <v>413225</v>
      </c>
      <c r="FI13" s="120">
        <v>81219</v>
      </c>
      <c r="FJ13" s="120">
        <v>28300</v>
      </c>
      <c r="FK13" s="120">
        <v>5501</v>
      </c>
      <c r="FL13" s="120">
        <v>1861</v>
      </c>
      <c r="FM13" s="120">
        <v>1236</v>
      </c>
      <c r="FN13" s="120">
        <v>18884</v>
      </c>
      <c r="FO13" s="135">
        <v>1840716</v>
      </c>
      <c r="FP13" s="134">
        <v>61217</v>
      </c>
      <c r="FQ13" s="120">
        <v>1330719</v>
      </c>
      <c r="FR13" s="120">
        <v>425111</v>
      </c>
      <c r="FS13" s="120">
        <v>85638</v>
      </c>
      <c r="FT13" s="120">
        <v>26962</v>
      </c>
      <c r="FU13" s="120">
        <v>5803</v>
      </c>
      <c r="FV13" s="120">
        <v>2673</v>
      </c>
      <c r="FW13" s="120">
        <v>1621</v>
      </c>
      <c r="FX13" s="120">
        <v>22050</v>
      </c>
      <c r="FY13" s="135">
        <v>1961794</v>
      </c>
      <c r="FZ13" s="134">
        <v>66333</v>
      </c>
      <c r="GA13" s="120">
        <v>1375787</v>
      </c>
      <c r="GB13" s="120">
        <v>443794</v>
      </c>
      <c r="GC13" s="120">
        <v>86665</v>
      </c>
      <c r="GD13" s="120">
        <v>26339</v>
      </c>
      <c r="GE13" s="120">
        <v>5344</v>
      </c>
      <c r="GF13" s="120">
        <v>2098</v>
      </c>
      <c r="GG13" s="120">
        <v>1478</v>
      </c>
      <c r="GH13" s="120">
        <v>23106</v>
      </c>
      <c r="GI13" s="135">
        <v>2030944</v>
      </c>
      <c r="GJ13" s="134">
        <v>97438</v>
      </c>
      <c r="GK13" s="120">
        <v>1796790</v>
      </c>
      <c r="GL13" s="120">
        <v>219659</v>
      </c>
      <c r="GM13" s="120">
        <v>93335</v>
      </c>
      <c r="GN13" s="120">
        <v>28332</v>
      </c>
      <c r="GO13" s="120">
        <v>6020</v>
      </c>
      <c r="GP13" s="120">
        <v>2130</v>
      </c>
      <c r="GQ13" s="120">
        <v>1604</v>
      </c>
      <c r="GR13" s="120">
        <v>19637</v>
      </c>
      <c r="GS13" s="135">
        <v>2264945</v>
      </c>
      <c r="GT13" s="134">
        <v>85005</v>
      </c>
      <c r="GU13" s="120">
        <v>1666619</v>
      </c>
      <c r="GV13" s="120">
        <v>209300</v>
      </c>
      <c r="GW13" s="120">
        <v>91786</v>
      </c>
      <c r="GX13" s="120">
        <v>26643</v>
      </c>
      <c r="GY13" s="120">
        <v>5473</v>
      </c>
      <c r="GZ13" s="120">
        <v>2539</v>
      </c>
      <c r="HA13" s="120">
        <v>1495</v>
      </c>
      <c r="HB13" s="120">
        <v>8973</v>
      </c>
      <c r="HC13" s="135">
        <v>2097833</v>
      </c>
      <c r="HD13" s="134">
        <v>88312</v>
      </c>
      <c r="HE13" s="120">
        <v>1762757</v>
      </c>
      <c r="HF13" s="120">
        <v>214389</v>
      </c>
      <c r="HG13" s="120">
        <v>99140</v>
      </c>
      <c r="HH13" s="120">
        <v>32848</v>
      </c>
      <c r="HI13" s="120">
        <v>6066</v>
      </c>
      <c r="HJ13" s="120">
        <v>2934</v>
      </c>
      <c r="HK13" s="120">
        <v>1769</v>
      </c>
      <c r="HL13" s="120">
        <v>9771</v>
      </c>
      <c r="HM13" s="135">
        <v>2217986</v>
      </c>
      <c r="HN13" s="158">
        <v>94060</v>
      </c>
      <c r="HO13" s="157">
        <v>1761056</v>
      </c>
      <c r="HP13" s="157">
        <v>211374</v>
      </c>
      <c r="HQ13" s="157">
        <v>102189</v>
      </c>
      <c r="HR13" s="157">
        <v>36321</v>
      </c>
      <c r="HS13" s="157">
        <v>7656</v>
      </c>
      <c r="HT13" s="157">
        <v>3541</v>
      </c>
      <c r="HU13" s="157">
        <v>1911</v>
      </c>
      <c r="HV13" s="157">
        <v>10397</v>
      </c>
      <c r="HW13" s="159">
        <v>2228505</v>
      </c>
      <c r="HX13" s="134">
        <v>104569</v>
      </c>
      <c r="HY13" s="120">
        <v>1922932</v>
      </c>
      <c r="HZ13" s="120">
        <v>235282</v>
      </c>
      <c r="IA13" s="120">
        <v>107938</v>
      </c>
      <c r="IB13" s="120">
        <v>38728</v>
      </c>
      <c r="IC13" s="120">
        <v>8408</v>
      </c>
      <c r="ID13" s="120">
        <v>4028</v>
      </c>
      <c r="IE13" s="120">
        <v>2609</v>
      </c>
      <c r="IF13" s="120">
        <v>11189</v>
      </c>
      <c r="IG13" s="120">
        <v>2435683</v>
      </c>
      <c r="IH13" s="134">
        <v>106395</v>
      </c>
      <c r="II13" s="120">
        <v>1809801</v>
      </c>
      <c r="IJ13" s="120">
        <v>314217</v>
      </c>
      <c r="IK13" s="120">
        <v>73867</v>
      </c>
      <c r="IL13" s="120">
        <v>25526</v>
      </c>
      <c r="IM13" s="120">
        <v>8695</v>
      </c>
      <c r="IN13" s="120">
        <v>4452</v>
      </c>
      <c r="IO13" s="120">
        <v>2748</v>
      </c>
      <c r="IP13" s="120">
        <v>10985</v>
      </c>
      <c r="IQ13" s="135">
        <v>2356686</v>
      </c>
      <c r="IR13"/>
      <c r="IS13"/>
      <c r="IT13"/>
      <c r="IU13"/>
      <c r="IV13"/>
    </row>
    <row r="14" spans="1:256" s="13" customFormat="1">
      <c r="A14" s="44" t="s">
        <v>589</v>
      </c>
      <c r="B14" s="134">
        <v>937161</v>
      </c>
      <c r="C14" s="120" t="s">
        <v>134</v>
      </c>
      <c r="D14" s="120" t="s">
        <v>134</v>
      </c>
      <c r="E14" s="120" t="s">
        <v>134</v>
      </c>
      <c r="F14" s="120" t="s">
        <v>134</v>
      </c>
      <c r="G14" s="120" t="s">
        <v>134</v>
      </c>
      <c r="H14" s="120" t="s">
        <v>134</v>
      </c>
      <c r="I14" s="120" t="s">
        <v>134</v>
      </c>
      <c r="J14" s="120">
        <v>2881</v>
      </c>
      <c r="K14" s="135">
        <v>940042</v>
      </c>
      <c r="L14" s="134">
        <v>841522</v>
      </c>
      <c r="M14" s="120" t="s">
        <v>181</v>
      </c>
      <c r="N14" s="120" t="s">
        <v>181</v>
      </c>
      <c r="O14" s="120" t="s">
        <v>181</v>
      </c>
      <c r="P14" s="120" t="s">
        <v>181</v>
      </c>
      <c r="Q14" s="120" t="s">
        <v>548</v>
      </c>
      <c r="R14" s="120" t="s">
        <v>548</v>
      </c>
      <c r="S14" s="120" t="s">
        <v>548</v>
      </c>
      <c r="T14" s="120" t="s">
        <v>548</v>
      </c>
      <c r="U14" s="135">
        <v>841522</v>
      </c>
      <c r="V14" s="134">
        <v>745601</v>
      </c>
      <c r="W14" s="120" t="s">
        <v>134</v>
      </c>
      <c r="X14" s="120" t="s">
        <v>134</v>
      </c>
      <c r="Y14" s="120" t="s">
        <v>134</v>
      </c>
      <c r="Z14" s="120" t="s">
        <v>134</v>
      </c>
      <c r="AA14" s="120" t="s">
        <v>134</v>
      </c>
      <c r="AB14" s="120" t="s">
        <v>134</v>
      </c>
      <c r="AC14" s="120" t="s">
        <v>134</v>
      </c>
      <c r="AD14" s="120" t="s">
        <v>134</v>
      </c>
      <c r="AE14" s="135">
        <v>745601</v>
      </c>
      <c r="AF14" s="134">
        <v>651017</v>
      </c>
      <c r="AG14" s="120" t="s">
        <v>134</v>
      </c>
      <c r="AH14" s="120" t="s">
        <v>134</v>
      </c>
      <c r="AI14" s="120" t="s">
        <v>134</v>
      </c>
      <c r="AJ14" s="120" t="s">
        <v>134</v>
      </c>
      <c r="AK14" s="120" t="s">
        <v>134</v>
      </c>
      <c r="AL14" s="120" t="s">
        <v>134</v>
      </c>
      <c r="AM14" s="120" t="s">
        <v>134</v>
      </c>
      <c r="AN14" s="120" t="s">
        <v>134</v>
      </c>
      <c r="AO14" s="135">
        <v>651017</v>
      </c>
      <c r="AP14" s="134">
        <v>546642</v>
      </c>
      <c r="AQ14" s="120" t="s">
        <v>134</v>
      </c>
      <c r="AR14" s="120" t="s">
        <v>134</v>
      </c>
      <c r="AS14" s="120" t="s">
        <v>134</v>
      </c>
      <c r="AT14" s="120" t="s">
        <v>134</v>
      </c>
      <c r="AU14" s="120" t="s">
        <v>134</v>
      </c>
      <c r="AV14" s="120" t="s">
        <v>134</v>
      </c>
      <c r="AW14" s="120" t="s">
        <v>134</v>
      </c>
      <c r="AX14" s="120" t="s">
        <v>134</v>
      </c>
      <c r="AY14" s="135">
        <v>546642</v>
      </c>
      <c r="AZ14" s="134">
        <v>882691</v>
      </c>
      <c r="BA14" s="120" t="s">
        <v>134</v>
      </c>
      <c r="BB14" s="120" t="s">
        <v>134</v>
      </c>
      <c r="BC14" s="120" t="s">
        <v>134</v>
      </c>
      <c r="BD14" s="120" t="s">
        <v>134</v>
      </c>
      <c r="BE14" s="120" t="s">
        <v>134</v>
      </c>
      <c r="BF14" s="120" t="s">
        <v>134</v>
      </c>
      <c r="BG14" s="120" t="s">
        <v>134</v>
      </c>
      <c r="BH14" s="120">
        <v>1145</v>
      </c>
      <c r="BI14" s="135">
        <v>883836</v>
      </c>
      <c r="BJ14" s="134">
        <v>782482</v>
      </c>
      <c r="BK14" s="120" t="s">
        <v>134</v>
      </c>
      <c r="BL14" s="120" t="s">
        <v>134</v>
      </c>
      <c r="BM14" s="120" t="s">
        <v>134</v>
      </c>
      <c r="BN14" s="120" t="s">
        <v>134</v>
      </c>
      <c r="BO14" s="120" t="s">
        <v>134</v>
      </c>
      <c r="BP14" s="120" t="s">
        <v>134</v>
      </c>
      <c r="BQ14" s="120" t="s">
        <v>134</v>
      </c>
      <c r="BR14" s="120">
        <v>1137</v>
      </c>
      <c r="BS14" s="135">
        <v>783619</v>
      </c>
      <c r="BT14" s="134">
        <v>687019</v>
      </c>
      <c r="BU14" s="120" t="s">
        <v>134</v>
      </c>
      <c r="BV14" s="120" t="s">
        <v>134</v>
      </c>
      <c r="BW14" s="120" t="s">
        <v>134</v>
      </c>
      <c r="BX14" s="120" t="s">
        <v>134</v>
      </c>
      <c r="BY14" s="120" t="s">
        <v>134</v>
      </c>
      <c r="BZ14" s="120" t="s">
        <v>134</v>
      </c>
      <c r="CA14" s="120" t="s">
        <v>134</v>
      </c>
      <c r="CB14" s="120">
        <v>1137</v>
      </c>
      <c r="CC14" s="135">
        <v>688156</v>
      </c>
      <c r="CD14" s="134">
        <v>572301</v>
      </c>
      <c r="CE14" s="120" t="s">
        <v>134</v>
      </c>
      <c r="CF14" s="120" t="s">
        <v>134</v>
      </c>
      <c r="CG14" s="120" t="s">
        <v>134</v>
      </c>
      <c r="CH14" s="120" t="s">
        <v>134</v>
      </c>
      <c r="CI14" s="120" t="s">
        <v>134</v>
      </c>
      <c r="CJ14" s="120" t="s">
        <v>134</v>
      </c>
      <c r="CK14" s="120" t="s">
        <v>134</v>
      </c>
      <c r="CL14" s="120">
        <v>1137</v>
      </c>
      <c r="CM14" s="135">
        <v>573438</v>
      </c>
      <c r="CN14" s="134">
        <v>483395</v>
      </c>
      <c r="CO14" s="120" t="s">
        <v>134</v>
      </c>
      <c r="CP14" s="120" t="s">
        <v>134</v>
      </c>
      <c r="CQ14" s="120" t="s">
        <v>134</v>
      </c>
      <c r="CR14" s="120" t="s">
        <v>134</v>
      </c>
      <c r="CS14" s="120" t="s">
        <v>134</v>
      </c>
      <c r="CT14" s="120" t="s">
        <v>134</v>
      </c>
      <c r="CU14" s="120" t="s">
        <v>134</v>
      </c>
      <c r="CV14" s="120">
        <v>1137</v>
      </c>
      <c r="CW14" s="135">
        <v>484532</v>
      </c>
      <c r="CX14" s="134">
        <v>406756</v>
      </c>
      <c r="CY14" s="120" t="s">
        <v>134</v>
      </c>
      <c r="CZ14" s="120" t="s">
        <v>134</v>
      </c>
      <c r="DA14" s="120" t="s">
        <v>134</v>
      </c>
      <c r="DB14" s="120" t="s">
        <v>134</v>
      </c>
      <c r="DC14" s="120" t="s">
        <v>134</v>
      </c>
      <c r="DD14" s="120" t="s">
        <v>134</v>
      </c>
      <c r="DE14" s="120" t="s">
        <v>134</v>
      </c>
      <c r="DF14" s="120">
        <v>1137</v>
      </c>
      <c r="DG14" s="135">
        <v>407893</v>
      </c>
      <c r="DH14" s="134">
        <v>344926</v>
      </c>
      <c r="DI14" s="120" t="s">
        <v>134</v>
      </c>
      <c r="DJ14" s="120" t="s">
        <v>134</v>
      </c>
      <c r="DK14" s="120" t="s">
        <v>134</v>
      </c>
      <c r="DL14" s="120" t="s">
        <v>134</v>
      </c>
      <c r="DM14" s="120" t="s">
        <v>134</v>
      </c>
      <c r="DN14" s="120" t="s">
        <v>134</v>
      </c>
      <c r="DO14" s="120" t="s">
        <v>134</v>
      </c>
      <c r="DP14" s="120">
        <v>1137</v>
      </c>
      <c r="DQ14" s="135">
        <v>346063</v>
      </c>
      <c r="DR14" s="134">
        <v>288549</v>
      </c>
      <c r="DS14" s="120" t="s">
        <v>134</v>
      </c>
      <c r="DT14" s="120" t="s">
        <v>134</v>
      </c>
      <c r="DU14" s="120" t="s">
        <v>134</v>
      </c>
      <c r="DV14" s="120" t="s">
        <v>134</v>
      </c>
      <c r="DW14" s="120" t="s">
        <v>134</v>
      </c>
      <c r="DX14" s="120" t="s">
        <v>134</v>
      </c>
      <c r="DY14" s="120" t="s">
        <v>134</v>
      </c>
      <c r="DZ14" s="120">
        <v>1137</v>
      </c>
      <c r="EA14" s="135">
        <v>289686</v>
      </c>
      <c r="EB14" s="134">
        <v>229046</v>
      </c>
      <c r="EC14" s="120" t="s">
        <v>134</v>
      </c>
      <c r="ED14" s="120" t="s">
        <v>134</v>
      </c>
      <c r="EE14" s="120" t="s">
        <v>134</v>
      </c>
      <c r="EF14" s="120" t="s">
        <v>134</v>
      </c>
      <c r="EG14" s="120" t="s">
        <v>134</v>
      </c>
      <c r="EH14" s="120" t="s">
        <v>134</v>
      </c>
      <c r="EI14" s="120" t="s">
        <v>134</v>
      </c>
      <c r="EJ14" s="120">
        <v>1138</v>
      </c>
      <c r="EK14" s="135">
        <v>230184</v>
      </c>
      <c r="EL14" s="134">
        <v>181403</v>
      </c>
      <c r="EM14" s="120" t="s">
        <v>134</v>
      </c>
      <c r="EN14" s="120" t="s">
        <v>134</v>
      </c>
      <c r="EO14" s="120" t="s">
        <v>134</v>
      </c>
      <c r="EP14" s="120" t="s">
        <v>134</v>
      </c>
      <c r="EQ14" s="120" t="s">
        <v>134</v>
      </c>
      <c r="ER14" s="120" t="s">
        <v>134</v>
      </c>
      <c r="ES14" s="120" t="s">
        <v>134</v>
      </c>
      <c r="ET14" s="120">
        <v>1137</v>
      </c>
      <c r="EU14" s="135">
        <v>182540</v>
      </c>
      <c r="EV14" s="134">
        <v>138066</v>
      </c>
      <c r="EW14" s="120" t="s">
        <v>134</v>
      </c>
      <c r="EX14" s="120" t="s">
        <v>134</v>
      </c>
      <c r="EY14" s="120" t="s">
        <v>134</v>
      </c>
      <c r="EZ14" s="120" t="s">
        <v>134</v>
      </c>
      <c r="FA14" s="120" t="s">
        <v>134</v>
      </c>
      <c r="FB14" s="120" t="s">
        <v>134</v>
      </c>
      <c r="FC14" s="120" t="s">
        <v>134</v>
      </c>
      <c r="FD14" s="120" t="s">
        <v>134</v>
      </c>
      <c r="FE14" s="135">
        <v>138066</v>
      </c>
      <c r="FF14" s="134">
        <v>95649</v>
      </c>
      <c r="FG14" s="120" t="s">
        <v>134</v>
      </c>
      <c r="FH14" s="120" t="s">
        <v>134</v>
      </c>
      <c r="FI14" s="120" t="s">
        <v>134</v>
      </c>
      <c r="FJ14" s="120" t="s">
        <v>134</v>
      </c>
      <c r="FK14" s="120" t="s">
        <v>134</v>
      </c>
      <c r="FL14" s="120" t="s">
        <v>134</v>
      </c>
      <c r="FM14" s="120" t="s">
        <v>134</v>
      </c>
      <c r="FN14" s="120" t="s">
        <v>134</v>
      </c>
      <c r="FO14" s="135">
        <v>95649</v>
      </c>
      <c r="FP14" s="134">
        <v>74405</v>
      </c>
      <c r="FQ14" s="120" t="s">
        <v>134</v>
      </c>
      <c r="FR14" s="120" t="s">
        <v>134</v>
      </c>
      <c r="FS14" s="120" t="s">
        <v>134</v>
      </c>
      <c r="FT14" s="120" t="s">
        <v>134</v>
      </c>
      <c r="FU14" s="120" t="s">
        <v>134</v>
      </c>
      <c r="FV14" s="120" t="s">
        <v>134</v>
      </c>
      <c r="FW14" s="120" t="s">
        <v>134</v>
      </c>
      <c r="FX14" s="120" t="s">
        <v>134</v>
      </c>
      <c r="FY14" s="135">
        <v>74405</v>
      </c>
      <c r="FZ14" s="134">
        <v>60653</v>
      </c>
      <c r="GA14" s="120" t="s">
        <v>134</v>
      </c>
      <c r="GB14" s="120" t="s">
        <v>134</v>
      </c>
      <c r="GC14" s="120" t="s">
        <v>134</v>
      </c>
      <c r="GD14" s="120" t="s">
        <v>134</v>
      </c>
      <c r="GE14" s="120" t="s">
        <v>134</v>
      </c>
      <c r="GF14" s="120" t="s">
        <v>134</v>
      </c>
      <c r="GG14" s="120" t="s">
        <v>134</v>
      </c>
      <c r="GH14" s="120" t="s">
        <v>134</v>
      </c>
      <c r="GI14" s="135">
        <v>60653</v>
      </c>
      <c r="GJ14" s="134">
        <v>47738</v>
      </c>
      <c r="GK14" s="120" t="s">
        <v>134</v>
      </c>
      <c r="GL14" s="120" t="s">
        <v>134</v>
      </c>
      <c r="GM14" s="120" t="s">
        <v>134</v>
      </c>
      <c r="GN14" s="120" t="s">
        <v>134</v>
      </c>
      <c r="GO14" s="120" t="s">
        <v>134</v>
      </c>
      <c r="GP14" s="120" t="s">
        <v>134</v>
      </c>
      <c r="GQ14" s="120" t="s">
        <v>134</v>
      </c>
      <c r="GR14" s="120" t="s">
        <v>134</v>
      </c>
      <c r="GS14" s="135">
        <v>47738</v>
      </c>
      <c r="GT14" s="134">
        <v>35543</v>
      </c>
      <c r="GU14" s="120" t="s">
        <v>134</v>
      </c>
      <c r="GV14" s="120" t="s">
        <v>134</v>
      </c>
      <c r="GW14" s="120" t="s">
        <v>134</v>
      </c>
      <c r="GX14" s="120" t="s">
        <v>134</v>
      </c>
      <c r="GY14" s="120" t="s">
        <v>134</v>
      </c>
      <c r="GZ14" s="120" t="s">
        <v>134</v>
      </c>
      <c r="HA14" s="120" t="s">
        <v>134</v>
      </c>
      <c r="HB14" s="120"/>
      <c r="HC14" s="135">
        <v>35543</v>
      </c>
      <c r="HD14" s="134">
        <v>23949</v>
      </c>
      <c r="HE14" s="120">
        <v>0</v>
      </c>
      <c r="HF14" s="120">
        <v>0</v>
      </c>
      <c r="HG14" s="120">
        <v>0</v>
      </c>
      <c r="HH14" s="120">
        <v>0</v>
      </c>
      <c r="HI14" s="120">
        <v>0</v>
      </c>
      <c r="HJ14" s="120">
        <v>0</v>
      </c>
      <c r="HK14" s="120">
        <v>0</v>
      </c>
      <c r="HL14" s="120">
        <v>0</v>
      </c>
      <c r="HM14" s="135">
        <v>23949</v>
      </c>
      <c r="HN14" s="158">
        <v>13578</v>
      </c>
      <c r="HO14" s="157"/>
      <c r="HP14" s="157" t="s">
        <v>134</v>
      </c>
      <c r="HQ14" s="157" t="s">
        <v>134</v>
      </c>
      <c r="HR14" s="157" t="s">
        <v>134</v>
      </c>
      <c r="HS14" s="157" t="s">
        <v>134</v>
      </c>
      <c r="HT14" s="157" t="s">
        <v>134</v>
      </c>
      <c r="HU14" s="157"/>
      <c r="HV14" s="157" t="s">
        <v>134</v>
      </c>
      <c r="HW14" s="159">
        <v>13578</v>
      </c>
      <c r="HX14" s="134">
        <v>6053</v>
      </c>
      <c r="HY14" s="120">
        <v>0</v>
      </c>
      <c r="HZ14" s="120">
        <v>0</v>
      </c>
      <c r="IA14" s="120">
        <v>0</v>
      </c>
      <c r="IB14" s="120">
        <v>0</v>
      </c>
      <c r="IC14" s="120">
        <v>0</v>
      </c>
      <c r="ID14" s="120">
        <v>0</v>
      </c>
      <c r="IE14" s="120">
        <v>0</v>
      </c>
      <c r="IF14" s="120">
        <v>0</v>
      </c>
      <c r="IG14" s="120">
        <v>6053</v>
      </c>
      <c r="IH14" s="134">
        <v>2084</v>
      </c>
      <c r="II14" s="120" t="s">
        <v>134</v>
      </c>
      <c r="IJ14" s="120" t="s">
        <v>134</v>
      </c>
      <c r="IK14" s="120" t="s">
        <v>134</v>
      </c>
      <c r="IL14" s="120" t="s">
        <v>134</v>
      </c>
      <c r="IM14" s="120" t="s">
        <v>134</v>
      </c>
      <c r="IN14" s="120" t="s">
        <v>134</v>
      </c>
      <c r="IO14" s="120" t="s">
        <v>134</v>
      </c>
      <c r="IP14" s="120" t="s">
        <v>134</v>
      </c>
      <c r="IQ14" s="135">
        <v>2084</v>
      </c>
      <c r="IR14"/>
      <c r="IS14"/>
      <c r="IT14"/>
      <c r="IU14"/>
      <c r="IV14"/>
    </row>
    <row r="15" spans="1:256" s="13" customFormat="1">
      <c r="A15" s="43" t="s">
        <v>590</v>
      </c>
      <c r="B15" s="138">
        <v>3725321</v>
      </c>
      <c r="C15" s="122">
        <v>16304446</v>
      </c>
      <c r="D15" s="122">
        <v>4836122</v>
      </c>
      <c r="E15" s="122">
        <v>1717104</v>
      </c>
      <c r="F15" s="122">
        <v>1033940</v>
      </c>
      <c r="G15" s="122">
        <v>448136</v>
      </c>
      <c r="H15" s="122">
        <v>364669</v>
      </c>
      <c r="I15" s="122">
        <v>334230</v>
      </c>
      <c r="J15" s="122">
        <v>1776044</v>
      </c>
      <c r="K15" s="139">
        <v>30540012</v>
      </c>
      <c r="L15" s="138">
        <v>3787616</v>
      </c>
      <c r="M15" s="122">
        <v>17475061</v>
      </c>
      <c r="N15" s="122">
        <v>4202998</v>
      </c>
      <c r="O15" s="122">
        <v>1640813</v>
      </c>
      <c r="P15" s="122">
        <v>935936</v>
      </c>
      <c r="Q15" s="122">
        <v>284988</v>
      </c>
      <c r="R15" s="122">
        <v>404746</v>
      </c>
      <c r="S15" s="122">
        <v>401176</v>
      </c>
      <c r="T15" s="122">
        <v>1772052</v>
      </c>
      <c r="U15" s="139">
        <v>30905386</v>
      </c>
      <c r="V15" s="138">
        <v>3538981</v>
      </c>
      <c r="W15" s="122">
        <v>17940426</v>
      </c>
      <c r="X15" s="122">
        <v>3756304</v>
      </c>
      <c r="Y15" s="122">
        <v>1593096</v>
      </c>
      <c r="Z15" s="122">
        <v>737958</v>
      </c>
      <c r="AA15" s="122">
        <v>351852</v>
      </c>
      <c r="AB15" s="122">
        <v>365717</v>
      </c>
      <c r="AC15" s="122">
        <v>531012</v>
      </c>
      <c r="AD15" s="122">
        <v>1676651</v>
      </c>
      <c r="AE15" s="139">
        <v>30491997</v>
      </c>
      <c r="AF15" s="138">
        <v>3475652</v>
      </c>
      <c r="AG15" s="122">
        <v>19357628</v>
      </c>
      <c r="AH15" s="122">
        <v>3324085</v>
      </c>
      <c r="AI15" s="122">
        <v>1385788</v>
      </c>
      <c r="AJ15" s="122">
        <v>946526</v>
      </c>
      <c r="AK15" s="122">
        <v>342506</v>
      </c>
      <c r="AL15" s="122">
        <v>235289</v>
      </c>
      <c r="AM15" s="122">
        <v>329521</v>
      </c>
      <c r="AN15" s="122">
        <v>1972138</v>
      </c>
      <c r="AO15" s="139">
        <v>31369133</v>
      </c>
      <c r="AP15" s="138">
        <v>3315257</v>
      </c>
      <c r="AQ15" s="122">
        <v>19735739</v>
      </c>
      <c r="AR15" s="122">
        <v>3374011</v>
      </c>
      <c r="AS15" s="122">
        <v>1352815</v>
      </c>
      <c r="AT15" s="122">
        <v>979614</v>
      </c>
      <c r="AU15" s="122">
        <v>616807</v>
      </c>
      <c r="AV15" s="122">
        <v>181598</v>
      </c>
      <c r="AW15" s="122">
        <v>282945</v>
      </c>
      <c r="AX15" s="122">
        <v>1941327</v>
      </c>
      <c r="AY15" s="139">
        <v>31780113</v>
      </c>
      <c r="AZ15" s="138">
        <v>3363000</v>
      </c>
      <c r="BA15" s="122">
        <v>19933513</v>
      </c>
      <c r="BB15" s="122">
        <v>3549284</v>
      </c>
      <c r="BC15" s="122">
        <v>1296783</v>
      </c>
      <c r="BD15" s="122">
        <v>918792</v>
      </c>
      <c r="BE15" s="122">
        <v>567677</v>
      </c>
      <c r="BF15" s="122">
        <v>300731</v>
      </c>
      <c r="BG15" s="122">
        <v>324641</v>
      </c>
      <c r="BH15" s="122">
        <v>1752591</v>
      </c>
      <c r="BI15" s="139">
        <v>32007012</v>
      </c>
      <c r="BJ15" s="138">
        <v>3214352</v>
      </c>
      <c r="BK15" s="122">
        <v>20143532</v>
      </c>
      <c r="BL15" s="122">
        <v>3621047</v>
      </c>
      <c r="BM15" s="122">
        <v>1155371</v>
      </c>
      <c r="BN15" s="122">
        <v>943497</v>
      </c>
      <c r="BO15" s="122">
        <v>607762</v>
      </c>
      <c r="BP15" s="122">
        <v>225894</v>
      </c>
      <c r="BQ15" s="122">
        <v>297285</v>
      </c>
      <c r="BR15" s="122">
        <v>1533872</v>
      </c>
      <c r="BS15" s="139">
        <v>31742612</v>
      </c>
      <c r="BT15" s="138">
        <v>4039503</v>
      </c>
      <c r="BU15" s="122">
        <v>20061798</v>
      </c>
      <c r="BV15" s="122">
        <v>3397246</v>
      </c>
      <c r="BW15" s="122">
        <v>2164506</v>
      </c>
      <c r="BX15" s="122">
        <v>1420429</v>
      </c>
      <c r="BY15" s="122">
        <v>626152</v>
      </c>
      <c r="BZ15" s="122">
        <v>342234</v>
      </c>
      <c r="CA15" s="122">
        <v>333394</v>
      </c>
      <c r="CB15" s="122">
        <v>1678457</v>
      </c>
      <c r="CC15" s="139">
        <v>34063719</v>
      </c>
      <c r="CD15" s="138">
        <v>3983783</v>
      </c>
      <c r="CE15" s="122">
        <v>18711118</v>
      </c>
      <c r="CF15" s="122">
        <v>5298715</v>
      </c>
      <c r="CG15" s="122">
        <v>2033039</v>
      </c>
      <c r="CH15" s="122">
        <v>1257525</v>
      </c>
      <c r="CI15" s="122">
        <v>656125</v>
      </c>
      <c r="CJ15" s="122">
        <v>394167</v>
      </c>
      <c r="CK15" s="122">
        <v>374524</v>
      </c>
      <c r="CL15" s="122">
        <v>1592894</v>
      </c>
      <c r="CM15" s="139">
        <v>34301890</v>
      </c>
      <c r="CN15" s="138">
        <v>4041068</v>
      </c>
      <c r="CO15" s="122">
        <v>17077020</v>
      </c>
      <c r="CP15" s="122">
        <v>6934889</v>
      </c>
      <c r="CQ15" s="122">
        <v>1860199</v>
      </c>
      <c r="CR15" s="122">
        <v>1232901</v>
      </c>
      <c r="CS15" s="122">
        <v>655472</v>
      </c>
      <c r="CT15" s="122">
        <v>511705</v>
      </c>
      <c r="CU15" s="122">
        <v>387502</v>
      </c>
      <c r="CV15" s="122">
        <v>1536456</v>
      </c>
      <c r="CW15" s="139">
        <v>34237212</v>
      </c>
      <c r="CX15" s="138">
        <v>4219201</v>
      </c>
      <c r="CY15" s="122">
        <v>17511892</v>
      </c>
      <c r="CZ15" s="122">
        <v>6773678</v>
      </c>
      <c r="DA15" s="122">
        <v>1936477</v>
      </c>
      <c r="DB15" s="122">
        <v>1137919</v>
      </c>
      <c r="DC15" s="122">
        <v>392021</v>
      </c>
      <c r="DD15" s="122">
        <v>404492</v>
      </c>
      <c r="DE15" s="122">
        <v>655042</v>
      </c>
      <c r="DF15" s="122">
        <v>1616399</v>
      </c>
      <c r="DG15" s="139">
        <v>34647121</v>
      </c>
      <c r="DH15" s="138">
        <v>4154745</v>
      </c>
      <c r="DI15" s="122">
        <v>19586641</v>
      </c>
      <c r="DJ15" s="122">
        <v>6401449</v>
      </c>
      <c r="DK15" s="122">
        <v>1965565</v>
      </c>
      <c r="DL15" s="122">
        <v>982258</v>
      </c>
      <c r="DM15" s="122">
        <v>432015</v>
      </c>
      <c r="DN15" s="122">
        <v>280212</v>
      </c>
      <c r="DO15" s="122">
        <v>681003</v>
      </c>
      <c r="DP15" s="122">
        <v>1698782</v>
      </c>
      <c r="DQ15" s="139">
        <v>36182670</v>
      </c>
      <c r="DR15" s="138">
        <v>4220739</v>
      </c>
      <c r="DS15" s="122">
        <v>17459260</v>
      </c>
      <c r="DT15" s="122">
        <v>8571081</v>
      </c>
      <c r="DU15" s="122">
        <v>1870243</v>
      </c>
      <c r="DV15" s="122">
        <v>999835</v>
      </c>
      <c r="DW15" s="122">
        <v>410977</v>
      </c>
      <c r="DX15" s="122">
        <v>258522</v>
      </c>
      <c r="DY15" s="122">
        <v>547828</v>
      </c>
      <c r="DZ15" s="122">
        <v>1847329</v>
      </c>
      <c r="EA15" s="139">
        <v>36185814</v>
      </c>
      <c r="EB15" s="138">
        <v>4204465</v>
      </c>
      <c r="EC15" s="122">
        <v>18595486</v>
      </c>
      <c r="ED15" s="122">
        <v>7187822</v>
      </c>
      <c r="EE15" s="122">
        <v>1670919</v>
      </c>
      <c r="EF15" s="122">
        <v>1086332</v>
      </c>
      <c r="EG15" s="122">
        <v>465835</v>
      </c>
      <c r="EH15" s="122">
        <v>339263</v>
      </c>
      <c r="EI15" s="122">
        <v>221740</v>
      </c>
      <c r="EJ15" s="122">
        <v>2194069</v>
      </c>
      <c r="EK15" s="139">
        <v>35965931</v>
      </c>
      <c r="EL15" s="138">
        <v>4710227</v>
      </c>
      <c r="EM15" s="122">
        <v>17408380</v>
      </c>
      <c r="EN15" s="122">
        <v>8513806</v>
      </c>
      <c r="EO15" s="122">
        <v>1557322</v>
      </c>
      <c r="EP15" s="122">
        <v>973993</v>
      </c>
      <c r="EQ15" s="122">
        <v>478153</v>
      </c>
      <c r="ER15" s="122">
        <v>338196</v>
      </c>
      <c r="ES15" s="122">
        <v>310617</v>
      </c>
      <c r="ET15" s="122">
        <v>1967024</v>
      </c>
      <c r="EU15" s="139">
        <v>36257718</v>
      </c>
      <c r="EV15" s="138">
        <v>5141278</v>
      </c>
      <c r="EW15" s="122">
        <v>18948465</v>
      </c>
      <c r="EX15" s="122">
        <v>7903932</v>
      </c>
      <c r="EY15" s="122">
        <v>1795573</v>
      </c>
      <c r="EZ15" s="122">
        <v>870913</v>
      </c>
      <c r="FA15" s="122">
        <v>334987</v>
      </c>
      <c r="FB15" s="122">
        <v>237528</v>
      </c>
      <c r="FC15" s="122">
        <v>480090</v>
      </c>
      <c r="FD15" s="122">
        <v>1893038</v>
      </c>
      <c r="FE15" s="139">
        <v>37605804</v>
      </c>
      <c r="FF15" s="138">
        <v>4906665</v>
      </c>
      <c r="FG15" s="122">
        <v>18545657</v>
      </c>
      <c r="FH15" s="122">
        <v>7996602</v>
      </c>
      <c r="FI15" s="122">
        <v>1695196</v>
      </c>
      <c r="FJ15" s="122">
        <v>864705</v>
      </c>
      <c r="FK15" s="122">
        <v>334581</v>
      </c>
      <c r="FL15" s="122">
        <v>214888</v>
      </c>
      <c r="FM15" s="122">
        <v>370131</v>
      </c>
      <c r="FN15" s="122">
        <v>1923801</v>
      </c>
      <c r="FO15" s="139">
        <v>36852226</v>
      </c>
      <c r="FP15" s="138">
        <v>4115285</v>
      </c>
      <c r="FQ15" s="122">
        <v>19061487</v>
      </c>
      <c r="FR15" s="122">
        <v>8351470</v>
      </c>
      <c r="FS15" s="122">
        <v>1442245</v>
      </c>
      <c r="FT15" s="122">
        <v>750754</v>
      </c>
      <c r="FU15" s="122">
        <v>294404</v>
      </c>
      <c r="FV15" s="122">
        <v>378702</v>
      </c>
      <c r="FW15" s="122">
        <v>491030</v>
      </c>
      <c r="FX15" s="122">
        <v>1754758</v>
      </c>
      <c r="FY15" s="139">
        <v>36640135</v>
      </c>
      <c r="FZ15" s="138">
        <v>4216313</v>
      </c>
      <c r="GA15" s="122">
        <v>20856054</v>
      </c>
      <c r="GB15" s="122">
        <v>8630880</v>
      </c>
      <c r="GC15" s="122">
        <v>1477993</v>
      </c>
      <c r="GD15" s="122">
        <v>677772</v>
      </c>
      <c r="GE15" s="122">
        <v>254403</v>
      </c>
      <c r="GF15" s="122">
        <v>200106</v>
      </c>
      <c r="GG15" s="122">
        <v>580248</v>
      </c>
      <c r="GH15" s="122">
        <v>1808023</v>
      </c>
      <c r="GI15" s="139">
        <v>38701792</v>
      </c>
      <c r="GJ15" s="138">
        <v>4886878</v>
      </c>
      <c r="GK15" s="122">
        <v>28081331</v>
      </c>
      <c r="GL15" s="122">
        <v>3205160</v>
      </c>
      <c r="GM15" s="122">
        <v>1402037</v>
      </c>
      <c r="GN15" s="122">
        <v>707714</v>
      </c>
      <c r="GO15" s="122">
        <v>229664</v>
      </c>
      <c r="GP15" s="122">
        <v>219187</v>
      </c>
      <c r="GQ15" s="122">
        <v>479913</v>
      </c>
      <c r="GR15" s="122">
        <v>1830091</v>
      </c>
      <c r="GS15" s="139">
        <v>41041975</v>
      </c>
      <c r="GT15" s="138">
        <v>4935865</v>
      </c>
      <c r="GU15" s="122">
        <v>29522320</v>
      </c>
      <c r="GV15" s="122">
        <v>3023678</v>
      </c>
      <c r="GW15" s="122">
        <v>1331932</v>
      </c>
      <c r="GX15" s="122">
        <v>855454</v>
      </c>
      <c r="GY15" s="122">
        <v>219359</v>
      </c>
      <c r="GZ15" s="122">
        <v>183729</v>
      </c>
      <c r="HA15" s="122">
        <v>517262</v>
      </c>
      <c r="HB15" s="122">
        <v>1788884</v>
      </c>
      <c r="HC15" s="139">
        <v>42378483</v>
      </c>
      <c r="HD15" s="138">
        <v>5211577</v>
      </c>
      <c r="HE15" s="122">
        <v>31597636</v>
      </c>
      <c r="HF15" s="122">
        <v>3006884</v>
      </c>
      <c r="HG15" s="122">
        <v>1306032</v>
      </c>
      <c r="HH15" s="122">
        <v>813100</v>
      </c>
      <c r="HI15" s="122">
        <v>241937</v>
      </c>
      <c r="HJ15" s="122">
        <v>232392</v>
      </c>
      <c r="HK15" s="122">
        <v>434579</v>
      </c>
      <c r="HL15" s="122">
        <v>1741348</v>
      </c>
      <c r="HM15" s="139">
        <v>44585485</v>
      </c>
      <c r="HN15" s="160">
        <v>6173115</v>
      </c>
      <c r="HO15" s="156">
        <v>34601246</v>
      </c>
      <c r="HP15" s="156">
        <v>2388343</v>
      </c>
      <c r="HQ15" s="156">
        <v>1006480</v>
      </c>
      <c r="HR15" s="156">
        <v>726096</v>
      </c>
      <c r="HS15" s="156">
        <v>237534</v>
      </c>
      <c r="HT15" s="156">
        <v>220280</v>
      </c>
      <c r="HU15" s="156">
        <v>419059</v>
      </c>
      <c r="HV15" s="156">
        <v>1668400</v>
      </c>
      <c r="HW15" s="161">
        <v>47440553</v>
      </c>
      <c r="HX15" s="138">
        <v>6327466</v>
      </c>
      <c r="HY15" s="122">
        <v>35999926</v>
      </c>
      <c r="HZ15" s="122">
        <v>2482462</v>
      </c>
      <c r="IA15" s="122">
        <v>1050737</v>
      </c>
      <c r="IB15" s="122">
        <v>736750</v>
      </c>
      <c r="IC15" s="122">
        <v>206417</v>
      </c>
      <c r="ID15" s="122">
        <v>251072</v>
      </c>
      <c r="IE15" s="122">
        <v>415664</v>
      </c>
      <c r="IF15" s="122">
        <v>1651375</v>
      </c>
      <c r="IG15" s="122">
        <v>49121869</v>
      </c>
      <c r="IH15" s="134">
        <v>6493851</v>
      </c>
      <c r="II15" s="120">
        <v>36632671</v>
      </c>
      <c r="IJ15" s="120">
        <v>2646200</v>
      </c>
      <c r="IK15" s="120">
        <v>857075</v>
      </c>
      <c r="IL15" s="120">
        <v>766277</v>
      </c>
      <c r="IM15" s="120">
        <v>308697</v>
      </c>
      <c r="IN15" s="120">
        <v>406546</v>
      </c>
      <c r="IO15" s="120">
        <v>340916</v>
      </c>
      <c r="IP15" s="120">
        <v>1635435</v>
      </c>
      <c r="IQ15" s="135">
        <v>50087668</v>
      </c>
      <c r="IR15" s="86"/>
      <c r="IS15" s="86"/>
      <c r="IT15" s="86"/>
      <c r="IU15" s="86"/>
      <c r="IV15" s="86"/>
    </row>
    <row r="16" spans="1:256">
      <c r="A16" s="44" t="s">
        <v>591</v>
      </c>
      <c r="B16" s="134">
        <v>362037</v>
      </c>
      <c r="C16" s="120">
        <v>115692</v>
      </c>
      <c r="D16" s="120">
        <v>144537</v>
      </c>
      <c r="E16" s="120">
        <v>23762</v>
      </c>
      <c r="F16" s="120">
        <v>17696</v>
      </c>
      <c r="G16" s="120" t="s">
        <v>134</v>
      </c>
      <c r="H16" s="120">
        <v>31243</v>
      </c>
      <c r="I16" s="120" t="s">
        <v>134</v>
      </c>
      <c r="J16" s="120">
        <v>2307</v>
      </c>
      <c r="K16" s="135">
        <v>697274</v>
      </c>
      <c r="L16" s="134">
        <v>267090</v>
      </c>
      <c r="M16" s="120">
        <v>101010</v>
      </c>
      <c r="N16" s="120">
        <v>116507</v>
      </c>
      <c r="O16" s="120">
        <v>33399</v>
      </c>
      <c r="P16" s="120">
        <v>8350</v>
      </c>
      <c r="Q16" s="120">
        <v>8965</v>
      </c>
      <c r="R16" s="120">
        <v>34163</v>
      </c>
      <c r="S16" s="120" t="s">
        <v>548</v>
      </c>
      <c r="T16" s="120" t="s">
        <v>548</v>
      </c>
      <c r="U16" s="135">
        <v>569484</v>
      </c>
      <c r="V16" s="134">
        <v>284752</v>
      </c>
      <c r="W16" s="120">
        <v>100548</v>
      </c>
      <c r="X16" s="120">
        <v>36059</v>
      </c>
      <c r="Y16" s="120">
        <v>56124</v>
      </c>
      <c r="Z16" s="120">
        <v>23209</v>
      </c>
      <c r="AA16" s="120" t="s">
        <v>134</v>
      </c>
      <c r="AB16" s="120">
        <v>29957</v>
      </c>
      <c r="AC16" s="120">
        <v>3488</v>
      </c>
      <c r="AD16" s="120" t="s">
        <v>134</v>
      </c>
      <c r="AE16" s="135">
        <v>534137</v>
      </c>
      <c r="AF16" s="134">
        <v>353343</v>
      </c>
      <c r="AG16" s="120">
        <v>75404</v>
      </c>
      <c r="AH16" s="120">
        <v>73834</v>
      </c>
      <c r="AI16" s="120">
        <v>15366</v>
      </c>
      <c r="AJ16" s="120">
        <v>5893</v>
      </c>
      <c r="AK16" s="120">
        <v>6235</v>
      </c>
      <c r="AL16" s="120">
        <v>27170</v>
      </c>
      <c r="AM16" s="120">
        <v>4007</v>
      </c>
      <c r="AN16" s="120" t="s">
        <v>134</v>
      </c>
      <c r="AO16" s="135">
        <v>561252</v>
      </c>
      <c r="AP16" s="134">
        <v>312399</v>
      </c>
      <c r="AQ16" s="120">
        <v>76805</v>
      </c>
      <c r="AR16" s="120">
        <v>73606</v>
      </c>
      <c r="AS16" s="120">
        <v>14686</v>
      </c>
      <c r="AT16" s="120">
        <v>5894</v>
      </c>
      <c r="AU16" s="120">
        <v>6235</v>
      </c>
      <c r="AV16" s="120">
        <v>27170</v>
      </c>
      <c r="AW16" s="120">
        <v>3974</v>
      </c>
      <c r="AX16" s="120" t="s">
        <v>134</v>
      </c>
      <c r="AY16" s="135">
        <v>520769</v>
      </c>
      <c r="AZ16" s="134">
        <v>284770</v>
      </c>
      <c r="BA16" s="120">
        <v>89469</v>
      </c>
      <c r="BB16" s="120">
        <v>81084</v>
      </c>
      <c r="BC16" s="120">
        <v>2947</v>
      </c>
      <c r="BD16" s="120">
        <v>5893</v>
      </c>
      <c r="BE16" s="120" t="s">
        <v>134</v>
      </c>
      <c r="BF16" s="120">
        <v>34812</v>
      </c>
      <c r="BG16" s="120" t="s">
        <v>134</v>
      </c>
      <c r="BH16" s="120" t="s">
        <v>134</v>
      </c>
      <c r="BI16" s="135">
        <v>498975</v>
      </c>
      <c r="BJ16" s="134">
        <v>333957</v>
      </c>
      <c r="BK16" s="120">
        <v>57680</v>
      </c>
      <c r="BL16" s="120">
        <v>72633</v>
      </c>
      <c r="BM16" s="120">
        <v>2947</v>
      </c>
      <c r="BN16" s="120">
        <v>5893</v>
      </c>
      <c r="BO16" s="120" t="s">
        <v>134</v>
      </c>
      <c r="BP16" s="120" t="s">
        <v>134</v>
      </c>
      <c r="BQ16" s="120" t="s">
        <v>134</v>
      </c>
      <c r="BR16" s="120">
        <v>32217</v>
      </c>
      <c r="BS16" s="135">
        <v>505327</v>
      </c>
      <c r="BT16" s="134">
        <v>325106</v>
      </c>
      <c r="BU16" s="120">
        <v>36446</v>
      </c>
      <c r="BV16" s="120">
        <v>91852</v>
      </c>
      <c r="BW16" s="120">
        <v>14794</v>
      </c>
      <c r="BX16" s="120">
        <v>9112</v>
      </c>
      <c r="BY16" s="120" t="s">
        <v>134</v>
      </c>
      <c r="BZ16" s="120" t="s">
        <v>134</v>
      </c>
      <c r="CA16" s="120" t="s">
        <v>134</v>
      </c>
      <c r="CB16" s="120">
        <v>19927</v>
      </c>
      <c r="CC16" s="135">
        <v>497237</v>
      </c>
      <c r="CD16" s="134">
        <v>321818</v>
      </c>
      <c r="CE16" s="120">
        <v>15403</v>
      </c>
      <c r="CF16" s="120">
        <v>106161</v>
      </c>
      <c r="CG16" s="120">
        <v>10232</v>
      </c>
      <c r="CH16" s="120">
        <v>2947</v>
      </c>
      <c r="CI16" s="120">
        <v>5894</v>
      </c>
      <c r="CJ16" s="120" t="s">
        <v>134</v>
      </c>
      <c r="CK16" s="120" t="s">
        <v>134</v>
      </c>
      <c r="CL16" s="120">
        <v>19044</v>
      </c>
      <c r="CM16" s="135">
        <v>481499</v>
      </c>
      <c r="CN16" s="134">
        <v>287189</v>
      </c>
      <c r="CO16" s="120">
        <v>18515</v>
      </c>
      <c r="CP16" s="120">
        <v>83814</v>
      </c>
      <c r="CQ16" s="120">
        <v>12266</v>
      </c>
      <c r="CR16" s="120" t="s">
        <v>134</v>
      </c>
      <c r="CS16" s="120">
        <v>3971</v>
      </c>
      <c r="CT16" s="120">
        <v>3237</v>
      </c>
      <c r="CU16" s="120">
        <v>5893</v>
      </c>
      <c r="CV16" s="120">
        <v>5189</v>
      </c>
      <c r="CW16" s="135">
        <v>420074</v>
      </c>
      <c r="CX16" s="134">
        <v>266993</v>
      </c>
      <c r="CY16" s="120">
        <v>33975</v>
      </c>
      <c r="CZ16" s="120">
        <v>57654</v>
      </c>
      <c r="DA16" s="120">
        <v>10818</v>
      </c>
      <c r="DB16" s="120">
        <v>5545</v>
      </c>
      <c r="DC16" s="120" t="s">
        <v>134</v>
      </c>
      <c r="DD16" s="120">
        <v>2978</v>
      </c>
      <c r="DE16" s="120">
        <v>5632</v>
      </c>
      <c r="DF16" s="120">
        <v>792</v>
      </c>
      <c r="DG16" s="135">
        <v>384387</v>
      </c>
      <c r="DH16" s="134">
        <v>126987</v>
      </c>
      <c r="DI16" s="120">
        <v>64601</v>
      </c>
      <c r="DJ16" s="120">
        <v>11743</v>
      </c>
      <c r="DK16" s="120">
        <v>3530</v>
      </c>
      <c r="DL16" s="120">
        <v>22165</v>
      </c>
      <c r="DM16" s="120">
        <v>4683</v>
      </c>
      <c r="DN16" s="120">
        <v>2719</v>
      </c>
      <c r="DO16" s="120">
        <v>5631</v>
      </c>
      <c r="DP16" s="120">
        <v>792</v>
      </c>
      <c r="DQ16" s="135">
        <v>242851</v>
      </c>
      <c r="DR16" s="134">
        <v>151312</v>
      </c>
      <c r="DS16" s="120">
        <v>49390</v>
      </c>
      <c r="DT16" s="120">
        <v>21402</v>
      </c>
      <c r="DU16" s="120">
        <v>11764</v>
      </c>
      <c r="DV16" s="120">
        <v>28590</v>
      </c>
      <c r="DW16" s="120" t="s">
        <v>134</v>
      </c>
      <c r="DX16" s="120">
        <v>4287</v>
      </c>
      <c r="DY16" s="120">
        <v>10314</v>
      </c>
      <c r="DZ16" s="120">
        <v>792</v>
      </c>
      <c r="EA16" s="135">
        <v>277851</v>
      </c>
      <c r="EB16" s="134">
        <v>123429</v>
      </c>
      <c r="EC16" s="120">
        <v>49425</v>
      </c>
      <c r="ED16" s="120">
        <v>26285</v>
      </c>
      <c r="EE16" s="120">
        <v>85</v>
      </c>
      <c r="EF16" s="120" t="s">
        <v>134</v>
      </c>
      <c r="EG16" s="120">
        <v>30115</v>
      </c>
      <c r="EH16" s="120">
        <v>389</v>
      </c>
      <c r="EI16" s="120" t="s">
        <v>134</v>
      </c>
      <c r="EJ16" s="120">
        <v>11106</v>
      </c>
      <c r="EK16" s="135">
        <v>240834</v>
      </c>
      <c r="EL16" s="134">
        <v>115896</v>
      </c>
      <c r="EM16" s="120">
        <v>53127</v>
      </c>
      <c r="EN16" s="120">
        <v>2693</v>
      </c>
      <c r="EO16" s="120">
        <v>146</v>
      </c>
      <c r="EP16" s="120" t="s">
        <v>134</v>
      </c>
      <c r="EQ16" s="120">
        <v>30245</v>
      </c>
      <c r="ER16" s="120" t="s">
        <v>134</v>
      </c>
      <c r="ES16" s="120" t="s">
        <v>134</v>
      </c>
      <c r="ET16" s="120">
        <v>10508</v>
      </c>
      <c r="EU16" s="135">
        <v>212615</v>
      </c>
      <c r="EV16" s="134">
        <v>112318</v>
      </c>
      <c r="EW16" s="120">
        <v>42977</v>
      </c>
      <c r="EX16" s="120">
        <v>893</v>
      </c>
      <c r="EY16" s="120">
        <v>2046</v>
      </c>
      <c r="EZ16" s="120" t="s">
        <v>134</v>
      </c>
      <c r="FA16" s="120">
        <v>27150</v>
      </c>
      <c r="FB16" s="120" t="s">
        <v>134</v>
      </c>
      <c r="FC16" s="120" t="s">
        <v>134</v>
      </c>
      <c r="FD16" s="120">
        <v>10508</v>
      </c>
      <c r="FE16" s="135">
        <v>195892</v>
      </c>
      <c r="FF16" s="134">
        <v>121484</v>
      </c>
      <c r="FG16" s="120">
        <v>19485</v>
      </c>
      <c r="FH16" s="120">
        <v>12371</v>
      </c>
      <c r="FI16" s="120">
        <v>307</v>
      </c>
      <c r="FJ16" s="120" t="s">
        <v>134</v>
      </c>
      <c r="FK16" s="120">
        <v>28982</v>
      </c>
      <c r="FL16" s="120" t="s">
        <v>134</v>
      </c>
      <c r="FM16" s="120" t="s">
        <v>134</v>
      </c>
      <c r="FN16" s="120">
        <v>9716</v>
      </c>
      <c r="FO16" s="135">
        <v>192345</v>
      </c>
      <c r="FP16" s="134">
        <v>172180</v>
      </c>
      <c r="FQ16" s="120">
        <v>8289</v>
      </c>
      <c r="FR16" s="120">
        <v>10383</v>
      </c>
      <c r="FS16" s="120">
        <v>375</v>
      </c>
      <c r="FT16" s="120" t="s">
        <v>134</v>
      </c>
      <c r="FU16" s="120">
        <v>24758</v>
      </c>
      <c r="FV16" s="120" t="s">
        <v>134</v>
      </c>
      <c r="FW16" s="120" t="s">
        <v>134</v>
      </c>
      <c r="FX16" s="120">
        <v>9716</v>
      </c>
      <c r="FY16" s="135">
        <v>225701</v>
      </c>
      <c r="FZ16" s="134">
        <v>170749</v>
      </c>
      <c r="GA16" s="120">
        <v>67904</v>
      </c>
      <c r="GB16" s="120">
        <v>1314</v>
      </c>
      <c r="GC16" s="120">
        <v>16832</v>
      </c>
      <c r="GD16" s="120" t="s">
        <v>134</v>
      </c>
      <c r="GE16" s="120">
        <v>25800</v>
      </c>
      <c r="GF16" s="120" t="s">
        <v>134</v>
      </c>
      <c r="GG16" s="120" t="s">
        <v>134</v>
      </c>
      <c r="GH16" s="120">
        <v>9340</v>
      </c>
      <c r="GI16" s="135">
        <v>291939</v>
      </c>
      <c r="GJ16" s="134">
        <v>155700</v>
      </c>
      <c r="GK16" s="120">
        <v>70346</v>
      </c>
      <c r="GL16" s="120">
        <v>102</v>
      </c>
      <c r="GM16" s="120">
        <v>22913</v>
      </c>
      <c r="GN16" s="120" t="s">
        <v>134</v>
      </c>
      <c r="GO16" s="120">
        <v>25319</v>
      </c>
      <c r="GP16" s="120" t="s">
        <v>134</v>
      </c>
      <c r="GQ16" s="120" t="s">
        <v>134</v>
      </c>
      <c r="GR16" s="120">
        <v>9340</v>
      </c>
      <c r="GS16" s="135">
        <v>283720</v>
      </c>
      <c r="GT16" s="134">
        <v>149307</v>
      </c>
      <c r="GU16" s="120">
        <v>47377</v>
      </c>
      <c r="GV16" s="120">
        <v>24476</v>
      </c>
      <c r="GW16" s="120">
        <v>9941</v>
      </c>
      <c r="GX16" s="120">
        <v>20549</v>
      </c>
      <c r="GY16" s="120" t="s">
        <v>134</v>
      </c>
      <c r="GZ16" s="120" t="s">
        <v>134</v>
      </c>
      <c r="HA16" s="120" t="s">
        <v>134</v>
      </c>
      <c r="HB16" s="120">
        <v>9339</v>
      </c>
      <c r="HC16" s="135">
        <v>260989</v>
      </c>
      <c r="HD16" s="134">
        <v>141009</v>
      </c>
      <c r="HE16" s="120">
        <v>75810</v>
      </c>
      <c r="HF16" s="120">
        <v>1709</v>
      </c>
      <c r="HG16" s="120">
        <v>27502</v>
      </c>
      <c r="HH16" s="120">
        <v>31</v>
      </c>
      <c r="HI16" s="120">
        <v>0</v>
      </c>
      <c r="HJ16" s="120">
        <v>0</v>
      </c>
      <c r="HK16" s="120">
        <v>0</v>
      </c>
      <c r="HL16" s="120">
        <v>9340</v>
      </c>
      <c r="HM16" s="135">
        <v>255401</v>
      </c>
      <c r="HN16" s="158">
        <v>188482</v>
      </c>
      <c r="HO16" s="157">
        <v>30190</v>
      </c>
      <c r="HP16" s="157">
        <v>20906</v>
      </c>
      <c r="HQ16" s="157">
        <v>6007</v>
      </c>
      <c r="HR16" s="157" t="s">
        <v>134</v>
      </c>
      <c r="HS16" s="157" t="s">
        <v>134</v>
      </c>
      <c r="HT16" s="157" t="s">
        <v>134</v>
      </c>
      <c r="HU16" s="157" t="s">
        <v>134</v>
      </c>
      <c r="HV16" s="157">
        <v>8190</v>
      </c>
      <c r="HW16" s="159">
        <v>253775</v>
      </c>
      <c r="HX16" s="134">
        <v>204144</v>
      </c>
      <c r="HY16" s="120">
        <v>11469</v>
      </c>
      <c r="HZ16" s="120">
        <v>18831</v>
      </c>
      <c r="IA16" s="120">
        <v>4637</v>
      </c>
      <c r="IB16" s="120">
        <v>0</v>
      </c>
      <c r="IC16" s="120">
        <v>0</v>
      </c>
      <c r="ID16" s="120">
        <v>0</v>
      </c>
      <c r="IE16" s="120">
        <v>0</v>
      </c>
      <c r="IF16" s="120">
        <v>3326</v>
      </c>
      <c r="IG16" s="120">
        <v>242407</v>
      </c>
      <c r="IH16" s="134">
        <v>164859</v>
      </c>
      <c r="II16" s="120">
        <v>27736</v>
      </c>
      <c r="IJ16" s="120">
        <v>18287</v>
      </c>
      <c r="IK16" s="120">
        <v>4515</v>
      </c>
      <c r="IL16" s="120" t="s">
        <v>134</v>
      </c>
      <c r="IM16" s="120" t="s">
        <v>134</v>
      </c>
      <c r="IN16" s="120" t="s">
        <v>134</v>
      </c>
      <c r="IO16" s="120" t="s">
        <v>134</v>
      </c>
      <c r="IP16" s="120">
        <v>2951</v>
      </c>
      <c r="IQ16" s="135">
        <v>218348</v>
      </c>
    </row>
    <row r="17" spans="1:256" s="13" customFormat="1">
      <c r="A17" s="43" t="s">
        <v>592</v>
      </c>
      <c r="B17" s="146">
        <v>4087358</v>
      </c>
      <c r="C17" s="147">
        <v>16420138</v>
      </c>
      <c r="D17" s="147">
        <v>4980659</v>
      </c>
      <c r="E17" s="147">
        <v>1740866</v>
      </c>
      <c r="F17" s="147">
        <v>1051636</v>
      </c>
      <c r="G17" s="147">
        <v>448136</v>
      </c>
      <c r="H17" s="147">
        <v>395912</v>
      </c>
      <c r="I17" s="147">
        <v>334230</v>
      </c>
      <c r="J17" s="147">
        <v>1778351</v>
      </c>
      <c r="K17" s="148">
        <v>31237286</v>
      </c>
      <c r="L17" s="146">
        <v>4054706</v>
      </c>
      <c r="M17" s="147">
        <v>17576071</v>
      </c>
      <c r="N17" s="147">
        <v>4319505</v>
      </c>
      <c r="O17" s="147">
        <v>1674212</v>
      </c>
      <c r="P17" s="147">
        <v>944286</v>
      </c>
      <c r="Q17" s="147">
        <v>293953</v>
      </c>
      <c r="R17" s="147">
        <v>438909</v>
      </c>
      <c r="S17" s="147">
        <v>401176</v>
      </c>
      <c r="T17" s="147">
        <v>1772052</v>
      </c>
      <c r="U17" s="148">
        <v>31474870</v>
      </c>
      <c r="V17" s="146">
        <v>3823733</v>
      </c>
      <c r="W17" s="147">
        <v>18040974</v>
      </c>
      <c r="X17" s="147">
        <v>3792363</v>
      </c>
      <c r="Y17" s="147">
        <v>1649220</v>
      </c>
      <c r="Z17" s="147">
        <v>761167</v>
      </c>
      <c r="AA17" s="147">
        <v>351852</v>
      </c>
      <c r="AB17" s="147">
        <v>395674</v>
      </c>
      <c r="AC17" s="147">
        <v>534500</v>
      </c>
      <c r="AD17" s="147">
        <v>1676651</v>
      </c>
      <c r="AE17" s="148">
        <v>31026134</v>
      </c>
      <c r="AF17" s="146">
        <v>3828995</v>
      </c>
      <c r="AG17" s="147">
        <v>19433032</v>
      </c>
      <c r="AH17" s="147">
        <v>3397919</v>
      </c>
      <c r="AI17" s="147">
        <v>1401154</v>
      </c>
      <c r="AJ17" s="147">
        <v>952419</v>
      </c>
      <c r="AK17" s="147">
        <v>348741</v>
      </c>
      <c r="AL17" s="147">
        <v>262459</v>
      </c>
      <c r="AM17" s="147">
        <v>333528</v>
      </c>
      <c r="AN17" s="147">
        <v>1972138</v>
      </c>
      <c r="AO17" s="148">
        <v>31930385</v>
      </c>
      <c r="AP17" s="146">
        <v>3627656</v>
      </c>
      <c r="AQ17" s="147">
        <v>19812544</v>
      </c>
      <c r="AR17" s="147">
        <v>3447617</v>
      </c>
      <c r="AS17" s="147">
        <v>1367501</v>
      </c>
      <c r="AT17" s="147">
        <v>985508</v>
      </c>
      <c r="AU17" s="147">
        <v>623042</v>
      </c>
      <c r="AV17" s="147">
        <v>208768</v>
      </c>
      <c r="AW17" s="147">
        <v>286919</v>
      </c>
      <c r="AX17" s="147">
        <v>1941327</v>
      </c>
      <c r="AY17" s="148">
        <v>32300882</v>
      </c>
      <c r="AZ17" s="146">
        <v>3647770</v>
      </c>
      <c r="BA17" s="147">
        <v>20022982</v>
      </c>
      <c r="BB17" s="147">
        <v>3630368</v>
      </c>
      <c r="BC17" s="147">
        <v>1299730</v>
      </c>
      <c r="BD17" s="147">
        <v>924685</v>
      </c>
      <c r="BE17" s="147">
        <v>567677</v>
      </c>
      <c r="BF17" s="147">
        <v>335543</v>
      </c>
      <c r="BG17" s="147">
        <v>324641</v>
      </c>
      <c r="BH17" s="147">
        <v>1752591</v>
      </c>
      <c r="BI17" s="148">
        <v>32505987</v>
      </c>
      <c r="BJ17" s="146">
        <v>3548309</v>
      </c>
      <c r="BK17" s="147">
        <v>20201212</v>
      </c>
      <c r="BL17" s="147">
        <v>3693680</v>
      </c>
      <c r="BM17" s="147">
        <v>1158318</v>
      </c>
      <c r="BN17" s="147">
        <v>949390</v>
      </c>
      <c r="BO17" s="147">
        <v>607762</v>
      </c>
      <c r="BP17" s="147">
        <v>225894</v>
      </c>
      <c r="BQ17" s="147">
        <v>297285</v>
      </c>
      <c r="BR17" s="147">
        <v>1566089</v>
      </c>
      <c r="BS17" s="148">
        <v>32247939</v>
      </c>
      <c r="BT17" s="146">
        <v>4364609</v>
      </c>
      <c r="BU17" s="147">
        <v>20098244</v>
      </c>
      <c r="BV17" s="147">
        <v>3489098</v>
      </c>
      <c r="BW17" s="147">
        <v>2179300</v>
      </c>
      <c r="BX17" s="147">
        <v>1429541</v>
      </c>
      <c r="BY17" s="147">
        <v>626152</v>
      </c>
      <c r="BZ17" s="147">
        <v>342234</v>
      </c>
      <c r="CA17" s="147">
        <v>333394</v>
      </c>
      <c r="CB17" s="147">
        <v>1698384</v>
      </c>
      <c r="CC17" s="148">
        <v>34560956</v>
      </c>
      <c r="CD17" s="146">
        <v>4305601</v>
      </c>
      <c r="CE17" s="147">
        <v>18726521</v>
      </c>
      <c r="CF17" s="147">
        <v>5404876</v>
      </c>
      <c r="CG17" s="147">
        <v>2043271</v>
      </c>
      <c r="CH17" s="147">
        <v>1260472</v>
      </c>
      <c r="CI17" s="147">
        <v>662019</v>
      </c>
      <c r="CJ17" s="147">
        <v>394167</v>
      </c>
      <c r="CK17" s="147">
        <v>374524</v>
      </c>
      <c r="CL17" s="147">
        <v>1611938</v>
      </c>
      <c r="CM17" s="148">
        <v>34783389</v>
      </c>
      <c r="CN17" s="146">
        <v>4328257</v>
      </c>
      <c r="CO17" s="147">
        <v>17095535</v>
      </c>
      <c r="CP17" s="147">
        <v>7018703</v>
      </c>
      <c r="CQ17" s="147">
        <v>1872465</v>
      </c>
      <c r="CR17" s="147">
        <v>1232901</v>
      </c>
      <c r="CS17" s="147">
        <v>659443</v>
      </c>
      <c r="CT17" s="147">
        <v>514942</v>
      </c>
      <c r="CU17" s="147">
        <v>393395</v>
      </c>
      <c r="CV17" s="147">
        <v>1541645</v>
      </c>
      <c r="CW17" s="148">
        <v>34657286</v>
      </c>
      <c r="CX17" s="146">
        <v>4486194</v>
      </c>
      <c r="CY17" s="147">
        <v>17545867</v>
      </c>
      <c r="CZ17" s="147">
        <v>6831332</v>
      </c>
      <c r="DA17" s="147">
        <v>1947295</v>
      </c>
      <c r="DB17" s="147">
        <v>1143464</v>
      </c>
      <c r="DC17" s="147">
        <v>392021</v>
      </c>
      <c r="DD17" s="147">
        <v>407470</v>
      </c>
      <c r="DE17" s="147">
        <v>660674</v>
      </c>
      <c r="DF17" s="147">
        <v>1617191</v>
      </c>
      <c r="DG17" s="148">
        <v>35031508</v>
      </c>
      <c r="DH17" s="146">
        <v>4281732</v>
      </c>
      <c r="DI17" s="147">
        <v>19651242</v>
      </c>
      <c r="DJ17" s="147">
        <v>6413192</v>
      </c>
      <c r="DK17" s="147">
        <v>1969095</v>
      </c>
      <c r="DL17" s="147">
        <v>1004423</v>
      </c>
      <c r="DM17" s="147">
        <v>436698</v>
      </c>
      <c r="DN17" s="147">
        <v>282931</v>
      </c>
      <c r="DO17" s="147">
        <v>686634</v>
      </c>
      <c r="DP17" s="147">
        <v>1699574</v>
      </c>
      <c r="DQ17" s="148">
        <v>36425521</v>
      </c>
      <c r="DR17" s="146">
        <v>4372051</v>
      </c>
      <c r="DS17" s="147">
        <v>17508650</v>
      </c>
      <c r="DT17" s="147">
        <v>8592483</v>
      </c>
      <c r="DU17" s="147">
        <v>1882007</v>
      </c>
      <c r="DV17" s="147">
        <v>1028425</v>
      </c>
      <c r="DW17" s="147">
        <v>410977</v>
      </c>
      <c r="DX17" s="147">
        <v>262809</v>
      </c>
      <c r="DY17" s="147">
        <v>558142</v>
      </c>
      <c r="DZ17" s="147">
        <v>1848121</v>
      </c>
      <c r="EA17" s="148">
        <v>36463665</v>
      </c>
      <c r="EB17" s="146">
        <v>4327894</v>
      </c>
      <c r="EC17" s="147">
        <v>18644911</v>
      </c>
      <c r="ED17" s="147">
        <v>7214107</v>
      </c>
      <c r="EE17" s="147">
        <v>1671004</v>
      </c>
      <c r="EF17" s="147">
        <v>1086332</v>
      </c>
      <c r="EG17" s="147">
        <v>495950</v>
      </c>
      <c r="EH17" s="147">
        <v>339652</v>
      </c>
      <c r="EI17" s="147">
        <v>221740</v>
      </c>
      <c r="EJ17" s="147">
        <v>2205175</v>
      </c>
      <c r="EK17" s="148">
        <v>36206765</v>
      </c>
      <c r="EL17" s="146">
        <v>4826123</v>
      </c>
      <c r="EM17" s="147">
        <v>17461507</v>
      </c>
      <c r="EN17" s="147">
        <v>8516499</v>
      </c>
      <c r="EO17" s="147">
        <v>1557468</v>
      </c>
      <c r="EP17" s="147">
        <v>973993</v>
      </c>
      <c r="EQ17" s="147">
        <v>508398</v>
      </c>
      <c r="ER17" s="147">
        <v>338196</v>
      </c>
      <c r="ES17" s="147">
        <v>310617</v>
      </c>
      <c r="ET17" s="147">
        <v>1977532</v>
      </c>
      <c r="EU17" s="148">
        <v>36470333</v>
      </c>
      <c r="EV17" s="146">
        <v>5253596</v>
      </c>
      <c r="EW17" s="147">
        <v>18991442</v>
      </c>
      <c r="EX17" s="147">
        <v>7904825</v>
      </c>
      <c r="EY17" s="147">
        <v>1797619</v>
      </c>
      <c r="EZ17" s="147">
        <v>870913</v>
      </c>
      <c r="FA17" s="147">
        <v>362137</v>
      </c>
      <c r="FB17" s="147">
        <v>237528</v>
      </c>
      <c r="FC17" s="147">
        <v>480090</v>
      </c>
      <c r="FD17" s="147">
        <v>1903546</v>
      </c>
      <c r="FE17" s="148">
        <v>37801696</v>
      </c>
      <c r="FF17" s="146">
        <v>5028149</v>
      </c>
      <c r="FG17" s="147">
        <v>18565142</v>
      </c>
      <c r="FH17" s="147">
        <v>8008973</v>
      </c>
      <c r="FI17" s="147">
        <v>1695503</v>
      </c>
      <c r="FJ17" s="147">
        <v>864705</v>
      </c>
      <c r="FK17" s="147">
        <v>363563</v>
      </c>
      <c r="FL17" s="147">
        <v>214888</v>
      </c>
      <c r="FM17" s="147">
        <v>370131</v>
      </c>
      <c r="FN17" s="147">
        <v>1933517</v>
      </c>
      <c r="FO17" s="148">
        <v>37044571</v>
      </c>
      <c r="FP17" s="146">
        <v>4287465</v>
      </c>
      <c r="FQ17" s="147">
        <v>19069776</v>
      </c>
      <c r="FR17" s="147">
        <v>8361853</v>
      </c>
      <c r="FS17" s="147">
        <v>1442620</v>
      </c>
      <c r="FT17" s="147">
        <v>750754</v>
      </c>
      <c r="FU17" s="147">
        <v>319162</v>
      </c>
      <c r="FV17" s="147">
        <v>378702</v>
      </c>
      <c r="FW17" s="147">
        <v>491030</v>
      </c>
      <c r="FX17" s="147">
        <v>1764474</v>
      </c>
      <c r="FY17" s="148">
        <v>36865836</v>
      </c>
      <c r="FZ17" s="146">
        <v>4387062</v>
      </c>
      <c r="GA17" s="147">
        <v>20923958</v>
      </c>
      <c r="GB17" s="147">
        <v>8632194</v>
      </c>
      <c r="GC17" s="147">
        <v>1494825</v>
      </c>
      <c r="GD17" s="147">
        <v>677772</v>
      </c>
      <c r="GE17" s="147">
        <v>280203</v>
      </c>
      <c r="GF17" s="147">
        <v>200106</v>
      </c>
      <c r="GG17" s="147">
        <v>580248</v>
      </c>
      <c r="GH17" s="147">
        <v>1817363</v>
      </c>
      <c r="GI17" s="148">
        <v>38993731</v>
      </c>
      <c r="GJ17" s="146">
        <v>5042578</v>
      </c>
      <c r="GK17" s="147">
        <v>28151677</v>
      </c>
      <c r="GL17" s="147">
        <v>3205262</v>
      </c>
      <c r="GM17" s="147">
        <v>1424950</v>
      </c>
      <c r="GN17" s="147">
        <v>707714</v>
      </c>
      <c r="GO17" s="147">
        <v>254983</v>
      </c>
      <c r="GP17" s="147">
        <v>219187</v>
      </c>
      <c r="GQ17" s="147">
        <v>479913</v>
      </c>
      <c r="GR17" s="147">
        <v>1839431</v>
      </c>
      <c r="GS17" s="148">
        <v>41325695</v>
      </c>
      <c r="GT17" s="146">
        <v>5085172</v>
      </c>
      <c r="GU17" s="147">
        <v>29569697</v>
      </c>
      <c r="GV17" s="147">
        <v>3048154</v>
      </c>
      <c r="GW17" s="147">
        <v>1341873</v>
      </c>
      <c r="GX17" s="147">
        <v>876003</v>
      </c>
      <c r="GY17" s="147">
        <v>219359</v>
      </c>
      <c r="GZ17" s="147">
        <v>183729</v>
      </c>
      <c r="HA17" s="147">
        <v>517262</v>
      </c>
      <c r="HB17" s="147">
        <v>1798223</v>
      </c>
      <c r="HC17" s="148">
        <v>42639472</v>
      </c>
      <c r="HD17" s="146">
        <v>5352586</v>
      </c>
      <c r="HE17" s="147">
        <v>31673446</v>
      </c>
      <c r="HF17" s="147">
        <v>3008593</v>
      </c>
      <c r="HG17" s="147">
        <v>1333534</v>
      </c>
      <c r="HH17" s="147">
        <v>813131</v>
      </c>
      <c r="HI17" s="147">
        <v>241937</v>
      </c>
      <c r="HJ17" s="147">
        <v>232392</v>
      </c>
      <c r="HK17" s="147">
        <v>434579</v>
      </c>
      <c r="HL17" s="147">
        <v>1750688</v>
      </c>
      <c r="HM17" s="148">
        <v>44840886</v>
      </c>
      <c r="HN17" s="162">
        <v>6361597</v>
      </c>
      <c r="HO17" s="163">
        <v>34631436</v>
      </c>
      <c r="HP17" s="163">
        <v>2409249</v>
      </c>
      <c r="HQ17" s="163">
        <v>1012487</v>
      </c>
      <c r="HR17" s="163">
        <v>726096</v>
      </c>
      <c r="HS17" s="163">
        <v>237534</v>
      </c>
      <c r="HT17" s="163">
        <v>220280</v>
      </c>
      <c r="HU17" s="163">
        <v>419059</v>
      </c>
      <c r="HV17" s="163">
        <v>1676590</v>
      </c>
      <c r="HW17" s="164">
        <v>47694328</v>
      </c>
      <c r="HX17" s="146">
        <v>6531610</v>
      </c>
      <c r="HY17" s="147">
        <v>36011395</v>
      </c>
      <c r="HZ17" s="147">
        <v>2501293</v>
      </c>
      <c r="IA17" s="147">
        <v>1055374</v>
      </c>
      <c r="IB17" s="147">
        <v>736750</v>
      </c>
      <c r="IC17" s="147">
        <v>206417</v>
      </c>
      <c r="ID17" s="147">
        <v>251072</v>
      </c>
      <c r="IE17" s="147">
        <v>415664</v>
      </c>
      <c r="IF17" s="147">
        <v>1654701</v>
      </c>
      <c r="IG17" s="147">
        <v>49364276</v>
      </c>
      <c r="IH17" s="146">
        <v>6658710</v>
      </c>
      <c r="II17" s="147">
        <v>36660407</v>
      </c>
      <c r="IJ17" s="147">
        <v>2664487</v>
      </c>
      <c r="IK17" s="147">
        <v>861590</v>
      </c>
      <c r="IL17" s="147">
        <v>766277</v>
      </c>
      <c r="IM17" s="147">
        <v>308697</v>
      </c>
      <c r="IN17" s="147">
        <v>406546</v>
      </c>
      <c r="IO17" s="147">
        <v>340916</v>
      </c>
      <c r="IP17" s="147">
        <v>1638386</v>
      </c>
      <c r="IQ17" s="148">
        <v>50306016</v>
      </c>
      <c r="IR17" s="86"/>
      <c r="IS17" s="86"/>
      <c r="IT17" s="86"/>
      <c r="IU17" s="86"/>
      <c r="IV17" s="86"/>
    </row>
    <row r="18" spans="1:256" s="10" customFormat="1">
      <c r="A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10" customFormat="1">
      <c r="A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14" customFormat="1">
      <c r="A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</sheetData>
  <sheetProtection selectLockedCells="1" selectUnlockedCells="1"/>
  <mergeCells count="41">
    <mergeCell ref="IC2:IC3"/>
    <mergeCell ref="ID2:ID3"/>
    <mergeCell ref="IE2:IE3"/>
    <mergeCell ref="IF2:IF3"/>
    <mergeCell ref="IG2:IG3"/>
    <mergeCell ref="HX2:HX3"/>
    <mergeCell ref="HY2:HY3"/>
    <mergeCell ref="HZ2:HZ3"/>
    <mergeCell ref="IA2:IA3"/>
    <mergeCell ref="IB2:IB3"/>
    <mergeCell ref="A2:A3"/>
    <mergeCell ref="HD2:HD3"/>
    <mergeCell ref="HE2:HE3"/>
    <mergeCell ref="HF2:HF3"/>
    <mergeCell ref="HG2:HG3"/>
    <mergeCell ref="HN2:HN3"/>
    <mergeCell ref="HH2:HH3"/>
    <mergeCell ref="HI2:HI3"/>
    <mergeCell ref="HJ2:HJ3"/>
    <mergeCell ref="HK2:HK3"/>
    <mergeCell ref="HL2:HL3"/>
    <mergeCell ref="HM2:HM3"/>
    <mergeCell ref="HV2:HV3"/>
    <mergeCell ref="HW2:HW3"/>
    <mergeCell ref="HO2:HO3"/>
    <mergeCell ref="HP2:HP3"/>
    <mergeCell ref="HQ2:HQ3"/>
    <mergeCell ref="HR2:HR3"/>
    <mergeCell ref="HS2:HS3"/>
    <mergeCell ref="HT2:HT3"/>
    <mergeCell ref="HU2:HU3"/>
    <mergeCell ref="IH2:IH3"/>
    <mergeCell ref="II2:II3"/>
    <mergeCell ref="IJ2:IJ3"/>
    <mergeCell ref="IK2:IK3"/>
    <mergeCell ref="IL2:IL3"/>
    <mergeCell ref="IM2:IM3"/>
    <mergeCell ref="IN2:IN3"/>
    <mergeCell ref="IO2:IO3"/>
    <mergeCell ref="IP2:IP3"/>
    <mergeCell ref="IQ2:IQ3"/>
  </mergeCells>
  <hyperlinks>
    <hyperlink ref="A1" location="Índice!A1" display="           Índice           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50"/>
  </sheetPr>
  <dimension ref="A1:NO32"/>
  <sheetViews>
    <sheetView workbookViewId="0">
      <pane xSplit="1" topLeftCell="IE1" activePane="topRight" state="frozen"/>
      <selection pane="topRight"/>
    </sheetView>
  </sheetViews>
  <sheetFormatPr defaultColWidth="9" defaultRowHeight="15"/>
  <cols>
    <col min="1" max="1" width="81.28515625" style="4" customWidth="1"/>
    <col min="2" max="211" width="13.28515625" style="4" customWidth="1"/>
    <col min="212" max="221" width="13.140625" style="4" customWidth="1"/>
    <col min="222" max="222" width="13.28515625" style="4" customWidth="1"/>
    <col min="223" max="243" width="13.28515625" customWidth="1"/>
    <col min="244" max="244" width="13.42578125" customWidth="1"/>
    <col min="245" max="245" width="13.28515625" customWidth="1"/>
    <col min="246" max="250" width="13.28515625" style="4" customWidth="1"/>
    <col min="251" max="251" width="13.140625" style="4" customWidth="1"/>
    <col min="252" max="16384" width="9" style="4"/>
  </cols>
  <sheetData>
    <row r="1" spans="1:379" s="6" customFormat="1" ht="57" customHeight="1">
      <c r="A1" s="5" t="s">
        <v>17</v>
      </c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379" s="7" customFormat="1" ht="16.5" customHeight="1">
      <c r="A2" s="238" t="s">
        <v>593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242" t="s">
        <v>571</v>
      </c>
      <c r="HE2" s="242" t="s">
        <v>572</v>
      </c>
      <c r="HF2" s="242" t="s">
        <v>573</v>
      </c>
      <c r="HG2" s="242" t="s">
        <v>574</v>
      </c>
      <c r="HH2" s="242" t="s">
        <v>575</v>
      </c>
      <c r="HI2" s="242" t="s">
        <v>576</v>
      </c>
      <c r="HJ2" s="242" t="s">
        <v>577</v>
      </c>
      <c r="HK2" s="242" t="s">
        <v>578</v>
      </c>
      <c r="HL2" s="242" t="s">
        <v>579</v>
      </c>
      <c r="HM2" s="242">
        <v>44742</v>
      </c>
      <c r="HN2" s="242" t="s">
        <v>571</v>
      </c>
      <c r="HO2" s="242" t="s">
        <v>572</v>
      </c>
      <c r="HP2" s="242" t="s">
        <v>573</v>
      </c>
      <c r="HQ2" s="242" t="s">
        <v>574</v>
      </c>
      <c r="HR2" s="242" t="s">
        <v>575</v>
      </c>
      <c r="HS2" s="242" t="s">
        <v>576</v>
      </c>
      <c r="HT2" s="242" t="s">
        <v>577</v>
      </c>
      <c r="HU2" s="242" t="s">
        <v>578</v>
      </c>
      <c r="HV2" s="242" t="s">
        <v>579</v>
      </c>
      <c r="HW2" s="242">
        <v>44834</v>
      </c>
      <c r="HX2" s="242" t="s">
        <v>571</v>
      </c>
      <c r="HY2" s="242" t="s">
        <v>572</v>
      </c>
      <c r="HZ2" s="242" t="s">
        <v>573</v>
      </c>
      <c r="IA2" s="242" t="s">
        <v>574</v>
      </c>
      <c r="IB2" s="242" t="s">
        <v>575</v>
      </c>
      <c r="IC2" s="242" t="s">
        <v>576</v>
      </c>
      <c r="ID2" s="242" t="s">
        <v>577</v>
      </c>
      <c r="IE2" s="242" t="s">
        <v>578</v>
      </c>
      <c r="IF2" s="242" t="s">
        <v>579</v>
      </c>
      <c r="IG2" s="242">
        <v>44926</v>
      </c>
      <c r="IH2" s="242" t="s">
        <v>571</v>
      </c>
      <c r="II2" s="242" t="s">
        <v>572</v>
      </c>
      <c r="IJ2" s="242" t="s">
        <v>573</v>
      </c>
      <c r="IK2" s="242" t="s">
        <v>574</v>
      </c>
      <c r="IL2" s="242" t="s">
        <v>575</v>
      </c>
      <c r="IM2" s="242" t="s">
        <v>576</v>
      </c>
      <c r="IN2" s="242" t="s">
        <v>577</v>
      </c>
      <c r="IO2" s="242" t="s">
        <v>578</v>
      </c>
      <c r="IP2" s="242" t="s">
        <v>579</v>
      </c>
      <c r="IQ2" s="242">
        <v>45016</v>
      </c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</row>
    <row r="3" spans="1:379" s="8" customFormat="1" ht="16.5" customHeight="1">
      <c r="A3" s="238"/>
      <c r="B3" s="107" t="s">
        <v>571</v>
      </c>
      <c r="C3" s="107" t="s">
        <v>572</v>
      </c>
      <c r="D3" s="107" t="s">
        <v>573</v>
      </c>
      <c r="E3" s="107" t="s">
        <v>574</v>
      </c>
      <c r="F3" s="107" t="s">
        <v>575</v>
      </c>
      <c r="G3" s="107" t="s">
        <v>576</v>
      </c>
      <c r="H3" s="107" t="s">
        <v>577</v>
      </c>
      <c r="I3" s="107" t="s">
        <v>578</v>
      </c>
      <c r="J3" s="107" t="s">
        <v>579</v>
      </c>
      <c r="K3" s="107">
        <v>42825</v>
      </c>
      <c r="L3" s="107" t="s">
        <v>571</v>
      </c>
      <c r="M3" s="107" t="s">
        <v>572</v>
      </c>
      <c r="N3" s="107" t="s">
        <v>573</v>
      </c>
      <c r="O3" s="107" t="s">
        <v>574</v>
      </c>
      <c r="P3" s="107" t="s">
        <v>575</v>
      </c>
      <c r="Q3" s="107" t="s">
        <v>576</v>
      </c>
      <c r="R3" s="107" t="s">
        <v>577</v>
      </c>
      <c r="S3" s="107" t="s">
        <v>578</v>
      </c>
      <c r="T3" s="107" t="s">
        <v>579</v>
      </c>
      <c r="U3" s="107">
        <v>42916</v>
      </c>
      <c r="V3" s="107" t="s">
        <v>571</v>
      </c>
      <c r="W3" s="107" t="s">
        <v>572</v>
      </c>
      <c r="X3" s="107" t="s">
        <v>573</v>
      </c>
      <c r="Y3" s="107" t="s">
        <v>574</v>
      </c>
      <c r="Z3" s="107" t="s">
        <v>575</v>
      </c>
      <c r="AA3" s="107" t="s">
        <v>576</v>
      </c>
      <c r="AB3" s="107" t="s">
        <v>577</v>
      </c>
      <c r="AC3" s="107" t="s">
        <v>578</v>
      </c>
      <c r="AD3" s="107" t="s">
        <v>579</v>
      </c>
      <c r="AE3" s="107">
        <v>43008</v>
      </c>
      <c r="AF3" s="107" t="s">
        <v>571</v>
      </c>
      <c r="AG3" s="107" t="s">
        <v>572</v>
      </c>
      <c r="AH3" s="107" t="s">
        <v>573</v>
      </c>
      <c r="AI3" s="107" t="s">
        <v>574</v>
      </c>
      <c r="AJ3" s="107" t="s">
        <v>575</v>
      </c>
      <c r="AK3" s="107" t="s">
        <v>576</v>
      </c>
      <c r="AL3" s="107" t="s">
        <v>577</v>
      </c>
      <c r="AM3" s="107" t="s">
        <v>578</v>
      </c>
      <c r="AN3" s="107" t="s">
        <v>579</v>
      </c>
      <c r="AO3" s="107">
        <v>43100</v>
      </c>
      <c r="AP3" s="107" t="s">
        <v>571</v>
      </c>
      <c r="AQ3" s="107" t="s">
        <v>572</v>
      </c>
      <c r="AR3" s="107" t="s">
        <v>573</v>
      </c>
      <c r="AS3" s="107" t="s">
        <v>574</v>
      </c>
      <c r="AT3" s="107" t="s">
        <v>575</v>
      </c>
      <c r="AU3" s="107" t="s">
        <v>576</v>
      </c>
      <c r="AV3" s="107" t="s">
        <v>577</v>
      </c>
      <c r="AW3" s="107" t="s">
        <v>578</v>
      </c>
      <c r="AX3" s="107" t="s">
        <v>579</v>
      </c>
      <c r="AY3" s="107">
        <v>43190</v>
      </c>
      <c r="AZ3" s="107" t="s">
        <v>571</v>
      </c>
      <c r="BA3" s="107" t="s">
        <v>572</v>
      </c>
      <c r="BB3" s="107" t="s">
        <v>573</v>
      </c>
      <c r="BC3" s="107" t="s">
        <v>574</v>
      </c>
      <c r="BD3" s="107" t="s">
        <v>575</v>
      </c>
      <c r="BE3" s="107" t="s">
        <v>576</v>
      </c>
      <c r="BF3" s="107" t="s">
        <v>577</v>
      </c>
      <c r="BG3" s="107" t="s">
        <v>578</v>
      </c>
      <c r="BH3" s="107" t="s">
        <v>579</v>
      </c>
      <c r="BI3" s="107">
        <v>43281</v>
      </c>
      <c r="BJ3" s="107" t="s">
        <v>571</v>
      </c>
      <c r="BK3" s="107" t="s">
        <v>572</v>
      </c>
      <c r="BL3" s="107" t="s">
        <v>573</v>
      </c>
      <c r="BM3" s="107" t="s">
        <v>574</v>
      </c>
      <c r="BN3" s="107" t="s">
        <v>575</v>
      </c>
      <c r="BO3" s="107" t="s">
        <v>576</v>
      </c>
      <c r="BP3" s="107" t="s">
        <v>577</v>
      </c>
      <c r="BQ3" s="107" t="s">
        <v>578</v>
      </c>
      <c r="BR3" s="107" t="s">
        <v>579</v>
      </c>
      <c r="BS3" s="107">
        <v>43373</v>
      </c>
      <c r="BT3" s="107" t="s">
        <v>571</v>
      </c>
      <c r="BU3" s="107" t="s">
        <v>572</v>
      </c>
      <c r="BV3" s="107" t="s">
        <v>573</v>
      </c>
      <c r="BW3" s="107" t="s">
        <v>574</v>
      </c>
      <c r="BX3" s="107" t="s">
        <v>575</v>
      </c>
      <c r="BY3" s="107" t="s">
        <v>576</v>
      </c>
      <c r="BZ3" s="107" t="s">
        <v>577</v>
      </c>
      <c r="CA3" s="107" t="s">
        <v>578</v>
      </c>
      <c r="CB3" s="107" t="s">
        <v>579</v>
      </c>
      <c r="CC3" s="107">
        <v>43465</v>
      </c>
      <c r="CD3" s="107" t="s">
        <v>571</v>
      </c>
      <c r="CE3" s="107" t="s">
        <v>572</v>
      </c>
      <c r="CF3" s="107" t="s">
        <v>573</v>
      </c>
      <c r="CG3" s="107" t="s">
        <v>574</v>
      </c>
      <c r="CH3" s="107" t="s">
        <v>575</v>
      </c>
      <c r="CI3" s="107" t="s">
        <v>576</v>
      </c>
      <c r="CJ3" s="107" t="s">
        <v>577</v>
      </c>
      <c r="CK3" s="107" t="s">
        <v>578</v>
      </c>
      <c r="CL3" s="107" t="s">
        <v>579</v>
      </c>
      <c r="CM3" s="107">
        <v>43555</v>
      </c>
      <c r="CN3" s="107" t="s">
        <v>571</v>
      </c>
      <c r="CO3" s="107" t="s">
        <v>572</v>
      </c>
      <c r="CP3" s="107" t="s">
        <v>573</v>
      </c>
      <c r="CQ3" s="107" t="s">
        <v>574</v>
      </c>
      <c r="CR3" s="107" t="s">
        <v>575</v>
      </c>
      <c r="CS3" s="107" t="s">
        <v>576</v>
      </c>
      <c r="CT3" s="107" t="s">
        <v>577</v>
      </c>
      <c r="CU3" s="107" t="s">
        <v>578</v>
      </c>
      <c r="CV3" s="107" t="s">
        <v>579</v>
      </c>
      <c r="CW3" s="107">
        <v>43646</v>
      </c>
      <c r="CX3" s="107" t="s">
        <v>571</v>
      </c>
      <c r="CY3" s="107" t="s">
        <v>572</v>
      </c>
      <c r="CZ3" s="107" t="s">
        <v>573</v>
      </c>
      <c r="DA3" s="107" t="s">
        <v>574</v>
      </c>
      <c r="DB3" s="107" t="s">
        <v>575</v>
      </c>
      <c r="DC3" s="107" t="s">
        <v>576</v>
      </c>
      <c r="DD3" s="107" t="s">
        <v>577</v>
      </c>
      <c r="DE3" s="107" t="s">
        <v>578</v>
      </c>
      <c r="DF3" s="107" t="s">
        <v>579</v>
      </c>
      <c r="DG3" s="107">
        <v>43738</v>
      </c>
      <c r="DH3" s="107" t="s">
        <v>571</v>
      </c>
      <c r="DI3" s="107" t="s">
        <v>572</v>
      </c>
      <c r="DJ3" s="107" t="s">
        <v>573</v>
      </c>
      <c r="DK3" s="107" t="s">
        <v>574</v>
      </c>
      <c r="DL3" s="107" t="s">
        <v>575</v>
      </c>
      <c r="DM3" s="107" t="s">
        <v>576</v>
      </c>
      <c r="DN3" s="107" t="s">
        <v>577</v>
      </c>
      <c r="DO3" s="107" t="s">
        <v>578</v>
      </c>
      <c r="DP3" s="107" t="s">
        <v>579</v>
      </c>
      <c r="DQ3" s="107">
        <v>43830</v>
      </c>
      <c r="DR3" s="107" t="s">
        <v>571</v>
      </c>
      <c r="DS3" s="107" t="s">
        <v>572</v>
      </c>
      <c r="DT3" s="107" t="s">
        <v>573</v>
      </c>
      <c r="DU3" s="107" t="s">
        <v>574</v>
      </c>
      <c r="DV3" s="107" t="s">
        <v>575</v>
      </c>
      <c r="DW3" s="107" t="s">
        <v>576</v>
      </c>
      <c r="DX3" s="107" t="s">
        <v>577</v>
      </c>
      <c r="DY3" s="107" t="s">
        <v>578</v>
      </c>
      <c r="DZ3" s="107" t="s">
        <v>579</v>
      </c>
      <c r="EA3" s="107">
        <v>43921</v>
      </c>
      <c r="EB3" s="107" t="s">
        <v>571</v>
      </c>
      <c r="EC3" s="107" t="s">
        <v>572</v>
      </c>
      <c r="ED3" s="107" t="s">
        <v>573</v>
      </c>
      <c r="EE3" s="107" t="s">
        <v>574</v>
      </c>
      <c r="EF3" s="107" t="s">
        <v>575</v>
      </c>
      <c r="EG3" s="107" t="s">
        <v>576</v>
      </c>
      <c r="EH3" s="107" t="s">
        <v>577</v>
      </c>
      <c r="EI3" s="107" t="s">
        <v>578</v>
      </c>
      <c r="EJ3" s="107" t="s">
        <v>579</v>
      </c>
      <c r="EK3" s="107">
        <v>44012</v>
      </c>
      <c r="EL3" s="107" t="s">
        <v>571</v>
      </c>
      <c r="EM3" s="107" t="s">
        <v>572</v>
      </c>
      <c r="EN3" s="107" t="s">
        <v>573</v>
      </c>
      <c r="EO3" s="107" t="s">
        <v>574</v>
      </c>
      <c r="EP3" s="107" t="s">
        <v>575</v>
      </c>
      <c r="EQ3" s="107" t="s">
        <v>576</v>
      </c>
      <c r="ER3" s="107" t="s">
        <v>577</v>
      </c>
      <c r="ES3" s="107" t="s">
        <v>578</v>
      </c>
      <c r="ET3" s="107" t="s">
        <v>579</v>
      </c>
      <c r="EU3" s="107">
        <v>44104</v>
      </c>
      <c r="EV3" s="107" t="s">
        <v>571</v>
      </c>
      <c r="EW3" s="107" t="s">
        <v>572</v>
      </c>
      <c r="EX3" s="107" t="s">
        <v>573</v>
      </c>
      <c r="EY3" s="107" t="s">
        <v>574</v>
      </c>
      <c r="EZ3" s="107" t="s">
        <v>575</v>
      </c>
      <c r="FA3" s="107" t="s">
        <v>576</v>
      </c>
      <c r="FB3" s="107" t="s">
        <v>577</v>
      </c>
      <c r="FC3" s="107" t="s">
        <v>578</v>
      </c>
      <c r="FD3" s="107" t="s">
        <v>579</v>
      </c>
      <c r="FE3" s="107">
        <v>44196</v>
      </c>
      <c r="FF3" s="107" t="s">
        <v>571</v>
      </c>
      <c r="FG3" s="107" t="s">
        <v>572</v>
      </c>
      <c r="FH3" s="107" t="s">
        <v>573</v>
      </c>
      <c r="FI3" s="107" t="s">
        <v>574</v>
      </c>
      <c r="FJ3" s="107" t="s">
        <v>575</v>
      </c>
      <c r="FK3" s="107" t="s">
        <v>576</v>
      </c>
      <c r="FL3" s="107" t="s">
        <v>577</v>
      </c>
      <c r="FM3" s="107" t="s">
        <v>578</v>
      </c>
      <c r="FN3" s="107" t="s">
        <v>579</v>
      </c>
      <c r="FO3" s="107">
        <v>44286</v>
      </c>
      <c r="FP3" s="107" t="s">
        <v>571</v>
      </c>
      <c r="FQ3" s="107" t="s">
        <v>572</v>
      </c>
      <c r="FR3" s="107" t="s">
        <v>573</v>
      </c>
      <c r="FS3" s="107" t="s">
        <v>574</v>
      </c>
      <c r="FT3" s="107" t="s">
        <v>575</v>
      </c>
      <c r="FU3" s="107" t="s">
        <v>576</v>
      </c>
      <c r="FV3" s="107" t="s">
        <v>577</v>
      </c>
      <c r="FW3" s="107" t="s">
        <v>578</v>
      </c>
      <c r="FX3" s="107" t="s">
        <v>579</v>
      </c>
      <c r="FY3" s="107">
        <v>44377</v>
      </c>
      <c r="FZ3" s="107" t="s">
        <v>571</v>
      </c>
      <c r="GA3" s="107" t="s">
        <v>572</v>
      </c>
      <c r="GB3" s="107" t="s">
        <v>573</v>
      </c>
      <c r="GC3" s="107" t="s">
        <v>574</v>
      </c>
      <c r="GD3" s="107" t="s">
        <v>575</v>
      </c>
      <c r="GE3" s="107" t="s">
        <v>576</v>
      </c>
      <c r="GF3" s="107" t="s">
        <v>577</v>
      </c>
      <c r="GG3" s="107" t="s">
        <v>578</v>
      </c>
      <c r="GH3" s="107" t="s">
        <v>579</v>
      </c>
      <c r="GI3" s="107">
        <v>44469</v>
      </c>
      <c r="GJ3" s="107" t="s">
        <v>571</v>
      </c>
      <c r="GK3" s="107" t="s">
        <v>572</v>
      </c>
      <c r="GL3" s="107" t="s">
        <v>573</v>
      </c>
      <c r="GM3" s="107" t="s">
        <v>574</v>
      </c>
      <c r="GN3" s="107" t="s">
        <v>575</v>
      </c>
      <c r="GO3" s="107" t="s">
        <v>576</v>
      </c>
      <c r="GP3" s="107" t="s">
        <v>577</v>
      </c>
      <c r="GQ3" s="107" t="s">
        <v>578</v>
      </c>
      <c r="GR3" s="107" t="s">
        <v>579</v>
      </c>
      <c r="GS3" s="107">
        <v>44561</v>
      </c>
      <c r="GT3" s="107" t="s">
        <v>571</v>
      </c>
      <c r="GU3" s="107" t="s">
        <v>572</v>
      </c>
      <c r="GV3" s="107" t="s">
        <v>573</v>
      </c>
      <c r="GW3" s="107" t="s">
        <v>574</v>
      </c>
      <c r="GX3" s="107" t="s">
        <v>575</v>
      </c>
      <c r="GY3" s="107" t="s">
        <v>576</v>
      </c>
      <c r="GZ3" s="107" t="s">
        <v>577</v>
      </c>
      <c r="HA3" s="107" t="s">
        <v>578</v>
      </c>
      <c r="HB3" s="107" t="s">
        <v>579</v>
      </c>
      <c r="HC3" s="107">
        <v>44651</v>
      </c>
      <c r="HD3" s="242"/>
      <c r="HE3" s="242"/>
      <c r="HF3" s="242"/>
      <c r="HG3" s="242"/>
      <c r="HH3" s="242"/>
      <c r="HI3" s="242"/>
      <c r="HJ3" s="242"/>
      <c r="HK3" s="242"/>
      <c r="HL3" s="242"/>
      <c r="HM3" s="242"/>
      <c r="HN3" s="242"/>
      <c r="HO3" s="242"/>
      <c r="HP3" s="242"/>
      <c r="HQ3" s="242"/>
      <c r="HR3" s="242"/>
      <c r="HS3" s="242"/>
      <c r="HT3" s="242"/>
      <c r="HU3" s="242"/>
      <c r="HV3" s="242"/>
      <c r="HW3" s="242"/>
      <c r="HX3" s="242"/>
      <c r="HY3" s="242"/>
      <c r="HZ3" s="242"/>
      <c r="IA3" s="242"/>
      <c r="IB3" s="242"/>
      <c r="IC3" s="242"/>
      <c r="ID3" s="242"/>
      <c r="IE3" s="242"/>
      <c r="IF3" s="242"/>
      <c r="IG3" s="242"/>
      <c r="IH3" s="242"/>
      <c r="II3" s="242"/>
      <c r="IJ3" s="242"/>
      <c r="IK3" s="242"/>
      <c r="IL3" s="242"/>
      <c r="IM3" s="242"/>
      <c r="IN3" s="242"/>
      <c r="IO3" s="242"/>
      <c r="IP3" s="242"/>
      <c r="IQ3" s="242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</row>
    <row r="4" spans="1:379" s="10" customFormat="1">
      <c r="A4" s="43" t="s">
        <v>594</v>
      </c>
      <c r="HD4" s="4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/>
      <c r="HP4"/>
      <c r="HQ4"/>
      <c r="HR4"/>
      <c r="HS4"/>
      <c r="HT4"/>
      <c r="HU4"/>
      <c r="HV4"/>
      <c r="HW4"/>
      <c r="HX4" s="43"/>
      <c r="HY4"/>
      <c r="HZ4"/>
      <c r="IA4"/>
      <c r="IB4"/>
      <c r="IC4"/>
      <c r="ID4"/>
      <c r="IE4"/>
      <c r="IF4"/>
      <c r="IG4"/>
      <c r="IH4" s="43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</row>
    <row r="5" spans="1:379" s="13" customFormat="1">
      <c r="A5" s="43" t="s">
        <v>595</v>
      </c>
      <c r="B5" s="122">
        <v>3724538</v>
      </c>
      <c r="C5" s="122">
        <v>16284680</v>
      </c>
      <c r="D5" s="122">
        <v>4616403</v>
      </c>
      <c r="E5" s="122">
        <v>1515346</v>
      </c>
      <c r="F5" s="122">
        <v>716472</v>
      </c>
      <c r="G5" s="122">
        <v>193097</v>
      </c>
      <c r="H5" s="122">
        <v>146654</v>
      </c>
      <c r="I5" s="122">
        <v>182613</v>
      </c>
      <c r="J5" s="122">
        <v>661192</v>
      </c>
      <c r="K5" s="122">
        <v>28040995</v>
      </c>
      <c r="L5" s="122">
        <v>3769602</v>
      </c>
      <c r="M5" s="122">
        <v>17414605</v>
      </c>
      <c r="N5" s="122">
        <v>3975536</v>
      </c>
      <c r="O5" s="122">
        <v>1425572</v>
      </c>
      <c r="P5" s="122">
        <v>703595</v>
      </c>
      <c r="Q5" s="122">
        <v>121428</v>
      </c>
      <c r="R5" s="122">
        <v>145711</v>
      </c>
      <c r="S5" s="122">
        <v>178940</v>
      </c>
      <c r="T5" s="122">
        <v>722999</v>
      </c>
      <c r="U5" s="122">
        <v>28457988</v>
      </c>
      <c r="V5" s="122">
        <v>3535213</v>
      </c>
      <c r="W5" s="122">
        <v>17919703</v>
      </c>
      <c r="X5" s="122">
        <v>3558842</v>
      </c>
      <c r="Y5" s="122">
        <v>1358697</v>
      </c>
      <c r="Z5" s="122">
        <v>507375</v>
      </c>
      <c r="AA5" s="122">
        <v>182539</v>
      </c>
      <c r="AB5" s="122">
        <v>237350</v>
      </c>
      <c r="AC5" s="122">
        <v>333146</v>
      </c>
      <c r="AD5" s="122">
        <v>663057</v>
      </c>
      <c r="AE5" s="122">
        <v>28295922</v>
      </c>
      <c r="AF5" s="122">
        <v>3474903</v>
      </c>
      <c r="AG5" s="122">
        <v>19332344</v>
      </c>
      <c r="AH5" s="122">
        <v>3149437</v>
      </c>
      <c r="AI5" s="122">
        <v>1260172</v>
      </c>
      <c r="AJ5" s="122">
        <v>756599</v>
      </c>
      <c r="AK5" s="122">
        <v>222085</v>
      </c>
      <c r="AL5" s="122">
        <v>130216</v>
      </c>
      <c r="AM5" s="122">
        <v>195727</v>
      </c>
      <c r="AN5" s="122">
        <v>1004225</v>
      </c>
      <c r="AO5" s="122">
        <v>29525708</v>
      </c>
      <c r="AP5" s="122">
        <v>3313932</v>
      </c>
      <c r="AQ5" s="122">
        <v>19710455</v>
      </c>
      <c r="AR5" s="122">
        <v>3140694</v>
      </c>
      <c r="AS5" s="122">
        <v>1157019</v>
      </c>
      <c r="AT5" s="122">
        <v>770069</v>
      </c>
      <c r="AU5" s="122">
        <v>288736</v>
      </c>
      <c r="AV5" s="122">
        <v>80080</v>
      </c>
      <c r="AW5" s="122">
        <v>181190</v>
      </c>
      <c r="AX5" s="122">
        <v>850740</v>
      </c>
      <c r="AY5" s="122">
        <v>29492915</v>
      </c>
      <c r="AZ5" s="122">
        <v>3358607</v>
      </c>
      <c r="BA5" s="122">
        <v>19900953</v>
      </c>
      <c r="BB5" s="122">
        <v>3361455</v>
      </c>
      <c r="BC5" s="122">
        <v>1101304</v>
      </c>
      <c r="BD5" s="122">
        <v>772899</v>
      </c>
      <c r="BE5" s="122">
        <v>390358</v>
      </c>
      <c r="BF5" s="122">
        <v>156743</v>
      </c>
      <c r="BG5" s="122">
        <v>172631</v>
      </c>
      <c r="BH5" s="122">
        <v>819743</v>
      </c>
      <c r="BI5" s="122">
        <v>30034693</v>
      </c>
      <c r="BJ5" s="122">
        <v>3213364</v>
      </c>
      <c r="BK5" s="122">
        <v>20128652</v>
      </c>
      <c r="BL5" s="122">
        <v>3581364</v>
      </c>
      <c r="BM5" s="122">
        <v>1114451</v>
      </c>
      <c r="BN5" s="122">
        <v>892861</v>
      </c>
      <c r="BO5" s="122">
        <v>541287</v>
      </c>
      <c r="BP5" s="122">
        <v>153859</v>
      </c>
      <c r="BQ5" s="122">
        <v>204304</v>
      </c>
      <c r="BR5" s="122">
        <v>958812</v>
      </c>
      <c r="BS5" s="122">
        <v>30788954</v>
      </c>
      <c r="BT5" s="122">
        <v>4038765</v>
      </c>
      <c r="BU5" s="122">
        <v>20044002</v>
      </c>
      <c r="BV5" s="122">
        <v>3362543</v>
      </c>
      <c r="BW5" s="122">
        <v>2130811</v>
      </c>
      <c r="BX5" s="122">
        <v>1383757</v>
      </c>
      <c r="BY5" s="122">
        <v>577212</v>
      </c>
      <c r="BZ5" s="122">
        <v>290203</v>
      </c>
      <c r="CA5" s="122">
        <v>232497</v>
      </c>
      <c r="CB5" s="122">
        <v>1113330</v>
      </c>
      <c r="CC5" s="122">
        <v>33173120</v>
      </c>
      <c r="CD5" s="122">
        <v>3982515</v>
      </c>
      <c r="CE5" s="122">
        <v>18671876</v>
      </c>
      <c r="CF5" s="122">
        <v>5200535</v>
      </c>
      <c r="CG5" s="122">
        <v>1992197</v>
      </c>
      <c r="CH5" s="122">
        <v>1216742</v>
      </c>
      <c r="CI5" s="122">
        <v>612885</v>
      </c>
      <c r="CJ5" s="122">
        <v>337587</v>
      </c>
      <c r="CK5" s="122">
        <v>271913</v>
      </c>
      <c r="CL5" s="122">
        <v>1132121</v>
      </c>
      <c r="CM5" s="122">
        <v>33418371</v>
      </c>
      <c r="CN5" s="122">
        <v>4039762</v>
      </c>
      <c r="CO5" s="122">
        <v>17030599</v>
      </c>
      <c r="CP5" s="122">
        <v>6836435</v>
      </c>
      <c r="CQ5" s="122">
        <v>1820621</v>
      </c>
      <c r="CR5" s="122">
        <v>1189522</v>
      </c>
      <c r="CS5" s="122">
        <v>586236</v>
      </c>
      <c r="CT5" s="122">
        <v>426357</v>
      </c>
      <c r="CU5" s="122">
        <v>296580</v>
      </c>
      <c r="CV5" s="122">
        <v>1104617</v>
      </c>
      <c r="CW5" s="122">
        <v>33330729</v>
      </c>
      <c r="CX5" s="122">
        <v>4218063</v>
      </c>
      <c r="CY5" s="122">
        <v>17479369</v>
      </c>
      <c r="CZ5" s="122">
        <v>6681208</v>
      </c>
      <c r="DA5" s="122">
        <v>1899570</v>
      </c>
      <c r="DB5" s="122">
        <v>1089856</v>
      </c>
      <c r="DC5" s="122">
        <v>349027</v>
      </c>
      <c r="DD5" s="122">
        <v>238122</v>
      </c>
      <c r="DE5" s="122">
        <v>427238</v>
      </c>
      <c r="DF5" s="122">
        <v>1174452</v>
      </c>
      <c r="DG5" s="122">
        <v>33556905</v>
      </c>
      <c r="DH5" s="122">
        <v>4154110</v>
      </c>
      <c r="DI5" s="122">
        <v>19548635</v>
      </c>
      <c r="DJ5" s="122">
        <v>6311127</v>
      </c>
      <c r="DK5" s="122">
        <v>1933630</v>
      </c>
      <c r="DL5" s="122">
        <v>944057</v>
      </c>
      <c r="DM5" s="122">
        <v>388519</v>
      </c>
      <c r="DN5" s="122">
        <v>229761</v>
      </c>
      <c r="DO5" s="122">
        <v>384392</v>
      </c>
      <c r="DP5" s="122">
        <v>1117618</v>
      </c>
      <c r="DQ5" s="122">
        <v>35011849</v>
      </c>
      <c r="DR5" s="122">
        <v>4219776</v>
      </c>
      <c r="DS5" s="122">
        <v>17436988</v>
      </c>
      <c r="DT5" s="122">
        <v>8527280</v>
      </c>
      <c r="DU5" s="122">
        <v>1822887</v>
      </c>
      <c r="DV5" s="122">
        <v>942135</v>
      </c>
      <c r="DW5" s="122">
        <v>359310</v>
      </c>
      <c r="DX5" s="122">
        <v>206072</v>
      </c>
      <c r="DY5" s="122">
        <v>349505</v>
      </c>
      <c r="DZ5" s="122">
        <v>1154451</v>
      </c>
      <c r="EA5" s="122">
        <v>35018404</v>
      </c>
      <c r="EB5" s="122">
        <v>4195280</v>
      </c>
      <c r="EC5" s="122">
        <v>18496723</v>
      </c>
      <c r="ED5" s="122">
        <v>6953851</v>
      </c>
      <c r="EE5" s="122">
        <v>1465152</v>
      </c>
      <c r="EF5" s="122">
        <v>919773</v>
      </c>
      <c r="EG5" s="122">
        <v>274887</v>
      </c>
      <c r="EH5" s="122">
        <v>223372</v>
      </c>
      <c r="EI5" s="122">
        <v>81894</v>
      </c>
      <c r="EJ5" s="122">
        <v>1019811</v>
      </c>
      <c r="EK5" s="122">
        <v>33630743</v>
      </c>
      <c r="EL5" s="122">
        <v>4709760</v>
      </c>
      <c r="EM5" s="122">
        <v>17399115</v>
      </c>
      <c r="EN5" s="122">
        <v>8303680</v>
      </c>
      <c r="EO5" s="122">
        <v>1418685</v>
      </c>
      <c r="EP5" s="122">
        <v>829518</v>
      </c>
      <c r="EQ5" s="122">
        <v>346556</v>
      </c>
      <c r="ER5" s="122">
        <v>243098</v>
      </c>
      <c r="ES5" s="122">
        <v>149776</v>
      </c>
      <c r="ET5" s="122">
        <v>930290</v>
      </c>
      <c r="EU5" s="122">
        <v>34330478</v>
      </c>
      <c r="EV5" s="122">
        <v>5139019</v>
      </c>
      <c r="EW5" s="122">
        <v>18933743</v>
      </c>
      <c r="EX5" s="122">
        <v>7781165</v>
      </c>
      <c r="EY5" s="122">
        <v>1670477</v>
      </c>
      <c r="EZ5" s="122">
        <v>756732</v>
      </c>
      <c r="FA5" s="122">
        <v>255631</v>
      </c>
      <c r="FB5" s="122">
        <v>176025</v>
      </c>
      <c r="FC5" s="122">
        <v>322986</v>
      </c>
      <c r="FD5" s="122">
        <v>1130280</v>
      </c>
      <c r="FE5" s="122">
        <v>36166058</v>
      </c>
      <c r="FF5" s="122">
        <v>4906103</v>
      </c>
      <c r="FG5" s="122">
        <v>18536300</v>
      </c>
      <c r="FH5" s="122">
        <v>7786149</v>
      </c>
      <c r="FI5" s="122">
        <v>1514787</v>
      </c>
      <c r="FJ5" s="122">
        <v>704300</v>
      </c>
      <c r="FK5" s="122">
        <v>222336</v>
      </c>
      <c r="FL5" s="122">
        <v>127743</v>
      </c>
      <c r="FM5" s="122">
        <v>239408</v>
      </c>
      <c r="FN5" s="122">
        <v>1107246</v>
      </c>
      <c r="FO5" s="122">
        <v>35144372</v>
      </c>
      <c r="FP5" s="122">
        <v>4114722</v>
      </c>
      <c r="FQ5" s="122">
        <v>19038314</v>
      </c>
      <c r="FR5" s="122">
        <v>8159409</v>
      </c>
      <c r="FS5" s="122">
        <v>1304670</v>
      </c>
      <c r="FT5" s="122">
        <v>611580</v>
      </c>
      <c r="FU5" s="122">
        <v>184909</v>
      </c>
      <c r="FV5" s="122">
        <v>238492</v>
      </c>
      <c r="FW5" s="122">
        <v>308136</v>
      </c>
      <c r="FX5" s="122">
        <v>1108088</v>
      </c>
      <c r="FY5" s="122">
        <v>35068320</v>
      </c>
      <c r="FZ5" s="122">
        <v>4215870</v>
      </c>
      <c r="GA5" s="122">
        <v>20846838</v>
      </c>
      <c r="GB5" s="122">
        <v>8437855</v>
      </c>
      <c r="GC5" s="122">
        <v>1323352</v>
      </c>
      <c r="GD5" s="122">
        <v>556769</v>
      </c>
      <c r="GE5" s="122">
        <v>156562</v>
      </c>
      <c r="GF5" s="122">
        <v>113460</v>
      </c>
      <c r="GG5" s="122">
        <v>376329</v>
      </c>
      <c r="GH5" s="122">
        <v>1143652</v>
      </c>
      <c r="GI5" s="122">
        <v>37170687</v>
      </c>
      <c r="GJ5" s="122">
        <v>4886142</v>
      </c>
      <c r="GK5" s="122">
        <v>28069899</v>
      </c>
      <c r="GL5" s="122">
        <v>3036624</v>
      </c>
      <c r="GM5" s="122">
        <v>1281529</v>
      </c>
      <c r="GN5" s="122">
        <v>599321</v>
      </c>
      <c r="GO5" s="122">
        <v>138733</v>
      </c>
      <c r="GP5" s="122">
        <v>139490</v>
      </c>
      <c r="GQ5" s="122">
        <v>346247</v>
      </c>
      <c r="GR5" s="122">
        <v>1148410</v>
      </c>
      <c r="GS5" s="122">
        <v>39646395</v>
      </c>
      <c r="GT5" s="122">
        <v>4935356</v>
      </c>
      <c r="GU5" s="122">
        <v>29510035</v>
      </c>
      <c r="GV5" s="122">
        <v>2792030</v>
      </c>
      <c r="GW5" s="122">
        <v>1153713</v>
      </c>
      <c r="GX5" s="122">
        <v>701905</v>
      </c>
      <c r="GY5" s="122">
        <v>98344</v>
      </c>
      <c r="GZ5" s="122">
        <v>86190</v>
      </c>
      <c r="HA5" s="122">
        <v>366603</v>
      </c>
      <c r="HB5" s="122">
        <v>1116961</v>
      </c>
      <c r="HC5" s="122">
        <v>40761137</v>
      </c>
      <c r="HD5" s="122">
        <v>5210942</v>
      </c>
      <c r="HE5" s="122">
        <v>31538282</v>
      </c>
      <c r="HF5" s="122">
        <v>2780898</v>
      </c>
      <c r="HG5" s="122">
        <v>1121371</v>
      </c>
      <c r="HH5" s="122">
        <v>669237</v>
      </c>
      <c r="HI5" s="122">
        <v>124613</v>
      </c>
      <c r="HJ5" s="122">
        <v>140341</v>
      </c>
      <c r="HK5" s="122">
        <v>284468</v>
      </c>
      <c r="HL5" s="122">
        <v>1057471</v>
      </c>
      <c r="HM5" s="122">
        <v>42927623</v>
      </c>
      <c r="HN5" s="122">
        <v>6172487</v>
      </c>
      <c r="HO5" s="122">
        <v>34567588</v>
      </c>
      <c r="HP5" s="122">
        <v>2130341</v>
      </c>
      <c r="HQ5" s="122">
        <v>794072</v>
      </c>
      <c r="HR5" s="122">
        <v>576053</v>
      </c>
      <c r="HS5" s="122">
        <v>117792</v>
      </c>
      <c r="HT5" s="122">
        <v>115447</v>
      </c>
      <c r="HU5" s="122">
        <v>265547</v>
      </c>
      <c r="HV5" s="122">
        <v>976288</v>
      </c>
      <c r="HW5" s="122">
        <v>45715615</v>
      </c>
      <c r="HX5" s="122">
        <v>6326830</v>
      </c>
      <c r="HY5" s="122">
        <v>35980684</v>
      </c>
      <c r="HZ5" s="122">
        <v>2214459</v>
      </c>
      <c r="IA5" s="122">
        <v>877734</v>
      </c>
      <c r="IB5" s="122">
        <v>590345</v>
      </c>
      <c r="IC5" s="122">
        <v>96560</v>
      </c>
      <c r="ID5" s="122">
        <v>148397</v>
      </c>
      <c r="IE5" s="122">
        <v>259997</v>
      </c>
      <c r="IF5" s="122">
        <v>985778</v>
      </c>
      <c r="IG5" s="122">
        <v>47480784</v>
      </c>
      <c r="IH5" s="120">
        <v>6492448</v>
      </c>
      <c r="II5" s="120">
        <v>36610165</v>
      </c>
      <c r="IJ5" s="120">
        <v>2287756</v>
      </c>
      <c r="IK5" s="120">
        <v>634579</v>
      </c>
      <c r="IL5" s="120">
        <v>586681</v>
      </c>
      <c r="IM5" s="120">
        <v>179723</v>
      </c>
      <c r="IN5" s="120">
        <v>272405</v>
      </c>
      <c r="IO5" s="120">
        <v>151459</v>
      </c>
      <c r="IP5" s="120">
        <v>914011</v>
      </c>
      <c r="IQ5" s="120">
        <v>48129227</v>
      </c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</row>
    <row r="6" spans="1:379">
      <c r="A6" s="44" t="s">
        <v>596</v>
      </c>
      <c r="B6" s="120">
        <v>118888</v>
      </c>
      <c r="C6" s="120">
        <v>1465316</v>
      </c>
      <c r="D6" s="120">
        <v>392433</v>
      </c>
      <c r="E6" s="120">
        <v>127708</v>
      </c>
      <c r="F6" s="120">
        <v>60773</v>
      </c>
      <c r="G6" s="120">
        <v>8159</v>
      </c>
      <c r="H6" s="120">
        <v>6702</v>
      </c>
      <c r="I6" s="120">
        <v>19458</v>
      </c>
      <c r="J6" s="120">
        <v>21760</v>
      </c>
      <c r="K6" s="120">
        <v>2221197</v>
      </c>
      <c r="L6" s="120">
        <v>143261</v>
      </c>
      <c r="M6" s="120">
        <v>1498378</v>
      </c>
      <c r="N6" s="120">
        <v>368397</v>
      </c>
      <c r="O6" s="120">
        <v>95655</v>
      </c>
      <c r="P6" s="120">
        <v>40681</v>
      </c>
      <c r="Q6" s="120">
        <v>5323</v>
      </c>
      <c r="R6" s="120">
        <v>9001</v>
      </c>
      <c r="S6" s="120">
        <v>16003</v>
      </c>
      <c r="T6" s="120">
        <v>22540</v>
      </c>
      <c r="U6" s="120">
        <v>2199239</v>
      </c>
      <c r="V6" s="120">
        <v>111862</v>
      </c>
      <c r="W6" s="120">
        <v>1518120</v>
      </c>
      <c r="X6" s="120">
        <v>322889</v>
      </c>
      <c r="Y6" s="120">
        <v>114602</v>
      </c>
      <c r="Z6" s="120">
        <v>40841</v>
      </c>
      <c r="AA6" s="120">
        <v>7764</v>
      </c>
      <c r="AB6" s="120">
        <v>3126</v>
      </c>
      <c r="AC6" s="120">
        <v>4743</v>
      </c>
      <c r="AD6" s="120">
        <v>21188</v>
      </c>
      <c r="AE6" s="120">
        <v>2145135</v>
      </c>
      <c r="AF6" s="120">
        <v>138410</v>
      </c>
      <c r="AG6" s="120">
        <v>1464985</v>
      </c>
      <c r="AH6" s="120">
        <v>288078</v>
      </c>
      <c r="AI6" s="120">
        <v>96422</v>
      </c>
      <c r="AJ6" s="120">
        <v>44679</v>
      </c>
      <c r="AK6" s="120">
        <v>10103</v>
      </c>
      <c r="AL6" s="120">
        <v>4843</v>
      </c>
      <c r="AM6" s="120">
        <v>4105</v>
      </c>
      <c r="AN6" s="120">
        <v>24497</v>
      </c>
      <c r="AO6" s="120">
        <v>2076122</v>
      </c>
      <c r="AP6" s="120">
        <v>142633</v>
      </c>
      <c r="AQ6" s="120">
        <v>1569824</v>
      </c>
      <c r="AR6" s="120">
        <v>329784</v>
      </c>
      <c r="AS6" s="120">
        <v>96220</v>
      </c>
      <c r="AT6" s="120">
        <v>45008</v>
      </c>
      <c r="AU6" s="120">
        <v>20242</v>
      </c>
      <c r="AV6" s="120">
        <v>4529</v>
      </c>
      <c r="AW6" s="120">
        <v>20632</v>
      </c>
      <c r="AX6" s="120">
        <v>40602</v>
      </c>
      <c r="AY6" s="120">
        <v>2269474</v>
      </c>
      <c r="AZ6" s="120">
        <v>193095</v>
      </c>
      <c r="BA6" s="120">
        <v>1635215</v>
      </c>
      <c r="BB6" s="120">
        <v>388533</v>
      </c>
      <c r="BC6" s="120">
        <v>122076</v>
      </c>
      <c r="BD6" s="120">
        <v>40241</v>
      </c>
      <c r="BE6" s="120">
        <v>36609</v>
      </c>
      <c r="BF6" s="120">
        <v>5869</v>
      </c>
      <c r="BG6" s="120">
        <v>31525</v>
      </c>
      <c r="BH6" s="120">
        <v>33272</v>
      </c>
      <c r="BI6" s="120">
        <v>2486435</v>
      </c>
      <c r="BJ6" s="120">
        <v>107518</v>
      </c>
      <c r="BK6" s="120">
        <v>1637619</v>
      </c>
      <c r="BL6" s="120">
        <v>352700</v>
      </c>
      <c r="BM6" s="120">
        <v>102049</v>
      </c>
      <c r="BN6" s="120">
        <v>63294</v>
      </c>
      <c r="BO6" s="120">
        <v>23478</v>
      </c>
      <c r="BP6" s="120">
        <v>6247</v>
      </c>
      <c r="BQ6" s="120">
        <v>4418</v>
      </c>
      <c r="BR6" s="120">
        <v>24914</v>
      </c>
      <c r="BS6" s="120">
        <v>2322237</v>
      </c>
      <c r="BT6" s="120">
        <v>86640</v>
      </c>
      <c r="BU6" s="120">
        <v>1521850</v>
      </c>
      <c r="BV6" s="120">
        <v>364122</v>
      </c>
      <c r="BW6" s="120">
        <v>169616</v>
      </c>
      <c r="BX6" s="120">
        <v>107257</v>
      </c>
      <c r="BY6" s="120">
        <v>68786</v>
      </c>
      <c r="BZ6" s="120">
        <v>14563</v>
      </c>
      <c r="CA6" s="120">
        <v>18080</v>
      </c>
      <c r="CB6" s="120">
        <v>34475</v>
      </c>
      <c r="CC6" s="120">
        <v>2385389</v>
      </c>
      <c r="CD6" s="120">
        <v>97436</v>
      </c>
      <c r="CE6" s="120">
        <v>1474903</v>
      </c>
      <c r="CF6" s="120">
        <v>547004</v>
      </c>
      <c r="CG6" s="120">
        <v>186435</v>
      </c>
      <c r="CH6" s="120">
        <v>84861</v>
      </c>
      <c r="CI6" s="120">
        <v>42205</v>
      </c>
      <c r="CJ6" s="120">
        <v>13518</v>
      </c>
      <c r="CK6" s="120">
        <v>36309</v>
      </c>
      <c r="CL6" s="120">
        <v>26379</v>
      </c>
      <c r="CM6" s="120">
        <v>2509050</v>
      </c>
      <c r="CN6" s="120">
        <v>114609</v>
      </c>
      <c r="CO6" s="120">
        <v>1475575</v>
      </c>
      <c r="CP6" s="120">
        <v>629850</v>
      </c>
      <c r="CQ6" s="120">
        <v>167683</v>
      </c>
      <c r="CR6" s="120">
        <v>82493</v>
      </c>
      <c r="CS6" s="120">
        <v>57783</v>
      </c>
      <c r="CT6" s="120">
        <v>59255</v>
      </c>
      <c r="CU6" s="120">
        <v>11269</v>
      </c>
      <c r="CV6" s="120">
        <v>30878</v>
      </c>
      <c r="CW6" s="120">
        <v>2629395</v>
      </c>
      <c r="CX6" s="120">
        <v>98263</v>
      </c>
      <c r="CY6" s="120">
        <v>1444130</v>
      </c>
      <c r="CZ6" s="120">
        <v>610302</v>
      </c>
      <c r="DA6" s="120">
        <v>171697</v>
      </c>
      <c r="DB6" s="120">
        <v>73537</v>
      </c>
      <c r="DC6" s="120">
        <v>27068</v>
      </c>
      <c r="DD6" s="120">
        <v>17167</v>
      </c>
      <c r="DE6" s="120">
        <v>9016</v>
      </c>
      <c r="DF6" s="120">
        <v>28987</v>
      </c>
      <c r="DG6" s="120">
        <v>2480167</v>
      </c>
      <c r="DH6" s="120">
        <v>106564</v>
      </c>
      <c r="DI6" s="120">
        <v>1532146</v>
      </c>
      <c r="DJ6" s="120">
        <v>555804</v>
      </c>
      <c r="DK6" s="120">
        <v>170773</v>
      </c>
      <c r="DL6" s="120">
        <v>78232</v>
      </c>
      <c r="DM6" s="120">
        <v>33950</v>
      </c>
      <c r="DN6" s="120">
        <v>12079</v>
      </c>
      <c r="DO6" s="120">
        <v>6701</v>
      </c>
      <c r="DP6" s="120">
        <v>30011</v>
      </c>
      <c r="DQ6" s="120">
        <v>2526260</v>
      </c>
      <c r="DR6" s="120">
        <v>117263</v>
      </c>
      <c r="DS6" s="120">
        <v>1482542</v>
      </c>
      <c r="DT6" s="120">
        <v>587962</v>
      </c>
      <c r="DU6" s="120">
        <v>162622</v>
      </c>
      <c r="DV6" s="120">
        <v>69657</v>
      </c>
      <c r="DW6" s="120">
        <v>40217</v>
      </c>
      <c r="DX6" s="120">
        <v>13397</v>
      </c>
      <c r="DY6" s="120">
        <v>30444</v>
      </c>
      <c r="DZ6" s="120">
        <v>37638</v>
      </c>
      <c r="EA6" s="120">
        <v>2541742</v>
      </c>
      <c r="EB6" s="120">
        <v>155968</v>
      </c>
      <c r="EC6" s="120">
        <v>1492743</v>
      </c>
      <c r="ED6" s="120">
        <v>508935</v>
      </c>
      <c r="EE6" s="120">
        <v>161296</v>
      </c>
      <c r="EF6" s="120">
        <v>62543</v>
      </c>
      <c r="EG6" s="120">
        <v>44976</v>
      </c>
      <c r="EH6" s="120">
        <v>17286</v>
      </c>
      <c r="EI6" s="120">
        <v>16588</v>
      </c>
      <c r="EJ6" s="120">
        <v>59719</v>
      </c>
      <c r="EK6" s="120">
        <v>2520054</v>
      </c>
      <c r="EL6" s="120">
        <v>99159</v>
      </c>
      <c r="EM6" s="120">
        <v>1216346</v>
      </c>
      <c r="EN6" s="120">
        <v>571631</v>
      </c>
      <c r="EO6" s="120">
        <v>129875</v>
      </c>
      <c r="EP6" s="120">
        <v>63128</v>
      </c>
      <c r="EQ6" s="120">
        <v>23467</v>
      </c>
      <c r="ER6" s="120">
        <v>10377</v>
      </c>
      <c r="ES6" s="120">
        <v>15164</v>
      </c>
      <c r="ET6" s="120">
        <v>30531</v>
      </c>
      <c r="EU6" s="120">
        <v>2159678</v>
      </c>
      <c r="EV6" s="120">
        <v>150578</v>
      </c>
      <c r="EW6" s="120">
        <v>1361122</v>
      </c>
      <c r="EX6" s="120">
        <v>494845</v>
      </c>
      <c r="EY6" s="120">
        <v>127008</v>
      </c>
      <c r="EZ6" s="120">
        <v>76208</v>
      </c>
      <c r="FA6" s="120">
        <v>17862</v>
      </c>
      <c r="FB6" s="120">
        <v>23409</v>
      </c>
      <c r="FC6" s="120">
        <v>23977</v>
      </c>
      <c r="FD6" s="120">
        <v>31013</v>
      </c>
      <c r="FE6" s="120">
        <v>2306022</v>
      </c>
      <c r="FF6" s="120">
        <v>145791</v>
      </c>
      <c r="FG6" s="120">
        <v>1249017</v>
      </c>
      <c r="FH6" s="120">
        <v>534059</v>
      </c>
      <c r="FI6" s="120">
        <v>162959</v>
      </c>
      <c r="FJ6" s="120">
        <v>74678</v>
      </c>
      <c r="FK6" s="120">
        <v>13391</v>
      </c>
      <c r="FL6" s="120">
        <v>12917</v>
      </c>
      <c r="FM6" s="120">
        <v>4795</v>
      </c>
      <c r="FN6" s="120">
        <v>30025</v>
      </c>
      <c r="FO6" s="120">
        <v>2227632</v>
      </c>
      <c r="FP6" s="120">
        <v>103615</v>
      </c>
      <c r="FQ6" s="120">
        <v>1471661</v>
      </c>
      <c r="FR6" s="120">
        <v>600844</v>
      </c>
      <c r="FS6" s="120">
        <v>161429</v>
      </c>
      <c r="FT6" s="120">
        <v>70767</v>
      </c>
      <c r="FU6" s="120">
        <v>16313</v>
      </c>
      <c r="FV6" s="120">
        <v>13083</v>
      </c>
      <c r="FW6" s="120">
        <v>33074</v>
      </c>
      <c r="FX6" s="120">
        <v>32606</v>
      </c>
      <c r="FY6" s="120">
        <v>2503392</v>
      </c>
      <c r="FZ6" s="120">
        <v>80891</v>
      </c>
      <c r="GA6" s="120">
        <v>1239673</v>
      </c>
      <c r="GB6" s="120">
        <v>521413</v>
      </c>
      <c r="GC6" s="120">
        <v>126277</v>
      </c>
      <c r="GD6" s="120">
        <v>58612</v>
      </c>
      <c r="GE6" s="120">
        <v>14422</v>
      </c>
      <c r="GF6" s="120">
        <v>8044</v>
      </c>
      <c r="GG6" s="120">
        <v>8476</v>
      </c>
      <c r="GH6" s="120">
        <v>30110</v>
      </c>
      <c r="GI6" s="120">
        <v>2087918</v>
      </c>
      <c r="GJ6" s="120">
        <v>112809</v>
      </c>
      <c r="GK6" s="120">
        <v>1577730</v>
      </c>
      <c r="GL6" s="120">
        <v>315387</v>
      </c>
      <c r="GM6" s="120">
        <v>139727</v>
      </c>
      <c r="GN6" s="120">
        <v>57596</v>
      </c>
      <c r="GO6" s="120">
        <v>11971</v>
      </c>
      <c r="GP6" s="120">
        <v>15796</v>
      </c>
      <c r="GQ6" s="120">
        <v>32025</v>
      </c>
      <c r="GR6" s="120">
        <v>27254</v>
      </c>
      <c r="GS6" s="120">
        <v>2290295</v>
      </c>
      <c r="GT6" s="120">
        <v>107520</v>
      </c>
      <c r="GU6" s="120">
        <v>1662745</v>
      </c>
      <c r="GV6" s="120">
        <v>259796</v>
      </c>
      <c r="GW6" s="120">
        <v>140119</v>
      </c>
      <c r="GX6" s="120">
        <v>60467</v>
      </c>
      <c r="GY6" s="120">
        <v>12085</v>
      </c>
      <c r="GZ6" s="120">
        <v>5380</v>
      </c>
      <c r="HA6" s="120">
        <v>11357</v>
      </c>
      <c r="HB6" s="120">
        <v>32686</v>
      </c>
      <c r="HC6" s="120">
        <v>2292155</v>
      </c>
      <c r="HD6" s="120">
        <v>123173</v>
      </c>
      <c r="HE6" s="120">
        <v>2277088</v>
      </c>
      <c r="HF6" s="120">
        <v>362078</v>
      </c>
      <c r="HG6" s="120">
        <v>153387</v>
      </c>
      <c r="HH6" s="120">
        <v>75499</v>
      </c>
      <c r="HI6" s="120">
        <v>15531</v>
      </c>
      <c r="HJ6" s="120">
        <v>10059</v>
      </c>
      <c r="HK6" s="120">
        <v>13936</v>
      </c>
      <c r="HL6" s="120">
        <v>84341</v>
      </c>
      <c r="HM6" s="120">
        <v>3115092</v>
      </c>
      <c r="HN6" s="120">
        <v>157413</v>
      </c>
      <c r="HO6" s="120">
        <v>1815417</v>
      </c>
      <c r="HP6" s="120">
        <v>259343</v>
      </c>
      <c r="HQ6" s="120">
        <v>136487</v>
      </c>
      <c r="HR6" s="120">
        <v>58082</v>
      </c>
      <c r="HS6" s="120">
        <v>14938</v>
      </c>
      <c r="HT6" s="120">
        <v>10147</v>
      </c>
      <c r="HU6" s="120">
        <v>22862</v>
      </c>
      <c r="HV6" s="120">
        <v>32346</v>
      </c>
      <c r="HW6" s="120">
        <v>2507035</v>
      </c>
      <c r="HX6" s="120">
        <v>191439</v>
      </c>
      <c r="HY6" s="120">
        <v>2129682</v>
      </c>
      <c r="HZ6" s="120">
        <v>285554</v>
      </c>
      <c r="IA6" s="120">
        <v>136124</v>
      </c>
      <c r="IB6" s="120">
        <v>58409</v>
      </c>
      <c r="IC6" s="120">
        <v>14728</v>
      </c>
      <c r="ID6" s="120">
        <v>8574</v>
      </c>
      <c r="IE6" s="120">
        <v>15601</v>
      </c>
      <c r="IF6" s="120">
        <v>32351</v>
      </c>
      <c r="IG6" s="120">
        <v>2872462</v>
      </c>
      <c r="IH6" s="120">
        <v>205582</v>
      </c>
      <c r="II6" s="120">
        <v>1986806</v>
      </c>
      <c r="IJ6" s="120">
        <v>365550</v>
      </c>
      <c r="IK6" s="120">
        <v>109966</v>
      </c>
      <c r="IL6" s="120">
        <v>56282</v>
      </c>
      <c r="IM6" s="120">
        <v>18788</v>
      </c>
      <c r="IN6" s="120">
        <v>13419</v>
      </c>
      <c r="IO6" s="120">
        <v>16458</v>
      </c>
      <c r="IP6" s="120">
        <v>36192</v>
      </c>
      <c r="IQ6" s="120">
        <v>2809043</v>
      </c>
    </row>
    <row r="7" spans="1:379">
      <c r="A7" s="44" t="s">
        <v>597</v>
      </c>
      <c r="B7" s="120">
        <v>124212</v>
      </c>
      <c r="C7" s="120">
        <v>1050507</v>
      </c>
      <c r="D7" s="120">
        <v>380512</v>
      </c>
      <c r="E7" s="120">
        <v>98098</v>
      </c>
      <c r="F7" s="120">
        <v>37185</v>
      </c>
      <c r="G7" s="120">
        <v>6386</v>
      </c>
      <c r="H7" s="120">
        <v>4883</v>
      </c>
      <c r="I7" s="120">
        <v>5022</v>
      </c>
      <c r="J7" s="120">
        <v>15491</v>
      </c>
      <c r="K7" s="120">
        <v>1722296</v>
      </c>
      <c r="L7" s="120">
        <v>110208</v>
      </c>
      <c r="M7" s="120">
        <v>1021932</v>
      </c>
      <c r="N7" s="120">
        <v>284404</v>
      </c>
      <c r="O7" s="120">
        <v>84895</v>
      </c>
      <c r="P7" s="120">
        <v>29839</v>
      </c>
      <c r="Q7" s="120">
        <v>5597</v>
      </c>
      <c r="R7" s="120">
        <v>4924</v>
      </c>
      <c r="S7" s="120">
        <v>3240</v>
      </c>
      <c r="T7" s="120">
        <v>14346</v>
      </c>
      <c r="U7" s="120">
        <v>1559385</v>
      </c>
      <c r="V7" s="120">
        <v>114897</v>
      </c>
      <c r="W7" s="120">
        <v>1065992</v>
      </c>
      <c r="X7" s="120">
        <v>347037</v>
      </c>
      <c r="Y7" s="120">
        <v>69589</v>
      </c>
      <c r="Z7" s="120">
        <v>28307</v>
      </c>
      <c r="AA7" s="120">
        <v>8492</v>
      </c>
      <c r="AB7" s="120">
        <v>4307</v>
      </c>
      <c r="AC7" s="120">
        <v>17459</v>
      </c>
      <c r="AD7" s="120">
        <v>13706</v>
      </c>
      <c r="AE7" s="120">
        <v>1669786</v>
      </c>
      <c r="AF7" s="120">
        <v>102755</v>
      </c>
      <c r="AG7" s="120">
        <v>1078599</v>
      </c>
      <c r="AH7" s="120">
        <v>246073</v>
      </c>
      <c r="AI7" s="120">
        <v>70819</v>
      </c>
      <c r="AJ7" s="120">
        <v>28581</v>
      </c>
      <c r="AK7" s="120">
        <v>7002</v>
      </c>
      <c r="AL7" s="120">
        <v>5149</v>
      </c>
      <c r="AM7" s="120">
        <v>14456</v>
      </c>
      <c r="AN7" s="120">
        <v>24411</v>
      </c>
      <c r="AO7" s="120">
        <v>1577845</v>
      </c>
      <c r="AP7" s="120">
        <v>124742</v>
      </c>
      <c r="AQ7" s="120">
        <v>1171216</v>
      </c>
      <c r="AR7" s="120">
        <v>297852</v>
      </c>
      <c r="AS7" s="120">
        <v>67186</v>
      </c>
      <c r="AT7" s="120">
        <v>76421</v>
      </c>
      <c r="AU7" s="120">
        <v>10645</v>
      </c>
      <c r="AV7" s="120">
        <v>2362</v>
      </c>
      <c r="AW7" s="120">
        <v>9155</v>
      </c>
      <c r="AX7" s="120">
        <v>15039</v>
      </c>
      <c r="AY7" s="120">
        <v>1774618</v>
      </c>
      <c r="AZ7" s="120">
        <v>100446</v>
      </c>
      <c r="BA7" s="120">
        <v>1123734</v>
      </c>
      <c r="BB7" s="120">
        <v>249570</v>
      </c>
      <c r="BC7" s="120">
        <v>84824</v>
      </c>
      <c r="BD7" s="120">
        <v>28019</v>
      </c>
      <c r="BE7" s="120">
        <v>14350</v>
      </c>
      <c r="BF7" s="120">
        <v>5476</v>
      </c>
      <c r="BG7" s="120">
        <v>2440</v>
      </c>
      <c r="BH7" s="120">
        <v>15384</v>
      </c>
      <c r="BI7" s="120">
        <v>1624243</v>
      </c>
      <c r="BJ7" s="120">
        <v>91525</v>
      </c>
      <c r="BK7" s="120">
        <v>1129895</v>
      </c>
      <c r="BL7" s="120">
        <v>300216</v>
      </c>
      <c r="BM7" s="120">
        <v>66716</v>
      </c>
      <c r="BN7" s="120">
        <v>37595</v>
      </c>
      <c r="BO7" s="120">
        <v>17310</v>
      </c>
      <c r="BP7" s="120">
        <v>4985</v>
      </c>
      <c r="BQ7" s="120">
        <v>3157</v>
      </c>
      <c r="BR7" s="120">
        <v>31230</v>
      </c>
      <c r="BS7" s="120">
        <v>1682629</v>
      </c>
      <c r="BT7" s="120">
        <v>65918</v>
      </c>
      <c r="BU7" s="120">
        <v>1280678</v>
      </c>
      <c r="BV7" s="120">
        <v>291295</v>
      </c>
      <c r="BW7" s="120">
        <v>156384</v>
      </c>
      <c r="BX7" s="120">
        <v>70297</v>
      </c>
      <c r="BY7" s="120">
        <v>23192</v>
      </c>
      <c r="BZ7" s="120">
        <v>11900</v>
      </c>
      <c r="CA7" s="120">
        <v>4919</v>
      </c>
      <c r="CB7" s="120">
        <v>29388</v>
      </c>
      <c r="CC7" s="120">
        <v>1933971</v>
      </c>
      <c r="CD7" s="120">
        <v>82771</v>
      </c>
      <c r="CE7" s="120">
        <v>1072280</v>
      </c>
      <c r="CF7" s="120">
        <v>421852</v>
      </c>
      <c r="CG7" s="120">
        <v>133606</v>
      </c>
      <c r="CH7" s="120">
        <v>59123</v>
      </c>
      <c r="CI7" s="120">
        <v>32591</v>
      </c>
      <c r="CJ7" s="120">
        <v>10386</v>
      </c>
      <c r="CK7" s="120">
        <v>16465</v>
      </c>
      <c r="CL7" s="120">
        <v>23752</v>
      </c>
      <c r="CM7" s="120">
        <v>1852826</v>
      </c>
      <c r="CN7" s="120">
        <v>69195</v>
      </c>
      <c r="CO7" s="120">
        <v>1041940</v>
      </c>
      <c r="CP7" s="120">
        <v>440358</v>
      </c>
      <c r="CQ7" s="120">
        <v>128342</v>
      </c>
      <c r="CR7" s="120">
        <v>67917</v>
      </c>
      <c r="CS7" s="120">
        <v>37729</v>
      </c>
      <c r="CT7" s="120">
        <v>12313</v>
      </c>
      <c r="CU7" s="120">
        <v>9416</v>
      </c>
      <c r="CV7" s="120">
        <v>18588</v>
      </c>
      <c r="CW7" s="120">
        <v>1825798</v>
      </c>
      <c r="CX7" s="120">
        <v>64318</v>
      </c>
      <c r="CY7" s="120">
        <v>1016264</v>
      </c>
      <c r="CZ7" s="120">
        <v>444575</v>
      </c>
      <c r="DA7" s="120">
        <v>124798</v>
      </c>
      <c r="DB7" s="120">
        <v>51029</v>
      </c>
      <c r="DC7" s="120">
        <v>38926</v>
      </c>
      <c r="DD7" s="120">
        <v>7994</v>
      </c>
      <c r="DE7" s="120">
        <v>6720</v>
      </c>
      <c r="DF7" s="120">
        <v>17137</v>
      </c>
      <c r="DG7" s="120">
        <v>1771761</v>
      </c>
      <c r="DH7" s="120">
        <v>70511</v>
      </c>
      <c r="DI7" s="120">
        <v>1101291</v>
      </c>
      <c r="DJ7" s="120">
        <v>368138</v>
      </c>
      <c r="DK7" s="120">
        <v>119213</v>
      </c>
      <c r="DL7" s="120">
        <v>55885</v>
      </c>
      <c r="DM7" s="120">
        <v>28631</v>
      </c>
      <c r="DN7" s="120">
        <v>8747</v>
      </c>
      <c r="DO7" s="120">
        <v>5246</v>
      </c>
      <c r="DP7" s="120">
        <v>18248</v>
      </c>
      <c r="DQ7" s="120">
        <v>1775910</v>
      </c>
      <c r="DR7" s="120">
        <v>121192</v>
      </c>
      <c r="DS7" s="120">
        <v>977961</v>
      </c>
      <c r="DT7" s="120">
        <v>578353</v>
      </c>
      <c r="DU7" s="120">
        <v>113845</v>
      </c>
      <c r="DV7" s="120">
        <v>41542</v>
      </c>
      <c r="DW7" s="120">
        <v>14412</v>
      </c>
      <c r="DX7" s="120">
        <v>8516</v>
      </c>
      <c r="DY7" s="120">
        <v>13694</v>
      </c>
      <c r="DZ7" s="120">
        <v>21485</v>
      </c>
      <c r="EA7" s="120">
        <v>1891000</v>
      </c>
      <c r="EB7" s="120">
        <v>76784</v>
      </c>
      <c r="EC7" s="120">
        <v>981401</v>
      </c>
      <c r="ED7" s="120">
        <v>575239</v>
      </c>
      <c r="EE7" s="120">
        <v>106995</v>
      </c>
      <c r="EF7" s="120">
        <v>45949</v>
      </c>
      <c r="EG7" s="120">
        <v>23820</v>
      </c>
      <c r="EH7" s="120">
        <v>6824</v>
      </c>
      <c r="EI7" s="120">
        <v>3991</v>
      </c>
      <c r="EJ7" s="120">
        <v>17279</v>
      </c>
      <c r="EK7" s="120">
        <v>1838282</v>
      </c>
      <c r="EL7" s="120">
        <v>83087</v>
      </c>
      <c r="EM7" s="120">
        <v>859671</v>
      </c>
      <c r="EN7" s="120">
        <v>333468</v>
      </c>
      <c r="EO7" s="120">
        <v>85861</v>
      </c>
      <c r="EP7" s="120">
        <v>64590</v>
      </c>
      <c r="EQ7" s="120">
        <v>18555</v>
      </c>
      <c r="ER7" s="120">
        <v>5756</v>
      </c>
      <c r="ES7" s="120">
        <v>4202</v>
      </c>
      <c r="ET7" s="120">
        <v>15797</v>
      </c>
      <c r="EU7" s="120">
        <v>1470987</v>
      </c>
      <c r="EV7" s="120">
        <v>102057</v>
      </c>
      <c r="EW7" s="120">
        <v>1015793</v>
      </c>
      <c r="EX7" s="120">
        <v>355366</v>
      </c>
      <c r="EY7" s="120">
        <v>149814</v>
      </c>
      <c r="EZ7" s="120">
        <v>58895</v>
      </c>
      <c r="FA7" s="120">
        <v>25580</v>
      </c>
      <c r="FB7" s="120">
        <v>11985</v>
      </c>
      <c r="FC7" s="120">
        <v>10835</v>
      </c>
      <c r="FD7" s="120">
        <v>41706</v>
      </c>
      <c r="FE7" s="120">
        <v>1772031</v>
      </c>
      <c r="FF7" s="120">
        <v>158714</v>
      </c>
      <c r="FG7" s="120">
        <v>809293</v>
      </c>
      <c r="FH7" s="120">
        <v>400021</v>
      </c>
      <c r="FI7" s="120">
        <v>87152</v>
      </c>
      <c r="FJ7" s="120">
        <v>53868</v>
      </c>
      <c r="FK7" s="120">
        <v>11734</v>
      </c>
      <c r="FL7" s="120">
        <v>5046</v>
      </c>
      <c r="FM7" s="120">
        <v>5851</v>
      </c>
      <c r="FN7" s="120">
        <v>17776</v>
      </c>
      <c r="FO7" s="120">
        <v>1549455</v>
      </c>
      <c r="FP7" s="120">
        <v>69064</v>
      </c>
      <c r="FQ7" s="120">
        <v>921128</v>
      </c>
      <c r="FR7" s="120">
        <v>359909</v>
      </c>
      <c r="FS7" s="120">
        <v>96566</v>
      </c>
      <c r="FT7" s="120">
        <v>40923</v>
      </c>
      <c r="FU7" s="120">
        <v>8253</v>
      </c>
      <c r="FV7" s="120">
        <v>20507</v>
      </c>
      <c r="FW7" s="120">
        <v>15643</v>
      </c>
      <c r="FX7" s="120">
        <v>43364</v>
      </c>
      <c r="FY7" s="120">
        <v>1575357</v>
      </c>
      <c r="FZ7" s="120">
        <v>75534</v>
      </c>
      <c r="GA7" s="120">
        <v>930708</v>
      </c>
      <c r="GB7" s="120">
        <v>368160</v>
      </c>
      <c r="GC7" s="120">
        <v>110860</v>
      </c>
      <c r="GD7" s="120">
        <v>31194</v>
      </c>
      <c r="GE7" s="120">
        <v>11289</v>
      </c>
      <c r="GF7" s="120">
        <v>5502</v>
      </c>
      <c r="GG7" s="120">
        <v>30823</v>
      </c>
      <c r="GH7" s="120">
        <v>17749</v>
      </c>
      <c r="GI7" s="120">
        <v>1581819</v>
      </c>
      <c r="GJ7" s="120">
        <v>84833</v>
      </c>
      <c r="GK7" s="120">
        <v>1191911</v>
      </c>
      <c r="GL7" s="120">
        <v>237034</v>
      </c>
      <c r="GM7" s="120">
        <v>75737</v>
      </c>
      <c r="GN7" s="120">
        <v>33413</v>
      </c>
      <c r="GO7" s="120">
        <v>11016</v>
      </c>
      <c r="GP7" s="120">
        <v>11709</v>
      </c>
      <c r="GQ7" s="120">
        <v>19682</v>
      </c>
      <c r="GR7" s="120">
        <v>20967</v>
      </c>
      <c r="GS7" s="120">
        <v>1686302</v>
      </c>
      <c r="GT7" s="120">
        <v>78868</v>
      </c>
      <c r="GU7" s="120">
        <v>1344311</v>
      </c>
      <c r="GV7" s="120">
        <v>192849</v>
      </c>
      <c r="GW7" s="120">
        <v>86380</v>
      </c>
      <c r="GX7" s="120">
        <v>36218</v>
      </c>
      <c r="GY7" s="120">
        <v>8177</v>
      </c>
      <c r="GZ7" s="120">
        <v>11465</v>
      </c>
      <c r="HA7" s="120">
        <v>13234</v>
      </c>
      <c r="HB7" s="120">
        <v>18842</v>
      </c>
      <c r="HC7" s="120">
        <v>1790344</v>
      </c>
      <c r="HD7" s="120">
        <v>174642</v>
      </c>
      <c r="HE7" s="120">
        <v>1452552</v>
      </c>
      <c r="HF7" s="120">
        <v>247142</v>
      </c>
      <c r="HG7" s="120">
        <v>97871</v>
      </c>
      <c r="HH7" s="120">
        <v>40966</v>
      </c>
      <c r="HI7" s="120">
        <v>13180</v>
      </c>
      <c r="HJ7" s="120">
        <v>13201</v>
      </c>
      <c r="HK7" s="120">
        <v>34719</v>
      </c>
      <c r="HL7" s="120">
        <v>17015</v>
      </c>
      <c r="HM7" s="120">
        <v>2091288</v>
      </c>
      <c r="HN7" s="120">
        <v>175890</v>
      </c>
      <c r="HO7" s="120">
        <v>1360991</v>
      </c>
      <c r="HP7" s="120">
        <v>131511</v>
      </c>
      <c r="HQ7" s="120">
        <v>66415</v>
      </c>
      <c r="HR7" s="120">
        <v>30292</v>
      </c>
      <c r="HS7" s="120">
        <v>8920</v>
      </c>
      <c r="HT7" s="120">
        <v>7783</v>
      </c>
      <c r="HU7" s="120">
        <v>13979</v>
      </c>
      <c r="HV7" s="120">
        <v>31045</v>
      </c>
      <c r="HW7" s="120">
        <v>1826826</v>
      </c>
      <c r="HX7" s="120">
        <v>123431</v>
      </c>
      <c r="HY7" s="120">
        <v>1436965</v>
      </c>
      <c r="HZ7" s="120">
        <v>144796</v>
      </c>
      <c r="IA7" s="120">
        <v>84511</v>
      </c>
      <c r="IB7" s="120">
        <v>45583</v>
      </c>
      <c r="IC7" s="120">
        <v>8974</v>
      </c>
      <c r="ID7" s="120">
        <v>10624</v>
      </c>
      <c r="IE7" s="120">
        <v>30820</v>
      </c>
      <c r="IF7" s="120">
        <v>24359</v>
      </c>
      <c r="IG7" s="120">
        <v>1910063</v>
      </c>
      <c r="IH7" s="120">
        <v>120431</v>
      </c>
      <c r="II7" s="120">
        <v>1676931</v>
      </c>
      <c r="IJ7" s="120">
        <v>197526</v>
      </c>
      <c r="IK7" s="120">
        <v>101047</v>
      </c>
      <c r="IL7" s="120">
        <v>35875</v>
      </c>
      <c r="IM7" s="120">
        <v>14590</v>
      </c>
      <c r="IN7" s="120">
        <v>11147</v>
      </c>
      <c r="IO7" s="120">
        <v>5805</v>
      </c>
      <c r="IP7" s="120">
        <v>23271</v>
      </c>
      <c r="IQ7" s="120">
        <v>2186623</v>
      </c>
    </row>
    <row r="8" spans="1:379">
      <c r="A8" s="44" t="s">
        <v>598</v>
      </c>
      <c r="B8" s="120">
        <v>230211</v>
      </c>
      <c r="C8" s="120">
        <v>1056715</v>
      </c>
      <c r="D8" s="120">
        <v>372632</v>
      </c>
      <c r="E8" s="120">
        <v>104393</v>
      </c>
      <c r="F8" s="120">
        <v>56295</v>
      </c>
      <c r="G8" s="120">
        <v>5047</v>
      </c>
      <c r="H8" s="120">
        <v>7241</v>
      </c>
      <c r="I8" s="120">
        <v>5768</v>
      </c>
      <c r="J8" s="120">
        <v>21044</v>
      </c>
      <c r="K8" s="120">
        <v>1859346</v>
      </c>
      <c r="L8" s="120">
        <v>128025</v>
      </c>
      <c r="M8" s="120">
        <v>898903</v>
      </c>
      <c r="N8" s="120">
        <v>305192</v>
      </c>
      <c r="O8" s="120">
        <v>85871</v>
      </c>
      <c r="P8" s="120">
        <v>37769</v>
      </c>
      <c r="Q8" s="120">
        <v>5445</v>
      </c>
      <c r="R8" s="120">
        <v>5851</v>
      </c>
      <c r="S8" s="120">
        <v>2478</v>
      </c>
      <c r="T8" s="120">
        <v>17325</v>
      </c>
      <c r="U8" s="120">
        <v>1486859</v>
      </c>
      <c r="V8" s="120">
        <v>122130</v>
      </c>
      <c r="W8" s="120">
        <v>995488</v>
      </c>
      <c r="X8" s="120">
        <v>285077</v>
      </c>
      <c r="Y8" s="120">
        <v>93961</v>
      </c>
      <c r="Z8" s="120">
        <v>40246</v>
      </c>
      <c r="AA8" s="120">
        <v>12389</v>
      </c>
      <c r="AB8" s="120">
        <v>3259</v>
      </c>
      <c r="AC8" s="120">
        <v>5089</v>
      </c>
      <c r="AD8" s="120">
        <v>15319</v>
      </c>
      <c r="AE8" s="120">
        <v>1572958</v>
      </c>
      <c r="AF8" s="120">
        <v>103096</v>
      </c>
      <c r="AG8" s="120">
        <v>936468</v>
      </c>
      <c r="AH8" s="120">
        <v>262338</v>
      </c>
      <c r="AI8" s="120">
        <v>80415</v>
      </c>
      <c r="AJ8" s="120">
        <v>29563</v>
      </c>
      <c r="AK8" s="120">
        <v>15274</v>
      </c>
      <c r="AL8" s="120">
        <v>4725</v>
      </c>
      <c r="AM8" s="120">
        <v>4612</v>
      </c>
      <c r="AN8" s="120">
        <v>21472</v>
      </c>
      <c r="AO8" s="120">
        <v>1457963</v>
      </c>
      <c r="AP8" s="120">
        <v>139586</v>
      </c>
      <c r="AQ8" s="120">
        <v>963793</v>
      </c>
      <c r="AR8" s="120">
        <v>281939</v>
      </c>
      <c r="AS8" s="120">
        <v>82642</v>
      </c>
      <c r="AT8" s="120">
        <v>29377</v>
      </c>
      <c r="AU8" s="120">
        <v>20212</v>
      </c>
      <c r="AV8" s="120">
        <v>2310</v>
      </c>
      <c r="AW8" s="120">
        <v>4631</v>
      </c>
      <c r="AX8" s="120">
        <v>23494</v>
      </c>
      <c r="AY8" s="120">
        <v>1547984</v>
      </c>
      <c r="AZ8" s="120">
        <v>95768</v>
      </c>
      <c r="BA8" s="120">
        <v>911124</v>
      </c>
      <c r="BB8" s="120">
        <v>307217</v>
      </c>
      <c r="BC8" s="120">
        <v>82323</v>
      </c>
      <c r="BD8" s="120">
        <v>21688</v>
      </c>
      <c r="BE8" s="120">
        <v>18687</v>
      </c>
      <c r="BF8" s="120">
        <v>2521</v>
      </c>
      <c r="BG8" s="120">
        <v>6651</v>
      </c>
      <c r="BH8" s="120">
        <v>8918</v>
      </c>
      <c r="BI8" s="120">
        <v>1454897</v>
      </c>
      <c r="BJ8" s="120">
        <v>94099</v>
      </c>
      <c r="BK8" s="120">
        <v>960435</v>
      </c>
      <c r="BL8" s="120">
        <v>274530</v>
      </c>
      <c r="BM8" s="120">
        <v>77148</v>
      </c>
      <c r="BN8" s="120">
        <v>39292</v>
      </c>
      <c r="BO8" s="120">
        <v>23831</v>
      </c>
      <c r="BP8" s="120">
        <v>4655</v>
      </c>
      <c r="BQ8" s="120">
        <v>4560</v>
      </c>
      <c r="BR8" s="120">
        <v>26746</v>
      </c>
      <c r="BS8" s="120">
        <v>1505296</v>
      </c>
      <c r="BT8" s="120">
        <v>63701</v>
      </c>
      <c r="BU8" s="120">
        <v>853981</v>
      </c>
      <c r="BV8" s="120">
        <v>252027</v>
      </c>
      <c r="BW8" s="120">
        <v>132568</v>
      </c>
      <c r="BX8" s="120">
        <v>59075</v>
      </c>
      <c r="BY8" s="120">
        <v>26157</v>
      </c>
      <c r="BZ8" s="120">
        <v>10674</v>
      </c>
      <c r="CA8" s="120">
        <v>4528</v>
      </c>
      <c r="CB8" s="120">
        <v>15876</v>
      </c>
      <c r="CC8" s="120">
        <v>1418587</v>
      </c>
      <c r="CD8" s="120">
        <v>91688</v>
      </c>
      <c r="CE8" s="120">
        <v>1009408</v>
      </c>
      <c r="CF8" s="120">
        <v>361093</v>
      </c>
      <c r="CG8" s="120">
        <v>121471</v>
      </c>
      <c r="CH8" s="120">
        <v>73124</v>
      </c>
      <c r="CI8" s="120">
        <v>30399</v>
      </c>
      <c r="CJ8" s="120">
        <v>39470</v>
      </c>
      <c r="CK8" s="120">
        <v>14809</v>
      </c>
      <c r="CL8" s="120">
        <v>29479</v>
      </c>
      <c r="CM8" s="120">
        <v>1770941</v>
      </c>
      <c r="CN8" s="120">
        <v>72182</v>
      </c>
      <c r="CO8" s="120">
        <v>782486</v>
      </c>
      <c r="CP8" s="120">
        <v>336844</v>
      </c>
      <c r="CQ8" s="120">
        <v>110419</v>
      </c>
      <c r="CR8" s="120">
        <v>54334</v>
      </c>
      <c r="CS8" s="120">
        <v>20553</v>
      </c>
      <c r="CT8" s="120">
        <v>20355</v>
      </c>
      <c r="CU8" s="120">
        <v>8281</v>
      </c>
      <c r="CV8" s="120">
        <v>18351</v>
      </c>
      <c r="CW8" s="120">
        <v>1423805</v>
      </c>
      <c r="CX8" s="120">
        <v>75839</v>
      </c>
      <c r="CY8" s="120">
        <v>879564</v>
      </c>
      <c r="CZ8" s="120">
        <v>323124</v>
      </c>
      <c r="DA8" s="120">
        <v>131346</v>
      </c>
      <c r="DB8" s="120">
        <v>49510</v>
      </c>
      <c r="DC8" s="120">
        <v>36651</v>
      </c>
      <c r="DD8" s="120">
        <v>8904</v>
      </c>
      <c r="DE8" s="120">
        <v>5833</v>
      </c>
      <c r="DF8" s="120">
        <v>20024</v>
      </c>
      <c r="DG8" s="120">
        <v>1530795</v>
      </c>
      <c r="DH8" s="120">
        <v>77266</v>
      </c>
      <c r="DI8" s="120">
        <v>841975</v>
      </c>
      <c r="DJ8" s="120">
        <v>346150</v>
      </c>
      <c r="DK8" s="120">
        <v>113438</v>
      </c>
      <c r="DL8" s="120">
        <v>38953</v>
      </c>
      <c r="DM8" s="120">
        <v>23446</v>
      </c>
      <c r="DN8" s="120">
        <v>7890</v>
      </c>
      <c r="DO8" s="120">
        <v>9722</v>
      </c>
      <c r="DP8" s="120">
        <v>20910</v>
      </c>
      <c r="DQ8" s="120">
        <v>1479750</v>
      </c>
      <c r="DR8" s="120">
        <v>164769</v>
      </c>
      <c r="DS8" s="120">
        <v>997496</v>
      </c>
      <c r="DT8" s="120">
        <v>363949</v>
      </c>
      <c r="DU8" s="120">
        <v>144556</v>
      </c>
      <c r="DV8" s="120">
        <v>53651</v>
      </c>
      <c r="DW8" s="120">
        <v>15939</v>
      </c>
      <c r="DX8" s="120">
        <v>10124</v>
      </c>
      <c r="DY8" s="120">
        <v>13334</v>
      </c>
      <c r="DZ8" s="120">
        <v>28735</v>
      </c>
      <c r="EA8" s="120">
        <v>1792553</v>
      </c>
      <c r="EB8" s="120">
        <v>89166</v>
      </c>
      <c r="EC8" s="120">
        <v>789059</v>
      </c>
      <c r="ED8" s="120">
        <v>272061</v>
      </c>
      <c r="EE8" s="120">
        <v>82969</v>
      </c>
      <c r="EF8" s="120">
        <v>44504</v>
      </c>
      <c r="EG8" s="120">
        <v>14085</v>
      </c>
      <c r="EH8" s="120">
        <v>10437</v>
      </c>
      <c r="EI8" s="120">
        <v>4213</v>
      </c>
      <c r="EJ8" s="120">
        <v>16717</v>
      </c>
      <c r="EK8" s="120">
        <v>1323211</v>
      </c>
      <c r="EL8" s="120">
        <v>83253</v>
      </c>
      <c r="EM8" s="120">
        <v>824184</v>
      </c>
      <c r="EN8" s="120">
        <v>373958</v>
      </c>
      <c r="EO8" s="120">
        <v>110819</v>
      </c>
      <c r="EP8" s="120">
        <v>43799</v>
      </c>
      <c r="EQ8" s="120">
        <v>20657</v>
      </c>
      <c r="ER8" s="120">
        <v>34649</v>
      </c>
      <c r="ES8" s="120">
        <v>2968</v>
      </c>
      <c r="ET8" s="120">
        <v>17721</v>
      </c>
      <c r="EU8" s="120">
        <v>1512008</v>
      </c>
      <c r="EV8" s="120">
        <v>93108</v>
      </c>
      <c r="EW8" s="120">
        <v>728552</v>
      </c>
      <c r="EX8" s="120">
        <v>281454</v>
      </c>
      <c r="EY8" s="120">
        <v>94517</v>
      </c>
      <c r="EZ8" s="120">
        <v>45552</v>
      </c>
      <c r="FA8" s="120">
        <v>8571</v>
      </c>
      <c r="FB8" s="120">
        <v>8158</v>
      </c>
      <c r="FC8" s="120">
        <v>13998</v>
      </c>
      <c r="FD8" s="120">
        <v>17541</v>
      </c>
      <c r="FE8" s="120">
        <v>1291451</v>
      </c>
      <c r="FF8" s="120">
        <v>309965</v>
      </c>
      <c r="FG8" s="120">
        <v>923710</v>
      </c>
      <c r="FH8" s="120">
        <v>344647</v>
      </c>
      <c r="FI8" s="120">
        <v>100030</v>
      </c>
      <c r="FJ8" s="120">
        <v>49554</v>
      </c>
      <c r="FK8" s="120">
        <v>28606</v>
      </c>
      <c r="FL8" s="120">
        <v>6248</v>
      </c>
      <c r="FM8" s="120">
        <v>9329</v>
      </c>
      <c r="FN8" s="120">
        <v>31883</v>
      </c>
      <c r="FO8" s="120">
        <v>1803972</v>
      </c>
      <c r="FP8" s="120">
        <v>71455</v>
      </c>
      <c r="FQ8" s="120">
        <v>808211</v>
      </c>
      <c r="FR8" s="120">
        <v>310125</v>
      </c>
      <c r="FS8" s="120">
        <v>78991</v>
      </c>
      <c r="FT8" s="120">
        <v>28174</v>
      </c>
      <c r="FU8" s="120">
        <v>11807</v>
      </c>
      <c r="FV8" s="120">
        <v>9935</v>
      </c>
      <c r="FW8" s="120">
        <v>14468</v>
      </c>
      <c r="FX8" s="120">
        <v>16978</v>
      </c>
      <c r="FY8" s="120">
        <v>1350144</v>
      </c>
      <c r="FZ8" s="120">
        <v>51621</v>
      </c>
      <c r="GA8" s="120">
        <v>834947</v>
      </c>
      <c r="GB8" s="120">
        <v>304097</v>
      </c>
      <c r="GC8" s="120">
        <v>87019</v>
      </c>
      <c r="GD8" s="120">
        <v>25661</v>
      </c>
      <c r="GE8" s="120">
        <v>12054</v>
      </c>
      <c r="GF8" s="120">
        <v>3948</v>
      </c>
      <c r="GG8" s="120">
        <v>10259</v>
      </c>
      <c r="GH8" s="120">
        <v>33164</v>
      </c>
      <c r="GI8" s="120">
        <v>1362770</v>
      </c>
      <c r="GJ8" s="120">
        <v>71087</v>
      </c>
      <c r="GK8" s="120">
        <v>947530</v>
      </c>
      <c r="GL8" s="120">
        <v>170056</v>
      </c>
      <c r="GM8" s="120">
        <v>69214</v>
      </c>
      <c r="GN8" s="120">
        <v>39258</v>
      </c>
      <c r="GO8" s="120">
        <v>5434</v>
      </c>
      <c r="GP8" s="120">
        <v>8540</v>
      </c>
      <c r="GQ8" s="120">
        <v>18913</v>
      </c>
      <c r="GR8" s="120">
        <v>18830</v>
      </c>
      <c r="GS8" s="120">
        <v>1348862</v>
      </c>
      <c r="GT8" s="120">
        <v>79075</v>
      </c>
      <c r="GU8" s="120">
        <v>1519182</v>
      </c>
      <c r="GV8" s="120">
        <v>233424</v>
      </c>
      <c r="GW8" s="120">
        <v>131751</v>
      </c>
      <c r="GX8" s="120">
        <v>44007</v>
      </c>
      <c r="GY8" s="120">
        <v>12238</v>
      </c>
      <c r="GZ8" s="120">
        <v>6495</v>
      </c>
      <c r="HA8" s="120">
        <v>20930</v>
      </c>
      <c r="HB8" s="120">
        <v>27091</v>
      </c>
      <c r="HC8" s="120">
        <v>2074193</v>
      </c>
      <c r="HD8" s="120">
        <v>115439</v>
      </c>
      <c r="HE8" s="120">
        <v>1165702</v>
      </c>
      <c r="HF8" s="120">
        <v>294515</v>
      </c>
      <c r="HG8" s="120">
        <v>105155</v>
      </c>
      <c r="HH8" s="120">
        <v>27667</v>
      </c>
      <c r="HI8" s="120">
        <v>14588</v>
      </c>
      <c r="HJ8" s="120">
        <v>5434</v>
      </c>
      <c r="HK8" s="120">
        <v>12576</v>
      </c>
      <c r="HL8" s="120">
        <v>20081</v>
      </c>
      <c r="HM8" s="120">
        <v>1761157</v>
      </c>
      <c r="HN8" s="120">
        <v>172742</v>
      </c>
      <c r="HO8" s="120">
        <v>1331533</v>
      </c>
      <c r="HP8" s="120">
        <v>134806</v>
      </c>
      <c r="HQ8" s="120">
        <v>61225</v>
      </c>
      <c r="HR8" s="120">
        <v>41013</v>
      </c>
      <c r="HS8" s="120">
        <v>6679</v>
      </c>
      <c r="HT8" s="120">
        <v>4815</v>
      </c>
      <c r="HU8" s="120">
        <v>7475</v>
      </c>
      <c r="HV8" s="120">
        <v>51255</v>
      </c>
      <c r="HW8" s="120">
        <v>1811543</v>
      </c>
      <c r="HX8" s="120">
        <v>170380</v>
      </c>
      <c r="HY8" s="120">
        <v>1316351</v>
      </c>
      <c r="HZ8" s="120">
        <v>130955</v>
      </c>
      <c r="IA8" s="120">
        <v>75406</v>
      </c>
      <c r="IB8" s="120">
        <v>30294</v>
      </c>
      <c r="IC8" s="120">
        <v>5910</v>
      </c>
      <c r="ID8" s="120">
        <v>3911</v>
      </c>
      <c r="IE8" s="120">
        <v>17468</v>
      </c>
      <c r="IF8" s="120">
        <v>19785</v>
      </c>
      <c r="IG8" s="120">
        <v>1770460</v>
      </c>
      <c r="IH8" s="120">
        <v>131369</v>
      </c>
      <c r="II8" s="120">
        <v>2322312</v>
      </c>
      <c r="IJ8" s="120">
        <v>190609</v>
      </c>
      <c r="IK8" s="120">
        <v>61011</v>
      </c>
      <c r="IL8" s="120">
        <v>39813</v>
      </c>
      <c r="IM8" s="120">
        <v>16068</v>
      </c>
      <c r="IN8" s="120">
        <v>9296</v>
      </c>
      <c r="IO8" s="120">
        <v>8230</v>
      </c>
      <c r="IP8" s="120">
        <v>29118</v>
      </c>
      <c r="IQ8" s="120">
        <v>2807826</v>
      </c>
    </row>
    <row r="9" spans="1:379" s="13" customFormat="1">
      <c r="A9" s="44" t="s">
        <v>599</v>
      </c>
      <c r="B9" s="120">
        <v>239560</v>
      </c>
      <c r="C9" s="120">
        <v>1650954</v>
      </c>
      <c r="D9" s="120">
        <v>688886</v>
      </c>
      <c r="E9" s="120">
        <v>214300</v>
      </c>
      <c r="F9" s="120">
        <v>80467</v>
      </c>
      <c r="G9" s="120">
        <v>13496</v>
      </c>
      <c r="H9" s="120">
        <v>17777</v>
      </c>
      <c r="I9" s="120">
        <v>17342</v>
      </c>
      <c r="J9" s="120">
        <v>34903</v>
      </c>
      <c r="K9" s="120">
        <v>2957685</v>
      </c>
      <c r="L9" s="120">
        <v>327866</v>
      </c>
      <c r="M9" s="120">
        <v>1880607</v>
      </c>
      <c r="N9" s="120">
        <v>672471</v>
      </c>
      <c r="O9" s="120">
        <v>227253</v>
      </c>
      <c r="P9" s="120">
        <v>118971</v>
      </c>
      <c r="Q9" s="120">
        <v>14370</v>
      </c>
      <c r="R9" s="120">
        <v>10450</v>
      </c>
      <c r="S9" s="120">
        <v>22907</v>
      </c>
      <c r="T9" s="120">
        <v>34796</v>
      </c>
      <c r="U9" s="120">
        <v>3309691</v>
      </c>
      <c r="V9" s="120">
        <v>245929</v>
      </c>
      <c r="W9" s="120">
        <v>1703045</v>
      </c>
      <c r="X9" s="120">
        <v>571351</v>
      </c>
      <c r="Y9" s="120">
        <v>132863</v>
      </c>
      <c r="Z9" s="120">
        <v>69169</v>
      </c>
      <c r="AA9" s="120">
        <v>9702</v>
      </c>
      <c r="AB9" s="120">
        <v>21600</v>
      </c>
      <c r="AC9" s="120">
        <v>28481</v>
      </c>
      <c r="AD9" s="120">
        <v>24226</v>
      </c>
      <c r="AE9" s="120">
        <v>2806366</v>
      </c>
      <c r="AF9" s="120">
        <v>351855</v>
      </c>
      <c r="AG9" s="120">
        <v>1997610</v>
      </c>
      <c r="AH9" s="120">
        <v>609207</v>
      </c>
      <c r="AI9" s="120">
        <v>130713</v>
      </c>
      <c r="AJ9" s="120">
        <v>94285</v>
      </c>
      <c r="AK9" s="120">
        <v>28521</v>
      </c>
      <c r="AL9" s="120">
        <v>14046</v>
      </c>
      <c r="AM9" s="120">
        <v>29550</v>
      </c>
      <c r="AN9" s="120">
        <v>86341</v>
      </c>
      <c r="AO9" s="120">
        <v>3342128</v>
      </c>
      <c r="AP9" s="120">
        <v>303450</v>
      </c>
      <c r="AQ9" s="120">
        <v>2057443</v>
      </c>
      <c r="AR9" s="120">
        <v>513857</v>
      </c>
      <c r="AS9" s="120">
        <v>172820</v>
      </c>
      <c r="AT9" s="120">
        <v>54376</v>
      </c>
      <c r="AU9" s="120">
        <v>51135</v>
      </c>
      <c r="AV9" s="120">
        <v>4405</v>
      </c>
      <c r="AW9" s="120">
        <v>22881</v>
      </c>
      <c r="AX9" s="120">
        <v>43947</v>
      </c>
      <c r="AY9" s="120">
        <v>3224314</v>
      </c>
      <c r="AZ9" s="120">
        <v>264730</v>
      </c>
      <c r="BA9" s="120">
        <v>2116945</v>
      </c>
      <c r="BB9" s="120">
        <v>533387</v>
      </c>
      <c r="BC9" s="120">
        <v>140892</v>
      </c>
      <c r="BD9" s="120">
        <v>78383</v>
      </c>
      <c r="BE9" s="120">
        <v>39731</v>
      </c>
      <c r="BF9" s="120">
        <v>7783</v>
      </c>
      <c r="BG9" s="120">
        <v>7108</v>
      </c>
      <c r="BH9" s="120">
        <v>48570</v>
      </c>
      <c r="BI9" s="120">
        <v>3237529</v>
      </c>
      <c r="BJ9" s="120">
        <v>216124</v>
      </c>
      <c r="BK9" s="120">
        <v>1876263</v>
      </c>
      <c r="BL9" s="120">
        <v>555626</v>
      </c>
      <c r="BM9" s="120">
        <v>111479</v>
      </c>
      <c r="BN9" s="120">
        <v>121599</v>
      </c>
      <c r="BO9" s="120">
        <v>39800</v>
      </c>
      <c r="BP9" s="120">
        <v>10336</v>
      </c>
      <c r="BQ9" s="120">
        <v>32737</v>
      </c>
      <c r="BR9" s="120">
        <v>62890</v>
      </c>
      <c r="BS9" s="120">
        <v>3026854</v>
      </c>
      <c r="BT9" s="120">
        <v>207725</v>
      </c>
      <c r="BU9" s="120">
        <v>2074544</v>
      </c>
      <c r="BV9" s="120">
        <v>601850</v>
      </c>
      <c r="BW9" s="120">
        <v>342962</v>
      </c>
      <c r="BX9" s="120">
        <v>143292</v>
      </c>
      <c r="BY9" s="120">
        <v>78273</v>
      </c>
      <c r="BZ9" s="120">
        <v>26959</v>
      </c>
      <c r="CA9" s="120">
        <v>55472</v>
      </c>
      <c r="CB9" s="120">
        <v>56229</v>
      </c>
      <c r="CC9" s="120">
        <v>3587306</v>
      </c>
      <c r="CD9" s="120">
        <v>169192</v>
      </c>
      <c r="CE9" s="120">
        <v>1917754</v>
      </c>
      <c r="CF9" s="120">
        <v>706823</v>
      </c>
      <c r="CG9" s="120">
        <v>256449</v>
      </c>
      <c r="CH9" s="120">
        <v>121496</v>
      </c>
      <c r="CI9" s="120">
        <v>67648</v>
      </c>
      <c r="CJ9" s="120">
        <v>72808</v>
      </c>
      <c r="CK9" s="120">
        <v>22231</v>
      </c>
      <c r="CL9" s="120">
        <v>48826</v>
      </c>
      <c r="CM9" s="120">
        <v>3383227</v>
      </c>
      <c r="CN9" s="120">
        <v>163911</v>
      </c>
      <c r="CO9" s="120">
        <v>1781740</v>
      </c>
      <c r="CP9" s="120">
        <v>762494</v>
      </c>
      <c r="CQ9" s="120">
        <v>262217</v>
      </c>
      <c r="CR9" s="120">
        <v>135916</v>
      </c>
      <c r="CS9" s="120">
        <v>86198</v>
      </c>
      <c r="CT9" s="120">
        <v>25930</v>
      </c>
      <c r="CU9" s="120">
        <v>11519</v>
      </c>
      <c r="CV9" s="120">
        <v>48386</v>
      </c>
      <c r="CW9" s="120">
        <v>3278311</v>
      </c>
      <c r="CX9" s="120">
        <v>208043</v>
      </c>
      <c r="CY9" s="120">
        <v>1590345</v>
      </c>
      <c r="CZ9" s="120">
        <v>686027</v>
      </c>
      <c r="DA9" s="120">
        <v>251234</v>
      </c>
      <c r="DB9" s="120">
        <v>113430</v>
      </c>
      <c r="DC9" s="120">
        <v>51138</v>
      </c>
      <c r="DD9" s="120">
        <v>16134</v>
      </c>
      <c r="DE9" s="120">
        <v>23453</v>
      </c>
      <c r="DF9" s="120">
        <v>45656</v>
      </c>
      <c r="DG9" s="120">
        <v>2985460</v>
      </c>
      <c r="DH9" s="120">
        <v>312717</v>
      </c>
      <c r="DI9" s="120">
        <v>2112421</v>
      </c>
      <c r="DJ9" s="120">
        <v>733256</v>
      </c>
      <c r="DK9" s="120">
        <v>298952</v>
      </c>
      <c r="DL9" s="120">
        <v>84636</v>
      </c>
      <c r="DM9" s="120">
        <v>37855</v>
      </c>
      <c r="DN9" s="120">
        <v>22549</v>
      </c>
      <c r="DO9" s="120">
        <v>51426</v>
      </c>
      <c r="DP9" s="120">
        <v>61553</v>
      </c>
      <c r="DQ9" s="120">
        <v>3715365</v>
      </c>
      <c r="DR9" s="120">
        <v>226422</v>
      </c>
      <c r="DS9" s="120">
        <v>1987763</v>
      </c>
      <c r="DT9" s="120">
        <v>776772</v>
      </c>
      <c r="DU9" s="120">
        <v>305778</v>
      </c>
      <c r="DV9" s="120">
        <v>86816</v>
      </c>
      <c r="DW9" s="120">
        <v>54653</v>
      </c>
      <c r="DX9" s="120">
        <v>21966</v>
      </c>
      <c r="DY9" s="120">
        <v>25773</v>
      </c>
      <c r="DZ9" s="120">
        <v>84286</v>
      </c>
      <c r="EA9" s="120">
        <v>3570229</v>
      </c>
      <c r="EB9" s="120">
        <v>189997</v>
      </c>
      <c r="EC9" s="120">
        <v>1901334</v>
      </c>
      <c r="ED9" s="120">
        <v>720488</v>
      </c>
      <c r="EE9" s="120">
        <v>208638</v>
      </c>
      <c r="EF9" s="120">
        <v>110960</v>
      </c>
      <c r="EG9" s="120">
        <v>31778</v>
      </c>
      <c r="EH9" s="120">
        <v>41547</v>
      </c>
      <c r="EI9" s="120">
        <v>6122</v>
      </c>
      <c r="EJ9" s="120">
        <v>44444</v>
      </c>
      <c r="EK9" s="120">
        <v>3255308</v>
      </c>
      <c r="EL9" s="120">
        <v>273255</v>
      </c>
      <c r="EM9" s="120">
        <v>1596978</v>
      </c>
      <c r="EN9" s="120">
        <v>826802</v>
      </c>
      <c r="EO9" s="120">
        <v>213265</v>
      </c>
      <c r="EP9" s="120">
        <v>98316</v>
      </c>
      <c r="EQ9" s="120">
        <v>57545</v>
      </c>
      <c r="ER9" s="120">
        <v>51869</v>
      </c>
      <c r="ES9" s="120">
        <v>7998</v>
      </c>
      <c r="ET9" s="120">
        <v>35788</v>
      </c>
      <c r="EU9" s="120">
        <v>3161816</v>
      </c>
      <c r="EV9" s="120">
        <v>557599</v>
      </c>
      <c r="EW9" s="120">
        <v>1816328</v>
      </c>
      <c r="EX9" s="120">
        <v>695337</v>
      </c>
      <c r="EY9" s="120">
        <v>181320</v>
      </c>
      <c r="EZ9" s="120">
        <v>89893</v>
      </c>
      <c r="FA9" s="120">
        <v>36570</v>
      </c>
      <c r="FB9" s="120">
        <v>27300</v>
      </c>
      <c r="FC9" s="120">
        <v>19276</v>
      </c>
      <c r="FD9" s="120">
        <v>49390</v>
      </c>
      <c r="FE9" s="120">
        <v>3473013</v>
      </c>
      <c r="FF9" s="120">
        <v>322682</v>
      </c>
      <c r="FG9" s="120">
        <v>1877697</v>
      </c>
      <c r="FH9" s="120">
        <v>705885</v>
      </c>
      <c r="FI9" s="120">
        <v>185536</v>
      </c>
      <c r="FJ9" s="120">
        <v>88998</v>
      </c>
      <c r="FK9" s="120">
        <v>21504</v>
      </c>
      <c r="FL9" s="120">
        <v>14047</v>
      </c>
      <c r="FM9" s="120">
        <v>60386</v>
      </c>
      <c r="FN9" s="120">
        <v>63639</v>
      </c>
      <c r="FO9" s="120">
        <v>3340374</v>
      </c>
      <c r="FP9" s="120">
        <v>158616</v>
      </c>
      <c r="FQ9" s="120">
        <v>1828151</v>
      </c>
      <c r="FR9" s="120">
        <v>618499</v>
      </c>
      <c r="FS9" s="120">
        <v>154826</v>
      </c>
      <c r="FT9" s="120">
        <v>65032</v>
      </c>
      <c r="FU9" s="120">
        <v>25286</v>
      </c>
      <c r="FV9" s="120">
        <v>24911</v>
      </c>
      <c r="FW9" s="120">
        <v>38749</v>
      </c>
      <c r="FX9" s="120">
        <v>59300</v>
      </c>
      <c r="FY9" s="120">
        <v>2973370</v>
      </c>
      <c r="FZ9" s="120">
        <v>176629</v>
      </c>
      <c r="GA9" s="120">
        <v>1794460</v>
      </c>
      <c r="GB9" s="120">
        <v>680636</v>
      </c>
      <c r="GC9" s="120">
        <v>156803</v>
      </c>
      <c r="GD9" s="120">
        <v>66874</v>
      </c>
      <c r="GE9" s="120">
        <v>14551</v>
      </c>
      <c r="GF9" s="120">
        <v>32516</v>
      </c>
      <c r="GG9" s="120">
        <v>68948</v>
      </c>
      <c r="GH9" s="120">
        <v>39088</v>
      </c>
      <c r="GI9" s="120">
        <v>3030505</v>
      </c>
      <c r="GJ9" s="120">
        <v>212734</v>
      </c>
      <c r="GK9" s="120">
        <v>2858868</v>
      </c>
      <c r="GL9" s="120">
        <v>433353</v>
      </c>
      <c r="GM9" s="120">
        <v>193421</v>
      </c>
      <c r="GN9" s="120">
        <v>71543</v>
      </c>
      <c r="GO9" s="120">
        <v>17781</v>
      </c>
      <c r="GP9" s="120">
        <v>19310</v>
      </c>
      <c r="GQ9" s="120">
        <v>33032</v>
      </c>
      <c r="GR9" s="120">
        <v>56176</v>
      </c>
      <c r="GS9" s="120">
        <v>3896218</v>
      </c>
      <c r="GT9" s="120">
        <v>324768</v>
      </c>
      <c r="GU9" s="120">
        <v>2778671</v>
      </c>
      <c r="GV9" s="120">
        <v>556697</v>
      </c>
      <c r="GW9" s="120">
        <v>232676</v>
      </c>
      <c r="GX9" s="120">
        <v>58482</v>
      </c>
      <c r="GY9" s="120">
        <v>13954</v>
      </c>
      <c r="GZ9" s="120">
        <v>35630</v>
      </c>
      <c r="HA9" s="120">
        <v>61826</v>
      </c>
      <c r="HB9" s="120">
        <v>116128</v>
      </c>
      <c r="HC9" s="120">
        <v>4178832</v>
      </c>
      <c r="HD9" s="120">
        <v>244314</v>
      </c>
      <c r="HE9" s="120">
        <v>2726777</v>
      </c>
      <c r="HF9" s="120">
        <v>334562</v>
      </c>
      <c r="HG9" s="120">
        <v>124002</v>
      </c>
      <c r="HH9" s="120">
        <v>76813</v>
      </c>
      <c r="HI9" s="120">
        <v>11690</v>
      </c>
      <c r="HJ9" s="120">
        <v>13022</v>
      </c>
      <c r="HK9" s="120">
        <v>38777</v>
      </c>
      <c r="HL9" s="120">
        <v>82140</v>
      </c>
      <c r="HM9" s="120">
        <v>3652097</v>
      </c>
      <c r="HN9" s="120">
        <v>385678</v>
      </c>
      <c r="HO9" s="120">
        <v>3123206</v>
      </c>
      <c r="HP9" s="120">
        <v>231132</v>
      </c>
      <c r="HQ9" s="120">
        <v>114597</v>
      </c>
      <c r="HR9" s="120">
        <v>44561</v>
      </c>
      <c r="HS9" s="120">
        <v>12468</v>
      </c>
      <c r="HT9" s="120">
        <v>7376</v>
      </c>
      <c r="HU9" s="120">
        <v>52956</v>
      </c>
      <c r="HV9" s="120">
        <v>40047</v>
      </c>
      <c r="HW9" s="120">
        <v>4012021</v>
      </c>
      <c r="HX9" s="120">
        <v>363944</v>
      </c>
      <c r="HY9" s="120">
        <v>4123495</v>
      </c>
      <c r="HZ9" s="120">
        <v>374212</v>
      </c>
      <c r="IA9" s="120">
        <v>180854</v>
      </c>
      <c r="IB9" s="120">
        <v>47711</v>
      </c>
      <c r="IC9" s="120">
        <v>19390</v>
      </c>
      <c r="ID9" s="120">
        <v>8707</v>
      </c>
      <c r="IE9" s="120">
        <v>22910</v>
      </c>
      <c r="IF9" s="120">
        <v>68077</v>
      </c>
      <c r="IG9" s="120">
        <v>5209300</v>
      </c>
      <c r="IH9" s="120">
        <v>468391</v>
      </c>
      <c r="II9" s="120">
        <v>4061873</v>
      </c>
      <c r="IJ9" s="120">
        <v>410241</v>
      </c>
      <c r="IK9" s="120">
        <v>91897</v>
      </c>
      <c r="IL9" s="120">
        <v>66149</v>
      </c>
      <c r="IM9" s="120">
        <v>17396</v>
      </c>
      <c r="IN9" s="120">
        <v>47660</v>
      </c>
      <c r="IO9" s="120">
        <v>14768</v>
      </c>
      <c r="IP9" s="120">
        <v>72785</v>
      </c>
      <c r="IQ9" s="120">
        <v>5251160</v>
      </c>
    </row>
    <row r="10" spans="1:379">
      <c r="A10" s="44" t="s">
        <v>600</v>
      </c>
      <c r="B10" s="120">
        <v>419041</v>
      </c>
      <c r="C10" s="120">
        <v>2243939</v>
      </c>
      <c r="D10" s="120">
        <v>849140</v>
      </c>
      <c r="E10" s="120">
        <v>200997</v>
      </c>
      <c r="F10" s="120">
        <v>103981</v>
      </c>
      <c r="G10" s="120">
        <v>26392</v>
      </c>
      <c r="H10" s="120">
        <v>19450</v>
      </c>
      <c r="I10" s="120">
        <v>19777</v>
      </c>
      <c r="J10" s="120">
        <v>52070</v>
      </c>
      <c r="K10" s="120">
        <v>3934787</v>
      </c>
      <c r="L10" s="120">
        <v>464446</v>
      </c>
      <c r="M10" s="120">
        <v>2324685</v>
      </c>
      <c r="N10" s="120">
        <v>686277</v>
      </c>
      <c r="O10" s="120">
        <v>185274</v>
      </c>
      <c r="P10" s="120">
        <v>123082</v>
      </c>
      <c r="Q10" s="120">
        <v>12475</v>
      </c>
      <c r="R10" s="120">
        <v>19719</v>
      </c>
      <c r="S10" s="120">
        <v>27702</v>
      </c>
      <c r="T10" s="120">
        <v>67897</v>
      </c>
      <c r="U10" s="120">
        <v>3911557</v>
      </c>
      <c r="V10" s="120">
        <v>489242</v>
      </c>
      <c r="W10" s="120">
        <v>2337296</v>
      </c>
      <c r="X10" s="120">
        <v>678201</v>
      </c>
      <c r="Y10" s="120">
        <v>185723</v>
      </c>
      <c r="Z10" s="120">
        <v>105946</v>
      </c>
      <c r="AA10" s="120">
        <v>35238</v>
      </c>
      <c r="AB10" s="120">
        <v>21864</v>
      </c>
      <c r="AC10" s="120">
        <v>80680</v>
      </c>
      <c r="AD10" s="120">
        <v>60514</v>
      </c>
      <c r="AE10" s="120">
        <v>3994704</v>
      </c>
      <c r="AF10" s="120">
        <v>496854</v>
      </c>
      <c r="AG10" s="120">
        <v>2930021</v>
      </c>
      <c r="AH10" s="120">
        <v>605986</v>
      </c>
      <c r="AI10" s="120">
        <v>215210</v>
      </c>
      <c r="AJ10" s="120">
        <v>98778</v>
      </c>
      <c r="AK10" s="120">
        <v>43576</v>
      </c>
      <c r="AL10" s="120">
        <v>26864</v>
      </c>
      <c r="AM10" s="120">
        <v>24819</v>
      </c>
      <c r="AN10" s="120">
        <v>120413</v>
      </c>
      <c r="AO10" s="120">
        <v>4562521</v>
      </c>
      <c r="AP10" s="120">
        <v>413204</v>
      </c>
      <c r="AQ10" s="120">
        <v>2769609</v>
      </c>
      <c r="AR10" s="120">
        <v>586631</v>
      </c>
      <c r="AS10" s="120">
        <v>156494</v>
      </c>
      <c r="AT10" s="120">
        <v>129955</v>
      </c>
      <c r="AU10" s="120">
        <v>51815</v>
      </c>
      <c r="AV10" s="120">
        <v>8667</v>
      </c>
      <c r="AW10" s="120">
        <v>31879</v>
      </c>
      <c r="AX10" s="120">
        <v>85092</v>
      </c>
      <c r="AY10" s="120">
        <v>4233346</v>
      </c>
      <c r="AZ10" s="120">
        <v>380806</v>
      </c>
      <c r="BA10" s="120">
        <v>2710187</v>
      </c>
      <c r="BB10" s="120">
        <v>558691</v>
      </c>
      <c r="BC10" s="120">
        <v>129907</v>
      </c>
      <c r="BD10" s="120">
        <v>119527</v>
      </c>
      <c r="BE10" s="120">
        <v>55887</v>
      </c>
      <c r="BF10" s="120">
        <v>17112</v>
      </c>
      <c r="BG10" s="120">
        <v>39917</v>
      </c>
      <c r="BH10" s="120">
        <v>78758</v>
      </c>
      <c r="BI10" s="120">
        <v>4090792</v>
      </c>
      <c r="BJ10" s="120">
        <v>467002</v>
      </c>
      <c r="BK10" s="120">
        <v>2731663</v>
      </c>
      <c r="BL10" s="120">
        <v>659993</v>
      </c>
      <c r="BM10" s="120">
        <v>144194</v>
      </c>
      <c r="BN10" s="120">
        <v>92270</v>
      </c>
      <c r="BO10" s="120">
        <v>101343</v>
      </c>
      <c r="BP10" s="120">
        <v>22206</v>
      </c>
      <c r="BQ10" s="120">
        <v>24881</v>
      </c>
      <c r="BR10" s="120">
        <v>84962</v>
      </c>
      <c r="BS10" s="120">
        <v>4328514</v>
      </c>
      <c r="BT10" s="120">
        <v>272457</v>
      </c>
      <c r="BU10" s="120">
        <v>3009072</v>
      </c>
      <c r="BV10" s="120">
        <v>698215</v>
      </c>
      <c r="BW10" s="120">
        <v>347497</v>
      </c>
      <c r="BX10" s="120">
        <v>202463</v>
      </c>
      <c r="BY10" s="120">
        <v>90429</v>
      </c>
      <c r="BZ10" s="120">
        <v>53501</v>
      </c>
      <c r="CA10" s="120">
        <v>23526</v>
      </c>
      <c r="CB10" s="120">
        <v>81372</v>
      </c>
      <c r="CC10" s="120">
        <v>4778532</v>
      </c>
      <c r="CD10" s="120">
        <v>260750</v>
      </c>
      <c r="CE10" s="120">
        <v>2561237</v>
      </c>
      <c r="CF10" s="120">
        <v>835511</v>
      </c>
      <c r="CG10" s="120">
        <v>331139</v>
      </c>
      <c r="CH10" s="120">
        <v>156601</v>
      </c>
      <c r="CI10" s="120">
        <v>116390</v>
      </c>
      <c r="CJ10" s="120">
        <v>35142</v>
      </c>
      <c r="CK10" s="120">
        <v>25316</v>
      </c>
      <c r="CL10" s="120">
        <v>83534</v>
      </c>
      <c r="CM10" s="120">
        <v>4405620</v>
      </c>
      <c r="CN10" s="120">
        <v>344851</v>
      </c>
      <c r="CO10" s="120">
        <v>2248356</v>
      </c>
      <c r="CP10" s="120">
        <v>1006767</v>
      </c>
      <c r="CQ10" s="120">
        <v>291299</v>
      </c>
      <c r="CR10" s="120">
        <v>161947</v>
      </c>
      <c r="CS10" s="120">
        <v>87902</v>
      </c>
      <c r="CT10" s="120">
        <v>38538</v>
      </c>
      <c r="CU10" s="120">
        <v>63690</v>
      </c>
      <c r="CV10" s="120">
        <v>96833</v>
      </c>
      <c r="CW10" s="120">
        <v>4340183</v>
      </c>
      <c r="CX10" s="120">
        <v>446922</v>
      </c>
      <c r="CY10" s="120">
        <v>2463865</v>
      </c>
      <c r="CZ10" s="120">
        <v>1041192</v>
      </c>
      <c r="DA10" s="120">
        <v>315583</v>
      </c>
      <c r="DB10" s="120">
        <v>118439</v>
      </c>
      <c r="DC10" s="120">
        <v>65901</v>
      </c>
      <c r="DD10" s="120">
        <v>33921</v>
      </c>
      <c r="DE10" s="120">
        <v>81268</v>
      </c>
      <c r="DF10" s="120">
        <v>133150</v>
      </c>
      <c r="DG10" s="120">
        <v>4700241</v>
      </c>
      <c r="DH10" s="120">
        <v>318643</v>
      </c>
      <c r="DI10" s="120">
        <v>3034487</v>
      </c>
      <c r="DJ10" s="120">
        <v>949151</v>
      </c>
      <c r="DK10" s="120">
        <v>357343</v>
      </c>
      <c r="DL10" s="120">
        <v>96834</v>
      </c>
      <c r="DM10" s="120">
        <v>82479</v>
      </c>
      <c r="DN10" s="120">
        <v>38273</v>
      </c>
      <c r="DO10" s="120">
        <v>53452</v>
      </c>
      <c r="DP10" s="120">
        <v>114898</v>
      </c>
      <c r="DQ10" s="120">
        <v>5045560</v>
      </c>
      <c r="DR10" s="120">
        <v>292444</v>
      </c>
      <c r="DS10" s="120">
        <v>2548634</v>
      </c>
      <c r="DT10" s="120">
        <v>1144804</v>
      </c>
      <c r="DU10" s="120">
        <v>307118</v>
      </c>
      <c r="DV10" s="120">
        <v>118537</v>
      </c>
      <c r="DW10" s="120">
        <v>92297</v>
      </c>
      <c r="DX10" s="120">
        <v>28004</v>
      </c>
      <c r="DY10" s="120">
        <v>19021</v>
      </c>
      <c r="DZ10" s="120">
        <v>102407</v>
      </c>
      <c r="EA10" s="120">
        <v>4653266</v>
      </c>
      <c r="EB10" s="120">
        <v>380708</v>
      </c>
      <c r="EC10" s="120">
        <v>2546700</v>
      </c>
      <c r="ED10" s="120">
        <v>1101167</v>
      </c>
      <c r="EE10" s="120">
        <v>235573</v>
      </c>
      <c r="EF10" s="120">
        <v>154153</v>
      </c>
      <c r="EG10" s="120">
        <v>36313</v>
      </c>
      <c r="EH10" s="120">
        <v>61557</v>
      </c>
      <c r="EI10" s="120">
        <v>7143</v>
      </c>
      <c r="EJ10" s="120">
        <v>84213</v>
      </c>
      <c r="EK10" s="120">
        <v>4607527</v>
      </c>
      <c r="EL10" s="120">
        <v>655071</v>
      </c>
      <c r="EM10" s="120">
        <v>2403650</v>
      </c>
      <c r="EN10" s="120">
        <v>1134181</v>
      </c>
      <c r="EO10" s="120">
        <v>209682</v>
      </c>
      <c r="EP10" s="120">
        <v>100056</v>
      </c>
      <c r="EQ10" s="120">
        <v>47877</v>
      </c>
      <c r="ER10" s="120">
        <v>55387</v>
      </c>
      <c r="ES10" s="120">
        <v>25798</v>
      </c>
      <c r="ET10" s="120">
        <v>94857</v>
      </c>
      <c r="EU10" s="120">
        <v>4726559</v>
      </c>
      <c r="EV10" s="120">
        <v>430877</v>
      </c>
      <c r="EW10" s="120">
        <v>2918893</v>
      </c>
      <c r="EX10" s="120">
        <v>998003</v>
      </c>
      <c r="EY10" s="120">
        <v>247153</v>
      </c>
      <c r="EZ10" s="120">
        <v>108825</v>
      </c>
      <c r="FA10" s="120">
        <v>42732</v>
      </c>
      <c r="FB10" s="120">
        <v>27934</v>
      </c>
      <c r="FC10" s="120">
        <v>93134</v>
      </c>
      <c r="FD10" s="120">
        <v>116889</v>
      </c>
      <c r="FE10" s="120">
        <v>4984440</v>
      </c>
      <c r="FF10" s="120">
        <v>333504</v>
      </c>
      <c r="FG10" s="120">
        <v>2691216</v>
      </c>
      <c r="FH10" s="120">
        <v>887319</v>
      </c>
      <c r="FI10" s="120">
        <v>216069</v>
      </c>
      <c r="FJ10" s="120">
        <v>103393</v>
      </c>
      <c r="FK10" s="120">
        <v>45945</v>
      </c>
      <c r="FL10" s="120">
        <v>29575</v>
      </c>
      <c r="FM10" s="120">
        <v>65933</v>
      </c>
      <c r="FN10" s="120">
        <v>88814</v>
      </c>
      <c r="FO10" s="120">
        <v>4461768</v>
      </c>
      <c r="FP10" s="120">
        <v>309029</v>
      </c>
      <c r="FQ10" s="120">
        <v>2744322</v>
      </c>
      <c r="FR10" s="120">
        <v>985469</v>
      </c>
      <c r="FS10" s="120">
        <v>199988</v>
      </c>
      <c r="FT10" s="120">
        <v>72779</v>
      </c>
      <c r="FU10" s="120">
        <v>40014</v>
      </c>
      <c r="FV10" s="120">
        <v>64147</v>
      </c>
      <c r="FW10" s="120">
        <v>70785</v>
      </c>
      <c r="FX10" s="120">
        <v>80759</v>
      </c>
      <c r="FY10" s="120">
        <v>4567292</v>
      </c>
      <c r="FZ10" s="120">
        <v>379024</v>
      </c>
      <c r="GA10" s="120">
        <v>3849283</v>
      </c>
      <c r="GB10" s="120">
        <v>1158320</v>
      </c>
      <c r="GC10" s="120">
        <v>291439</v>
      </c>
      <c r="GD10" s="120">
        <v>60205</v>
      </c>
      <c r="GE10" s="120">
        <v>21997</v>
      </c>
      <c r="GF10" s="120">
        <v>19548</v>
      </c>
      <c r="GG10" s="120">
        <v>90750</v>
      </c>
      <c r="GH10" s="120">
        <v>161820</v>
      </c>
      <c r="GI10" s="120">
        <v>6032386</v>
      </c>
      <c r="GJ10" s="120">
        <v>389973</v>
      </c>
      <c r="GK10" s="120">
        <v>3993618</v>
      </c>
      <c r="GL10" s="120">
        <v>579282</v>
      </c>
      <c r="GM10" s="120">
        <v>316496</v>
      </c>
      <c r="GN10" s="120">
        <v>67509</v>
      </c>
      <c r="GO10" s="120">
        <v>19721</v>
      </c>
      <c r="GP10" s="120">
        <v>45449</v>
      </c>
      <c r="GQ10" s="120">
        <v>82436</v>
      </c>
      <c r="GR10" s="120">
        <v>189766</v>
      </c>
      <c r="GS10" s="120">
        <v>5684250</v>
      </c>
      <c r="GT10" s="120">
        <v>263325</v>
      </c>
      <c r="GU10" s="120">
        <v>3798105</v>
      </c>
      <c r="GV10" s="120">
        <v>432539</v>
      </c>
      <c r="GW10" s="120">
        <v>242797</v>
      </c>
      <c r="GX10" s="120">
        <v>96151</v>
      </c>
      <c r="GY10" s="120">
        <v>11740</v>
      </c>
      <c r="GZ10" s="120">
        <v>11507</v>
      </c>
      <c r="HA10" s="120">
        <v>72716</v>
      </c>
      <c r="HB10" s="120">
        <v>115328</v>
      </c>
      <c r="HC10" s="120">
        <v>5044208</v>
      </c>
      <c r="HD10" s="120">
        <v>337545</v>
      </c>
      <c r="HE10" s="120">
        <v>4448194</v>
      </c>
      <c r="HF10" s="120">
        <v>450993</v>
      </c>
      <c r="HG10" s="120">
        <v>313634</v>
      </c>
      <c r="HH10" s="120">
        <v>84071</v>
      </c>
      <c r="HI10" s="120">
        <v>14296</v>
      </c>
      <c r="HJ10" s="120">
        <v>20815</v>
      </c>
      <c r="HK10" s="120">
        <v>51792</v>
      </c>
      <c r="HL10" s="120">
        <v>98443</v>
      </c>
      <c r="HM10" s="120">
        <v>5819783</v>
      </c>
      <c r="HN10" s="120">
        <v>593281</v>
      </c>
      <c r="HO10" s="120">
        <v>6144898</v>
      </c>
      <c r="HP10" s="120">
        <v>512074</v>
      </c>
      <c r="HQ10" s="120">
        <v>221078</v>
      </c>
      <c r="HR10" s="120">
        <v>73245</v>
      </c>
      <c r="HS10" s="120">
        <v>15386</v>
      </c>
      <c r="HT10" s="120">
        <v>10076</v>
      </c>
      <c r="HU10" s="120">
        <v>37319</v>
      </c>
      <c r="HV10" s="120">
        <v>122898</v>
      </c>
      <c r="HW10" s="120">
        <v>7730255</v>
      </c>
      <c r="HX10" s="120">
        <v>681549</v>
      </c>
      <c r="HY10" s="120">
        <v>5693287</v>
      </c>
      <c r="HZ10" s="120">
        <v>419030</v>
      </c>
      <c r="IA10" s="120">
        <v>179930</v>
      </c>
      <c r="IB10" s="120">
        <v>89304</v>
      </c>
      <c r="IC10" s="120">
        <v>13261</v>
      </c>
      <c r="ID10" s="120">
        <v>18942</v>
      </c>
      <c r="IE10" s="120">
        <v>33034</v>
      </c>
      <c r="IF10" s="120">
        <v>111111</v>
      </c>
      <c r="IG10" s="120">
        <v>7239448</v>
      </c>
      <c r="IH10" s="120">
        <v>549042</v>
      </c>
      <c r="II10" s="120">
        <v>5413607</v>
      </c>
      <c r="IJ10" s="120">
        <v>301334</v>
      </c>
      <c r="IK10" s="120">
        <v>112114</v>
      </c>
      <c r="IL10" s="120">
        <v>78293</v>
      </c>
      <c r="IM10" s="120">
        <v>21583</v>
      </c>
      <c r="IN10" s="120">
        <v>53884</v>
      </c>
      <c r="IO10" s="120">
        <v>22178</v>
      </c>
      <c r="IP10" s="120">
        <v>94447</v>
      </c>
      <c r="IQ10" s="120">
        <v>6646482</v>
      </c>
    </row>
    <row r="11" spans="1:379" s="13" customFormat="1">
      <c r="A11" s="44" t="s">
        <v>601</v>
      </c>
      <c r="B11" s="120">
        <v>2592626</v>
      </c>
      <c r="C11" s="120">
        <v>8817249</v>
      </c>
      <c r="D11" s="120">
        <v>1932800</v>
      </c>
      <c r="E11" s="120">
        <v>769850</v>
      </c>
      <c r="F11" s="120">
        <v>377771</v>
      </c>
      <c r="G11" s="120">
        <v>133617</v>
      </c>
      <c r="H11" s="120">
        <v>90601</v>
      </c>
      <c r="I11" s="120">
        <v>115246</v>
      </c>
      <c r="J11" s="120">
        <v>515924</v>
      </c>
      <c r="K11" s="120">
        <v>15345684</v>
      </c>
      <c r="L11" s="120">
        <v>2595796</v>
      </c>
      <c r="M11" s="120">
        <v>9790100</v>
      </c>
      <c r="N11" s="120">
        <v>1658795</v>
      </c>
      <c r="O11" s="120">
        <v>746624</v>
      </c>
      <c r="P11" s="120">
        <v>353253</v>
      </c>
      <c r="Q11" s="120">
        <v>78218</v>
      </c>
      <c r="R11" s="120">
        <v>95766</v>
      </c>
      <c r="S11" s="120">
        <v>106610</v>
      </c>
      <c r="T11" s="120">
        <v>566095</v>
      </c>
      <c r="U11" s="120">
        <v>15991257</v>
      </c>
      <c r="V11" s="120">
        <v>2451153</v>
      </c>
      <c r="W11" s="120">
        <v>10299762</v>
      </c>
      <c r="X11" s="120">
        <v>1354287</v>
      </c>
      <c r="Y11" s="120">
        <v>761959</v>
      </c>
      <c r="Z11" s="120">
        <v>222866</v>
      </c>
      <c r="AA11" s="120">
        <v>108954</v>
      </c>
      <c r="AB11" s="120">
        <v>183194</v>
      </c>
      <c r="AC11" s="120">
        <v>196694</v>
      </c>
      <c r="AD11" s="120">
        <v>528104</v>
      </c>
      <c r="AE11" s="120">
        <v>16106973</v>
      </c>
      <c r="AF11" s="120">
        <v>2281933</v>
      </c>
      <c r="AG11" s="120">
        <v>10924661</v>
      </c>
      <c r="AH11" s="120">
        <v>1137755</v>
      </c>
      <c r="AI11" s="120">
        <v>666593</v>
      </c>
      <c r="AJ11" s="120">
        <v>460713</v>
      </c>
      <c r="AK11" s="120">
        <v>117609</v>
      </c>
      <c r="AL11" s="120">
        <v>74589</v>
      </c>
      <c r="AM11" s="120">
        <v>118185</v>
      </c>
      <c r="AN11" s="120">
        <v>727091</v>
      </c>
      <c r="AO11" s="120">
        <v>16509129</v>
      </c>
      <c r="AP11" s="120">
        <v>2190317</v>
      </c>
      <c r="AQ11" s="120">
        <v>11178570</v>
      </c>
      <c r="AR11" s="120">
        <v>1130631</v>
      </c>
      <c r="AS11" s="120">
        <v>581657</v>
      </c>
      <c r="AT11" s="120">
        <v>434932</v>
      </c>
      <c r="AU11" s="120">
        <v>134687</v>
      </c>
      <c r="AV11" s="120">
        <v>57807</v>
      </c>
      <c r="AW11" s="120">
        <v>92012</v>
      </c>
      <c r="AX11" s="120">
        <v>642566</v>
      </c>
      <c r="AY11" s="120">
        <v>16443179</v>
      </c>
      <c r="AZ11" s="120">
        <v>2323762</v>
      </c>
      <c r="BA11" s="120">
        <v>11403748</v>
      </c>
      <c r="BB11" s="120">
        <v>1324057</v>
      </c>
      <c r="BC11" s="120">
        <v>541282</v>
      </c>
      <c r="BD11" s="120">
        <v>485041</v>
      </c>
      <c r="BE11" s="120">
        <v>225094</v>
      </c>
      <c r="BF11" s="120">
        <v>117982</v>
      </c>
      <c r="BG11" s="120">
        <v>84990</v>
      </c>
      <c r="BH11" s="120">
        <v>634841</v>
      </c>
      <c r="BI11" s="120">
        <v>17140797</v>
      </c>
      <c r="BJ11" s="120">
        <v>2237096</v>
      </c>
      <c r="BK11" s="120">
        <v>11792777</v>
      </c>
      <c r="BL11" s="120">
        <v>1438299</v>
      </c>
      <c r="BM11" s="120">
        <v>612865</v>
      </c>
      <c r="BN11" s="120">
        <v>538811</v>
      </c>
      <c r="BO11" s="120">
        <v>335525</v>
      </c>
      <c r="BP11" s="120">
        <v>105430</v>
      </c>
      <c r="BQ11" s="120">
        <v>134551</v>
      </c>
      <c r="BR11" s="120">
        <v>728070</v>
      </c>
      <c r="BS11" s="120">
        <v>17923424</v>
      </c>
      <c r="BT11" s="120">
        <v>3342324</v>
      </c>
      <c r="BU11" s="120">
        <v>11303877</v>
      </c>
      <c r="BV11" s="120">
        <v>1155034</v>
      </c>
      <c r="BW11" s="120">
        <v>981784</v>
      </c>
      <c r="BX11" s="120">
        <v>801373</v>
      </c>
      <c r="BY11" s="120">
        <v>290375</v>
      </c>
      <c r="BZ11" s="120">
        <v>172606</v>
      </c>
      <c r="CA11" s="120">
        <v>125972</v>
      </c>
      <c r="CB11" s="120">
        <v>895990</v>
      </c>
      <c r="CC11" s="120">
        <v>19069335</v>
      </c>
      <c r="CD11" s="120">
        <v>3280678</v>
      </c>
      <c r="CE11" s="120">
        <v>10636294</v>
      </c>
      <c r="CF11" s="120">
        <v>2328252</v>
      </c>
      <c r="CG11" s="120">
        <v>963097</v>
      </c>
      <c r="CH11" s="120">
        <v>721537</v>
      </c>
      <c r="CI11" s="120">
        <v>323652</v>
      </c>
      <c r="CJ11" s="120">
        <v>166263</v>
      </c>
      <c r="CK11" s="120">
        <v>156783</v>
      </c>
      <c r="CL11" s="120">
        <v>920151</v>
      </c>
      <c r="CM11" s="120">
        <v>19496707</v>
      </c>
      <c r="CN11" s="120">
        <v>3275014</v>
      </c>
      <c r="CO11" s="120">
        <v>9700502</v>
      </c>
      <c r="CP11" s="120">
        <v>3660122</v>
      </c>
      <c r="CQ11" s="120">
        <v>860661</v>
      </c>
      <c r="CR11" s="120">
        <v>686915</v>
      </c>
      <c r="CS11" s="120">
        <v>296071</v>
      </c>
      <c r="CT11" s="120">
        <v>269966</v>
      </c>
      <c r="CU11" s="120">
        <v>192405</v>
      </c>
      <c r="CV11" s="120">
        <v>891581</v>
      </c>
      <c r="CW11" s="120">
        <v>19833237</v>
      </c>
      <c r="CX11" s="120">
        <v>3324678</v>
      </c>
      <c r="CY11" s="120">
        <v>10085201</v>
      </c>
      <c r="CZ11" s="120">
        <v>3575988</v>
      </c>
      <c r="DA11" s="120">
        <v>904912</v>
      </c>
      <c r="DB11" s="120">
        <v>683911</v>
      </c>
      <c r="DC11" s="120">
        <v>129343</v>
      </c>
      <c r="DD11" s="120">
        <v>154002</v>
      </c>
      <c r="DE11" s="120">
        <v>300948</v>
      </c>
      <c r="DF11" s="120">
        <v>929498</v>
      </c>
      <c r="DG11" s="120">
        <v>20088481</v>
      </c>
      <c r="DH11" s="120">
        <v>3268409</v>
      </c>
      <c r="DI11" s="120">
        <v>10926315</v>
      </c>
      <c r="DJ11" s="120">
        <v>3358628</v>
      </c>
      <c r="DK11" s="120">
        <v>873911</v>
      </c>
      <c r="DL11" s="120">
        <v>589517</v>
      </c>
      <c r="DM11" s="120">
        <v>182158</v>
      </c>
      <c r="DN11" s="120">
        <v>140223</v>
      </c>
      <c r="DO11" s="120">
        <v>257845</v>
      </c>
      <c r="DP11" s="120">
        <v>871998</v>
      </c>
      <c r="DQ11" s="120">
        <v>20469004</v>
      </c>
      <c r="DR11" s="120">
        <v>3297686</v>
      </c>
      <c r="DS11" s="120">
        <v>9442592</v>
      </c>
      <c r="DT11" s="120">
        <v>5075440</v>
      </c>
      <c r="DU11" s="120">
        <v>788968</v>
      </c>
      <c r="DV11" s="120">
        <v>571932</v>
      </c>
      <c r="DW11" s="120">
        <v>141792</v>
      </c>
      <c r="DX11" s="120">
        <v>124065</v>
      </c>
      <c r="DY11" s="120">
        <v>247239</v>
      </c>
      <c r="DZ11" s="120">
        <v>879900</v>
      </c>
      <c r="EA11" s="120">
        <v>20569614</v>
      </c>
      <c r="EB11" s="120">
        <v>3302657</v>
      </c>
      <c r="EC11" s="120">
        <v>10785486</v>
      </c>
      <c r="ED11" s="120">
        <v>3775961</v>
      </c>
      <c r="EE11" s="120">
        <v>669681</v>
      </c>
      <c r="EF11" s="120">
        <v>501664</v>
      </c>
      <c r="EG11" s="120">
        <v>123915</v>
      </c>
      <c r="EH11" s="120">
        <v>85721</v>
      </c>
      <c r="EI11" s="120">
        <v>43837</v>
      </c>
      <c r="EJ11" s="120">
        <v>797439</v>
      </c>
      <c r="EK11" s="120">
        <v>20086361</v>
      </c>
      <c r="EL11" s="120">
        <v>3515935</v>
      </c>
      <c r="EM11" s="120">
        <v>10498286</v>
      </c>
      <c r="EN11" s="120">
        <v>5063640</v>
      </c>
      <c r="EO11" s="120">
        <v>669183</v>
      </c>
      <c r="EP11" s="120">
        <v>459629</v>
      </c>
      <c r="EQ11" s="120">
        <v>178455</v>
      </c>
      <c r="ER11" s="120">
        <v>85060</v>
      </c>
      <c r="ES11" s="120">
        <v>93646</v>
      </c>
      <c r="ET11" s="120">
        <v>735596</v>
      </c>
      <c r="EU11" s="120">
        <v>21299430</v>
      </c>
      <c r="EV11" s="120">
        <v>3804800</v>
      </c>
      <c r="EW11" s="120">
        <v>11093055</v>
      </c>
      <c r="EX11" s="120">
        <v>4956160</v>
      </c>
      <c r="EY11" s="120">
        <v>870665</v>
      </c>
      <c r="EZ11" s="120">
        <v>377359</v>
      </c>
      <c r="FA11" s="120">
        <v>124316</v>
      </c>
      <c r="FB11" s="120">
        <v>77239</v>
      </c>
      <c r="FC11" s="120">
        <v>161766</v>
      </c>
      <c r="FD11" s="120">
        <v>873741</v>
      </c>
      <c r="FE11" s="120">
        <v>22339101</v>
      </c>
      <c r="FF11" s="120">
        <v>3635447</v>
      </c>
      <c r="FG11" s="120">
        <v>10985367</v>
      </c>
      <c r="FH11" s="120">
        <v>4914218</v>
      </c>
      <c r="FI11" s="120">
        <v>763041</v>
      </c>
      <c r="FJ11" s="120">
        <v>333809</v>
      </c>
      <c r="FK11" s="120">
        <v>101156</v>
      </c>
      <c r="FL11" s="120">
        <v>59910</v>
      </c>
      <c r="FM11" s="120">
        <v>93114</v>
      </c>
      <c r="FN11" s="120">
        <v>875109</v>
      </c>
      <c r="FO11" s="120">
        <v>21761171</v>
      </c>
      <c r="FP11" s="120">
        <v>3402943</v>
      </c>
      <c r="FQ11" s="120">
        <v>11264841</v>
      </c>
      <c r="FR11" s="120">
        <v>5284563</v>
      </c>
      <c r="FS11" s="120">
        <v>612870</v>
      </c>
      <c r="FT11" s="120">
        <v>333905</v>
      </c>
      <c r="FU11" s="120">
        <v>83236</v>
      </c>
      <c r="FV11" s="120">
        <v>105909</v>
      </c>
      <c r="FW11" s="120">
        <v>135417</v>
      </c>
      <c r="FX11" s="120">
        <v>875081</v>
      </c>
      <c r="FY11" s="120">
        <v>22098765</v>
      </c>
      <c r="FZ11" s="120">
        <v>3452171</v>
      </c>
      <c r="GA11" s="120">
        <v>12197767</v>
      </c>
      <c r="GB11" s="120">
        <v>5405229</v>
      </c>
      <c r="GC11" s="120">
        <v>550954</v>
      </c>
      <c r="GD11" s="120">
        <v>314223</v>
      </c>
      <c r="GE11" s="120">
        <v>82249</v>
      </c>
      <c r="GF11" s="120">
        <v>43902</v>
      </c>
      <c r="GG11" s="120">
        <v>167073</v>
      </c>
      <c r="GH11" s="120">
        <v>861721</v>
      </c>
      <c r="GI11" s="120">
        <v>23075289</v>
      </c>
      <c r="GJ11" s="120">
        <v>4014706</v>
      </c>
      <c r="GK11" s="120">
        <v>17500242</v>
      </c>
      <c r="GL11" s="120">
        <v>1301512</v>
      </c>
      <c r="GM11" s="120">
        <v>486934</v>
      </c>
      <c r="GN11" s="120">
        <v>330002</v>
      </c>
      <c r="GO11" s="120">
        <v>72810</v>
      </c>
      <c r="GP11" s="120">
        <v>38686</v>
      </c>
      <c r="GQ11" s="120">
        <v>160159</v>
      </c>
      <c r="GR11" s="120">
        <v>835417</v>
      </c>
      <c r="GS11" s="120">
        <v>24740468</v>
      </c>
      <c r="GT11" s="120">
        <v>4081800</v>
      </c>
      <c r="GU11" s="120">
        <v>18407021</v>
      </c>
      <c r="GV11" s="120">
        <v>1116725</v>
      </c>
      <c r="GW11" s="120">
        <v>319990</v>
      </c>
      <c r="GX11" s="120">
        <v>406580</v>
      </c>
      <c r="GY11" s="120">
        <v>40150</v>
      </c>
      <c r="GZ11" s="120">
        <v>15713</v>
      </c>
      <c r="HA11" s="120">
        <v>186540</v>
      </c>
      <c r="HB11" s="120">
        <v>806886</v>
      </c>
      <c r="HC11" s="120">
        <v>25381405</v>
      </c>
      <c r="HD11" s="120">
        <v>4215829</v>
      </c>
      <c r="HE11" s="120">
        <v>19467969</v>
      </c>
      <c r="HF11" s="120">
        <v>1091608</v>
      </c>
      <c r="HG11" s="120">
        <v>327322</v>
      </c>
      <c r="HH11" s="120">
        <v>364221</v>
      </c>
      <c r="HI11" s="120">
        <v>55328</v>
      </c>
      <c r="HJ11" s="120">
        <v>77810</v>
      </c>
      <c r="HK11" s="120">
        <v>132668</v>
      </c>
      <c r="HL11" s="120">
        <v>755451</v>
      </c>
      <c r="HM11" s="120">
        <v>26488206</v>
      </c>
      <c r="HN11" s="120">
        <v>4687483</v>
      </c>
      <c r="HO11" s="120">
        <v>20791543</v>
      </c>
      <c r="HP11" s="120">
        <v>861475</v>
      </c>
      <c r="HQ11" s="120">
        <v>194270</v>
      </c>
      <c r="HR11" s="120">
        <v>328860</v>
      </c>
      <c r="HS11" s="120">
        <v>59401</v>
      </c>
      <c r="HT11" s="120">
        <v>75250</v>
      </c>
      <c r="HU11" s="120">
        <v>130956</v>
      </c>
      <c r="HV11" s="120">
        <v>698697</v>
      </c>
      <c r="HW11" s="120">
        <v>27827935</v>
      </c>
      <c r="HX11" s="120">
        <v>4796087</v>
      </c>
      <c r="HY11" s="120">
        <v>21280904</v>
      </c>
      <c r="HZ11" s="120">
        <v>859912</v>
      </c>
      <c r="IA11" s="120">
        <v>220909</v>
      </c>
      <c r="IB11" s="120">
        <v>319044</v>
      </c>
      <c r="IC11" s="120">
        <v>34297</v>
      </c>
      <c r="ID11" s="120">
        <v>97639</v>
      </c>
      <c r="IE11" s="120">
        <v>140164</v>
      </c>
      <c r="IF11" s="120">
        <v>730095</v>
      </c>
      <c r="IG11" s="120">
        <v>28479051</v>
      </c>
      <c r="IH11" s="120">
        <v>5017633</v>
      </c>
      <c r="II11" s="120">
        <v>21148636</v>
      </c>
      <c r="IJ11" s="120">
        <v>822496</v>
      </c>
      <c r="IK11" s="120">
        <v>158544</v>
      </c>
      <c r="IL11" s="120">
        <v>310269</v>
      </c>
      <c r="IM11" s="120">
        <v>91298</v>
      </c>
      <c r="IN11" s="120">
        <v>136999</v>
      </c>
      <c r="IO11" s="120">
        <v>84020</v>
      </c>
      <c r="IP11" s="120">
        <v>658198</v>
      </c>
      <c r="IQ11" s="120">
        <v>28428093</v>
      </c>
    </row>
    <row r="12" spans="1:379" s="13" customFormat="1">
      <c r="A12" s="43" t="s">
        <v>602</v>
      </c>
      <c r="B12" s="122">
        <v>783</v>
      </c>
      <c r="C12" s="122">
        <v>19766</v>
      </c>
      <c r="D12" s="122">
        <v>21993</v>
      </c>
      <c r="E12" s="122">
        <v>8731</v>
      </c>
      <c r="F12" s="122">
        <v>6256</v>
      </c>
      <c r="G12" s="122">
        <v>3522</v>
      </c>
      <c r="H12" s="122">
        <v>691</v>
      </c>
      <c r="I12" s="122">
        <v>1686</v>
      </c>
      <c r="J12" s="122">
        <v>3718</v>
      </c>
      <c r="K12" s="122">
        <v>67146</v>
      </c>
      <c r="L12" s="122">
        <v>18014</v>
      </c>
      <c r="M12" s="122">
        <v>60456</v>
      </c>
      <c r="N12" s="122">
        <v>32768</v>
      </c>
      <c r="O12" s="122">
        <v>21795</v>
      </c>
      <c r="P12" s="122">
        <v>11739</v>
      </c>
      <c r="Q12" s="122">
        <v>2862</v>
      </c>
      <c r="R12" s="122">
        <v>2628</v>
      </c>
      <c r="S12" s="122">
        <v>1306</v>
      </c>
      <c r="T12" s="122">
        <v>7273</v>
      </c>
      <c r="U12" s="122">
        <v>158841</v>
      </c>
      <c r="V12" s="122">
        <v>3768</v>
      </c>
      <c r="W12" s="122">
        <v>20723</v>
      </c>
      <c r="X12" s="122">
        <v>19976</v>
      </c>
      <c r="Y12" s="122">
        <v>29688</v>
      </c>
      <c r="Z12" s="122">
        <v>8687</v>
      </c>
      <c r="AA12" s="122">
        <v>2251</v>
      </c>
      <c r="AB12" s="122">
        <v>6218</v>
      </c>
      <c r="AC12" s="122">
        <v>1511</v>
      </c>
      <c r="AD12" s="122">
        <v>3817</v>
      </c>
      <c r="AE12" s="122">
        <v>96639</v>
      </c>
      <c r="AF12" s="122">
        <v>749</v>
      </c>
      <c r="AG12" s="122">
        <v>25284</v>
      </c>
      <c r="AH12" s="122">
        <v>22457</v>
      </c>
      <c r="AI12" s="122">
        <v>8026</v>
      </c>
      <c r="AJ12" s="122">
        <v>22168</v>
      </c>
      <c r="AK12" s="122">
        <v>3243</v>
      </c>
      <c r="AL12" s="122">
        <v>1608</v>
      </c>
      <c r="AM12" s="122">
        <v>1961</v>
      </c>
      <c r="AN12" s="122">
        <v>4618</v>
      </c>
      <c r="AO12" s="122">
        <v>90114</v>
      </c>
      <c r="AP12" s="122">
        <v>1325</v>
      </c>
      <c r="AQ12" s="122">
        <v>25284</v>
      </c>
      <c r="AR12" s="122">
        <v>24257</v>
      </c>
      <c r="AS12" s="122">
        <v>11629</v>
      </c>
      <c r="AT12" s="122">
        <v>13943</v>
      </c>
      <c r="AU12" s="122">
        <v>4632</v>
      </c>
      <c r="AV12" s="122">
        <v>988</v>
      </c>
      <c r="AW12" s="122">
        <v>1468</v>
      </c>
      <c r="AX12" s="122">
        <v>4476</v>
      </c>
      <c r="AY12" s="122">
        <v>88002</v>
      </c>
      <c r="AZ12" s="122">
        <v>4393</v>
      </c>
      <c r="BA12" s="122">
        <v>32560</v>
      </c>
      <c r="BB12" s="122">
        <v>24117</v>
      </c>
      <c r="BC12" s="122">
        <v>13500</v>
      </c>
      <c r="BD12" s="122">
        <v>6472</v>
      </c>
      <c r="BE12" s="122">
        <v>4945</v>
      </c>
      <c r="BF12" s="122">
        <v>2869</v>
      </c>
      <c r="BG12" s="122">
        <v>1217</v>
      </c>
      <c r="BH12" s="122">
        <v>6088</v>
      </c>
      <c r="BI12" s="122">
        <v>96161</v>
      </c>
      <c r="BJ12" s="122">
        <v>988</v>
      </c>
      <c r="BK12" s="122">
        <v>14880</v>
      </c>
      <c r="BL12" s="122">
        <v>20343</v>
      </c>
      <c r="BM12" s="122">
        <v>9517</v>
      </c>
      <c r="BN12" s="122">
        <v>8671</v>
      </c>
      <c r="BO12" s="122">
        <v>4986</v>
      </c>
      <c r="BP12" s="122">
        <v>1460</v>
      </c>
      <c r="BQ12" s="122">
        <v>5008</v>
      </c>
      <c r="BR12" s="122">
        <v>5314</v>
      </c>
      <c r="BS12" s="122">
        <v>71167</v>
      </c>
      <c r="BT12" s="122">
        <v>738</v>
      </c>
      <c r="BU12" s="122">
        <v>17796</v>
      </c>
      <c r="BV12" s="122">
        <v>12538</v>
      </c>
      <c r="BW12" s="122">
        <v>10760</v>
      </c>
      <c r="BX12" s="122">
        <v>7422</v>
      </c>
      <c r="BY12" s="122">
        <v>6995</v>
      </c>
      <c r="BZ12" s="122">
        <v>3523</v>
      </c>
      <c r="CA12" s="122">
        <v>13949</v>
      </c>
      <c r="CB12" s="122">
        <v>8265</v>
      </c>
      <c r="CC12" s="122">
        <v>81986</v>
      </c>
      <c r="CD12" s="122">
        <v>1268</v>
      </c>
      <c r="CE12" s="122">
        <v>39242</v>
      </c>
      <c r="CF12" s="122">
        <v>17754</v>
      </c>
      <c r="CG12" s="122">
        <v>7768</v>
      </c>
      <c r="CH12" s="122">
        <v>7150</v>
      </c>
      <c r="CI12" s="122">
        <v>3874</v>
      </c>
      <c r="CJ12" s="122">
        <v>3127</v>
      </c>
      <c r="CK12" s="122">
        <v>1998</v>
      </c>
      <c r="CL12" s="122">
        <v>4360</v>
      </c>
      <c r="CM12" s="122">
        <v>86541</v>
      </c>
      <c r="CN12" s="122">
        <v>1306</v>
      </c>
      <c r="CO12" s="122">
        <v>46421</v>
      </c>
      <c r="CP12" s="122">
        <v>16632</v>
      </c>
      <c r="CQ12" s="122">
        <v>10863</v>
      </c>
      <c r="CR12" s="122">
        <v>8972</v>
      </c>
      <c r="CS12" s="122">
        <v>8740</v>
      </c>
      <c r="CT12" s="122">
        <v>32273</v>
      </c>
      <c r="CU12" s="122">
        <v>3951</v>
      </c>
      <c r="CV12" s="122">
        <v>9169</v>
      </c>
      <c r="CW12" s="122">
        <v>138327</v>
      </c>
      <c r="CX12" s="122">
        <v>1138</v>
      </c>
      <c r="CY12" s="122">
        <v>32523</v>
      </c>
      <c r="CZ12" s="122">
        <v>10271</v>
      </c>
      <c r="DA12" s="122">
        <v>8173</v>
      </c>
      <c r="DB12" s="122">
        <v>5543</v>
      </c>
      <c r="DC12" s="122">
        <v>4836</v>
      </c>
      <c r="DD12" s="122">
        <v>2566</v>
      </c>
      <c r="DE12" s="122">
        <v>2775</v>
      </c>
      <c r="DF12" s="122">
        <v>3957</v>
      </c>
      <c r="DG12" s="122">
        <v>71782</v>
      </c>
      <c r="DH12" s="122">
        <v>635</v>
      </c>
      <c r="DI12" s="122">
        <v>38006</v>
      </c>
      <c r="DJ12" s="122">
        <v>9114</v>
      </c>
      <c r="DK12" s="122">
        <v>6903</v>
      </c>
      <c r="DL12" s="122">
        <v>7034</v>
      </c>
      <c r="DM12" s="122">
        <v>2674</v>
      </c>
      <c r="DN12" s="122">
        <v>2620</v>
      </c>
      <c r="DO12" s="122">
        <v>1408</v>
      </c>
      <c r="DP12" s="122">
        <v>4343</v>
      </c>
      <c r="DQ12" s="122">
        <v>72737</v>
      </c>
      <c r="DR12" s="122">
        <v>963</v>
      </c>
      <c r="DS12" s="122">
        <v>22272</v>
      </c>
      <c r="DT12" s="122">
        <v>22404</v>
      </c>
      <c r="DU12" s="122">
        <v>10076</v>
      </c>
      <c r="DV12" s="122">
        <v>9013</v>
      </c>
      <c r="DW12" s="122">
        <v>6152</v>
      </c>
      <c r="DX12" s="122">
        <v>2211</v>
      </c>
      <c r="DY12" s="122">
        <v>6291</v>
      </c>
      <c r="DZ12" s="122">
        <v>4493</v>
      </c>
      <c r="EA12" s="122">
        <v>83875</v>
      </c>
      <c r="EB12" s="122">
        <v>9185</v>
      </c>
      <c r="EC12" s="122">
        <v>98763</v>
      </c>
      <c r="ED12" s="122">
        <v>17906</v>
      </c>
      <c r="EE12" s="122">
        <v>14524</v>
      </c>
      <c r="EF12" s="122">
        <v>7218</v>
      </c>
      <c r="EG12" s="122">
        <v>2606</v>
      </c>
      <c r="EH12" s="122">
        <v>7656</v>
      </c>
      <c r="EI12" s="122">
        <v>989</v>
      </c>
      <c r="EJ12" s="122">
        <v>25465</v>
      </c>
      <c r="EK12" s="122">
        <v>184312</v>
      </c>
      <c r="EL12" s="122">
        <v>467</v>
      </c>
      <c r="EM12" s="122">
        <v>9265</v>
      </c>
      <c r="EN12" s="122">
        <v>7821</v>
      </c>
      <c r="EO12" s="122">
        <v>4124</v>
      </c>
      <c r="EP12" s="122">
        <v>2725</v>
      </c>
      <c r="EQ12" s="122">
        <v>1670</v>
      </c>
      <c r="ER12" s="122">
        <v>876</v>
      </c>
      <c r="ES12" s="122">
        <v>1144</v>
      </c>
      <c r="ET12" s="122">
        <v>9421</v>
      </c>
      <c r="EU12" s="122">
        <v>37513</v>
      </c>
      <c r="EV12" s="122">
        <v>2259</v>
      </c>
      <c r="EW12" s="122">
        <v>14722</v>
      </c>
      <c r="EX12" s="122">
        <v>7006</v>
      </c>
      <c r="EY12" s="122">
        <v>4328</v>
      </c>
      <c r="EZ12" s="122">
        <v>4555</v>
      </c>
      <c r="FA12" s="122">
        <v>1063</v>
      </c>
      <c r="FB12" s="122">
        <v>933</v>
      </c>
      <c r="FC12" s="122">
        <v>2163</v>
      </c>
      <c r="FD12" s="122">
        <v>11597</v>
      </c>
      <c r="FE12" s="122">
        <v>48626</v>
      </c>
      <c r="FF12" s="122">
        <v>562</v>
      </c>
      <c r="FG12" s="122">
        <v>9357</v>
      </c>
      <c r="FH12" s="122">
        <v>5536</v>
      </c>
      <c r="FI12" s="122">
        <v>3976</v>
      </c>
      <c r="FJ12" s="122">
        <v>4259</v>
      </c>
      <c r="FK12" s="122">
        <v>2108</v>
      </c>
      <c r="FL12" s="122">
        <v>553</v>
      </c>
      <c r="FM12" s="122">
        <v>711</v>
      </c>
      <c r="FN12" s="122">
        <v>2126</v>
      </c>
      <c r="FO12" s="122">
        <v>29188</v>
      </c>
      <c r="FP12" s="122">
        <v>563</v>
      </c>
      <c r="FQ12" s="122">
        <v>23173</v>
      </c>
      <c r="FR12" s="122">
        <v>11057</v>
      </c>
      <c r="FS12" s="122">
        <v>5829</v>
      </c>
      <c r="FT12" s="122">
        <v>4661</v>
      </c>
      <c r="FU12" s="122">
        <v>2595</v>
      </c>
      <c r="FV12" s="122">
        <v>3415</v>
      </c>
      <c r="FW12" s="122">
        <v>3072</v>
      </c>
      <c r="FX12" s="122">
        <v>8791</v>
      </c>
      <c r="FY12" s="122">
        <v>63156</v>
      </c>
      <c r="FZ12" s="122">
        <v>443</v>
      </c>
      <c r="GA12" s="122">
        <v>9216</v>
      </c>
      <c r="GB12" s="122">
        <v>6238</v>
      </c>
      <c r="GC12" s="122">
        <v>3317</v>
      </c>
      <c r="GD12" s="122">
        <v>2420</v>
      </c>
      <c r="GE12" s="122">
        <v>1709</v>
      </c>
      <c r="GF12" s="122">
        <v>631</v>
      </c>
      <c r="GG12" s="122">
        <v>1633</v>
      </c>
      <c r="GH12" s="122">
        <v>1494</v>
      </c>
      <c r="GI12" s="122">
        <v>27101</v>
      </c>
      <c r="GJ12" s="122">
        <v>736</v>
      </c>
      <c r="GK12" s="122">
        <v>11432</v>
      </c>
      <c r="GL12" s="122">
        <v>5035</v>
      </c>
      <c r="GM12" s="122">
        <v>3798</v>
      </c>
      <c r="GN12" s="122">
        <v>2738</v>
      </c>
      <c r="GO12" s="122">
        <v>1087</v>
      </c>
      <c r="GP12" s="122">
        <v>503</v>
      </c>
      <c r="GQ12" s="122">
        <v>549</v>
      </c>
      <c r="GR12" s="122">
        <v>1755</v>
      </c>
      <c r="GS12" s="122">
        <v>27633</v>
      </c>
      <c r="GT12" s="122">
        <v>509</v>
      </c>
      <c r="GU12" s="122">
        <v>12285</v>
      </c>
      <c r="GV12" s="122">
        <v>5761</v>
      </c>
      <c r="GW12" s="122">
        <v>3449</v>
      </c>
      <c r="GX12" s="122">
        <v>3193</v>
      </c>
      <c r="GY12" s="122">
        <v>6839</v>
      </c>
      <c r="GZ12" s="122">
        <v>782</v>
      </c>
      <c r="HA12" s="122">
        <v>852</v>
      </c>
      <c r="HB12" s="122">
        <v>2745</v>
      </c>
      <c r="HC12" s="122">
        <v>36415</v>
      </c>
      <c r="HD12" s="122">
        <v>635</v>
      </c>
      <c r="HE12" s="122">
        <v>59354</v>
      </c>
      <c r="HF12" s="122">
        <v>9503</v>
      </c>
      <c r="HG12" s="122">
        <v>7226</v>
      </c>
      <c r="HH12" s="122">
        <v>4059</v>
      </c>
      <c r="HI12" s="122">
        <v>2519</v>
      </c>
      <c r="HJ12" s="122">
        <v>3159</v>
      </c>
      <c r="HK12" s="122">
        <v>1127</v>
      </c>
      <c r="HL12" s="122">
        <v>5659</v>
      </c>
      <c r="HM12" s="122">
        <v>93241</v>
      </c>
      <c r="HN12" s="122">
        <v>628</v>
      </c>
      <c r="HO12" s="122">
        <v>33658</v>
      </c>
      <c r="HP12" s="122">
        <v>11114</v>
      </c>
      <c r="HQ12" s="122">
        <v>5899</v>
      </c>
      <c r="HR12" s="122">
        <v>2618</v>
      </c>
      <c r="HS12" s="122">
        <v>6235</v>
      </c>
      <c r="HT12" s="122">
        <v>1039</v>
      </c>
      <c r="HU12" s="122">
        <v>3788</v>
      </c>
      <c r="HV12" s="122">
        <v>1632</v>
      </c>
      <c r="HW12" s="122">
        <v>66611</v>
      </c>
      <c r="HX12" s="122">
        <v>636</v>
      </c>
      <c r="HY12" s="122">
        <v>19242</v>
      </c>
      <c r="HZ12" s="122">
        <v>9029</v>
      </c>
      <c r="IA12" s="122">
        <v>4816</v>
      </c>
      <c r="IB12" s="122">
        <v>4694</v>
      </c>
      <c r="IC12" s="122">
        <v>1596</v>
      </c>
      <c r="ID12" s="122">
        <v>1078</v>
      </c>
      <c r="IE12" s="122">
        <v>975</v>
      </c>
      <c r="IF12" s="122">
        <v>8856</v>
      </c>
      <c r="IG12" s="122">
        <v>50922</v>
      </c>
      <c r="IH12" s="122">
        <v>1403</v>
      </c>
      <c r="II12" s="122">
        <v>22506</v>
      </c>
      <c r="IJ12" s="122">
        <v>5630</v>
      </c>
      <c r="IK12" s="122">
        <v>4103</v>
      </c>
      <c r="IL12" s="122">
        <v>6858</v>
      </c>
      <c r="IM12" s="122">
        <v>1804</v>
      </c>
      <c r="IN12" s="122">
        <v>1258</v>
      </c>
      <c r="IO12" s="122">
        <v>939</v>
      </c>
      <c r="IP12" s="122">
        <v>3325</v>
      </c>
      <c r="IQ12" s="122">
        <v>47826</v>
      </c>
    </row>
    <row r="13" spans="1:379">
      <c r="A13" s="44" t="s">
        <v>603</v>
      </c>
      <c r="B13" s="120">
        <v>783</v>
      </c>
      <c r="C13" s="120">
        <v>19766</v>
      </c>
      <c r="D13" s="120">
        <v>21993</v>
      </c>
      <c r="E13" s="120">
        <v>8731</v>
      </c>
      <c r="F13" s="120">
        <v>6256</v>
      </c>
      <c r="G13" s="120">
        <v>3522</v>
      </c>
      <c r="H13" s="120">
        <v>691</v>
      </c>
      <c r="I13" s="120">
        <v>1686</v>
      </c>
      <c r="J13" s="120">
        <v>3718</v>
      </c>
      <c r="K13" s="120">
        <v>67146</v>
      </c>
      <c r="L13" s="120">
        <v>18014</v>
      </c>
      <c r="M13" s="120">
        <v>60456</v>
      </c>
      <c r="N13" s="120">
        <v>32768</v>
      </c>
      <c r="O13" s="120">
        <v>21795</v>
      </c>
      <c r="P13" s="120">
        <v>11739</v>
      </c>
      <c r="Q13" s="120">
        <v>2862</v>
      </c>
      <c r="R13" s="120">
        <v>2628</v>
      </c>
      <c r="S13" s="120">
        <v>1306</v>
      </c>
      <c r="T13" s="120">
        <v>7273</v>
      </c>
      <c r="U13" s="120">
        <v>158841</v>
      </c>
      <c r="V13" s="120">
        <v>3768</v>
      </c>
      <c r="W13" s="120">
        <v>20723</v>
      </c>
      <c r="X13" s="120">
        <v>19976</v>
      </c>
      <c r="Y13" s="120">
        <v>29688</v>
      </c>
      <c r="Z13" s="120">
        <v>8687</v>
      </c>
      <c r="AA13" s="120">
        <v>2251</v>
      </c>
      <c r="AB13" s="120">
        <v>6218</v>
      </c>
      <c r="AC13" s="120">
        <v>1511</v>
      </c>
      <c r="AD13" s="120">
        <v>3817</v>
      </c>
      <c r="AE13" s="120">
        <v>96639</v>
      </c>
      <c r="AF13" s="120">
        <v>749</v>
      </c>
      <c r="AG13" s="120">
        <v>25284</v>
      </c>
      <c r="AH13" s="120">
        <v>22457</v>
      </c>
      <c r="AI13" s="120">
        <v>8026</v>
      </c>
      <c r="AJ13" s="120">
        <v>22168</v>
      </c>
      <c r="AK13" s="120">
        <v>3243</v>
      </c>
      <c r="AL13" s="120">
        <v>1608</v>
      </c>
      <c r="AM13" s="120">
        <v>1961</v>
      </c>
      <c r="AN13" s="120">
        <v>4618</v>
      </c>
      <c r="AO13" s="120">
        <v>90114</v>
      </c>
      <c r="AP13" s="120">
        <v>1325</v>
      </c>
      <c r="AQ13" s="120">
        <v>25284</v>
      </c>
      <c r="AR13" s="120">
        <v>24257</v>
      </c>
      <c r="AS13" s="120">
        <v>11629</v>
      </c>
      <c r="AT13" s="120">
        <v>13943</v>
      </c>
      <c r="AU13" s="120">
        <v>4632</v>
      </c>
      <c r="AV13" s="120">
        <v>988</v>
      </c>
      <c r="AW13" s="120">
        <v>1468</v>
      </c>
      <c r="AX13" s="120">
        <v>4476</v>
      </c>
      <c r="AY13" s="120">
        <v>88002</v>
      </c>
      <c r="AZ13" s="120">
        <v>4393</v>
      </c>
      <c r="BA13" s="120">
        <v>32560</v>
      </c>
      <c r="BB13" s="120">
        <v>24117</v>
      </c>
      <c r="BC13" s="120">
        <v>13500</v>
      </c>
      <c r="BD13" s="120">
        <v>6472</v>
      </c>
      <c r="BE13" s="120">
        <v>4945</v>
      </c>
      <c r="BF13" s="120">
        <v>2869</v>
      </c>
      <c r="BG13" s="120">
        <v>1217</v>
      </c>
      <c r="BH13" s="120">
        <v>6088</v>
      </c>
      <c r="BI13" s="120">
        <v>96161</v>
      </c>
      <c r="BJ13" s="120">
        <v>988</v>
      </c>
      <c r="BK13" s="120">
        <v>14880</v>
      </c>
      <c r="BL13" s="120">
        <v>20343</v>
      </c>
      <c r="BM13" s="120">
        <v>9517</v>
      </c>
      <c r="BN13" s="120">
        <v>8671</v>
      </c>
      <c r="BO13" s="120">
        <v>4986</v>
      </c>
      <c r="BP13" s="120">
        <v>1460</v>
      </c>
      <c r="BQ13" s="120">
        <v>5008</v>
      </c>
      <c r="BR13" s="120">
        <v>5314</v>
      </c>
      <c r="BS13" s="120">
        <v>71167</v>
      </c>
      <c r="BT13" s="120">
        <v>738</v>
      </c>
      <c r="BU13" s="120">
        <v>17796</v>
      </c>
      <c r="BV13" s="120">
        <v>12538</v>
      </c>
      <c r="BW13" s="120">
        <v>10760</v>
      </c>
      <c r="BX13" s="120">
        <v>7422</v>
      </c>
      <c r="BY13" s="120">
        <v>6995</v>
      </c>
      <c r="BZ13" s="120">
        <v>3523</v>
      </c>
      <c r="CA13" s="120">
        <v>13949</v>
      </c>
      <c r="CB13" s="120">
        <v>8265</v>
      </c>
      <c r="CC13" s="120">
        <v>81986</v>
      </c>
      <c r="CD13" s="120">
        <v>1268</v>
      </c>
      <c r="CE13" s="120">
        <v>39242</v>
      </c>
      <c r="CF13" s="120">
        <v>17754</v>
      </c>
      <c r="CG13" s="120">
        <v>7768</v>
      </c>
      <c r="CH13" s="120">
        <v>7150</v>
      </c>
      <c r="CI13" s="120">
        <v>3874</v>
      </c>
      <c r="CJ13" s="120">
        <v>3127</v>
      </c>
      <c r="CK13" s="120">
        <v>1998</v>
      </c>
      <c r="CL13" s="120">
        <v>4360</v>
      </c>
      <c r="CM13" s="120">
        <v>86541</v>
      </c>
      <c r="CN13" s="120">
        <v>1306</v>
      </c>
      <c r="CO13" s="120">
        <v>46421</v>
      </c>
      <c r="CP13" s="120">
        <v>16632</v>
      </c>
      <c r="CQ13" s="120">
        <v>10863</v>
      </c>
      <c r="CR13" s="120">
        <v>8972</v>
      </c>
      <c r="CS13" s="120">
        <v>8740</v>
      </c>
      <c r="CT13" s="120">
        <v>32273</v>
      </c>
      <c r="CU13" s="120">
        <v>3951</v>
      </c>
      <c r="CV13" s="120">
        <v>9169</v>
      </c>
      <c r="CW13" s="120">
        <v>138327</v>
      </c>
      <c r="CX13" s="120">
        <v>1138</v>
      </c>
      <c r="CY13" s="120">
        <v>32523</v>
      </c>
      <c r="CZ13" s="120">
        <v>10271</v>
      </c>
      <c r="DA13" s="120">
        <v>8173</v>
      </c>
      <c r="DB13" s="120">
        <v>5543</v>
      </c>
      <c r="DC13" s="120">
        <v>4836</v>
      </c>
      <c r="DD13" s="120">
        <v>2566</v>
      </c>
      <c r="DE13" s="120">
        <v>2775</v>
      </c>
      <c r="DF13" s="120">
        <v>3957</v>
      </c>
      <c r="DG13" s="120">
        <v>71782</v>
      </c>
      <c r="DH13" s="120">
        <v>635</v>
      </c>
      <c r="DI13" s="120">
        <v>38006</v>
      </c>
      <c r="DJ13" s="120">
        <v>9114</v>
      </c>
      <c r="DK13" s="120">
        <v>6903</v>
      </c>
      <c r="DL13" s="120">
        <v>7034</v>
      </c>
      <c r="DM13" s="120">
        <v>2674</v>
      </c>
      <c r="DN13" s="120">
        <v>2620</v>
      </c>
      <c r="DO13" s="120">
        <v>1408</v>
      </c>
      <c r="DP13" s="120">
        <v>4343</v>
      </c>
      <c r="DQ13" s="120">
        <v>72737</v>
      </c>
      <c r="DR13" s="120">
        <v>963</v>
      </c>
      <c r="DS13" s="120">
        <v>22272</v>
      </c>
      <c r="DT13" s="120">
        <v>22404</v>
      </c>
      <c r="DU13" s="120">
        <v>10076</v>
      </c>
      <c r="DV13" s="120">
        <v>9013</v>
      </c>
      <c r="DW13" s="120">
        <v>6152</v>
      </c>
      <c r="DX13" s="120">
        <v>2211</v>
      </c>
      <c r="DY13" s="120">
        <v>6291</v>
      </c>
      <c r="DZ13" s="120">
        <v>4493</v>
      </c>
      <c r="EA13" s="120">
        <v>83875</v>
      </c>
      <c r="EB13" s="120">
        <v>9185</v>
      </c>
      <c r="EC13" s="120">
        <v>98763</v>
      </c>
      <c r="ED13" s="120">
        <v>17906</v>
      </c>
      <c r="EE13" s="120">
        <v>14524</v>
      </c>
      <c r="EF13" s="120">
        <v>7218</v>
      </c>
      <c r="EG13" s="120">
        <v>2606</v>
      </c>
      <c r="EH13" s="120">
        <v>7656</v>
      </c>
      <c r="EI13" s="120">
        <v>989</v>
      </c>
      <c r="EJ13" s="120">
        <v>25465</v>
      </c>
      <c r="EK13" s="120">
        <v>184312</v>
      </c>
      <c r="EL13" s="120">
        <v>467</v>
      </c>
      <c r="EM13" s="120">
        <v>9265</v>
      </c>
      <c r="EN13" s="120">
        <v>7821</v>
      </c>
      <c r="EO13" s="120">
        <v>4124</v>
      </c>
      <c r="EP13" s="120">
        <v>2725</v>
      </c>
      <c r="EQ13" s="120">
        <v>1670</v>
      </c>
      <c r="ER13" s="120">
        <v>876</v>
      </c>
      <c r="ES13" s="120">
        <v>1144</v>
      </c>
      <c r="ET13" s="120">
        <v>9421</v>
      </c>
      <c r="EU13" s="120">
        <v>37513</v>
      </c>
      <c r="EV13" s="120">
        <v>2259</v>
      </c>
      <c r="EW13" s="120">
        <v>14722</v>
      </c>
      <c r="EX13" s="120">
        <v>7006</v>
      </c>
      <c r="EY13" s="120">
        <v>4328</v>
      </c>
      <c r="EZ13" s="120">
        <v>4555</v>
      </c>
      <c r="FA13" s="120">
        <v>1063</v>
      </c>
      <c r="FB13" s="120">
        <v>933</v>
      </c>
      <c r="FC13" s="120">
        <v>2163</v>
      </c>
      <c r="FD13" s="120">
        <v>11597</v>
      </c>
      <c r="FE13" s="120">
        <v>48626</v>
      </c>
      <c r="FF13" s="120">
        <v>562</v>
      </c>
      <c r="FG13" s="120">
        <v>9357</v>
      </c>
      <c r="FH13" s="120">
        <v>5536</v>
      </c>
      <c r="FI13" s="120">
        <v>3976</v>
      </c>
      <c r="FJ13" s="120">
        <v>4259</v>
      </c>
      <c r="FK13" s="120">
        <v>2108</v>
      </c>
      <c r="FL13" s="120">
        <v>553</v>
      </c>
      <c r="FM13" s="120">
        <v>711</v>
      </c>
      <c r="FN13" s="120">
        <v>2126</v>
      </c>
      <c r="FO13" s="120">
        <v>29188</v>
      </c>
      <c r="FP13" s="120">
        <v>563</v>
      </c>
      <c r="FQ13" s="120">
        <v>23173</v>
      </c>
      <c r="FR13" s="120">
        <v>11057</v>
      </c>
      <c r="FS13" s="120">
        <v>5829</v>
      </c>
      <c r="FT13" s="120">
        <v>4661</v>
      </c>
      <c r="FU13" s="120">
        <v>2595</v>
      </c>
      <c r="FV13" s="120">
        <v>3415</v>
      </c>
      <c r="FW13" s="120">
        <v>3072</v>
      </c>
      <c r="FX13" s="120">
        <v>8791</v>
      </c>
      <c r="FY13" s="120">
        <v>63156</v>
      </c>
      <c r="FZ13" s="120">
        <v>443</v>
      </c>
      <c r="GA13" s="120">
        <v>9216</v>
      </c>
      <c r="GB13" s="120">
        <v>6238</v>
      </c>
      <c r="GC13" s="120">
        <v>3317</v>
      </c>
      <c r="GD13" s="120">
        <v>2420</v>
      </c>
      <c r="GE13" s="120">
        <v>1709</v>
      </c>
      <c r="GF13" s="120">
        <v>631</v>
      </c>
      <c r="GG13" s="120">
        <v>1633</v>
      </c>
      <c r="GH13" s="120">
        <v>1494</v>
      </c>
      <c r="GI13" s="120">
        <v>27101</v>
      </c>
      <c r="GJ13" s="120">
        <v>736</v>
      </c>
      <c r="GK13" s="120">
        <v>11432</v>
      </c>
      <c r="GL13" s="120">
        <v>5035</v>
      </c>
      <c r="GM13" s="120">
        <v>3798</v>
      </c>
      <c r="GN13" s="120">
        <v>2738</v>
      </c>
      <c r="GO13" s="120">
        <v>1087</v>
      </c>
      <c r="GP13" s="120">
        <v>503</v>
      </c>
      <c r="GQ13" s="120">
        <v>549</v>
      </c>
      <c r="GR13" s="120">
        <v>1755</v>
      </c>
      <c r="GS13" s="120">
        <v>27633</v>
      </c>
      <c r="GT13" s="120">
        <v>509</v>
      </c>
      <c r="GU13" s="120">
        <v>12285</v>
      </c>
      <c r="GV13" s="120">
        <v>5761</v>
      </c>
      <c r="GW13" s="120">
        <v>3449</v>
      </c>
      <c r="GX13" s="120">
        <v>3193</v>
      </c>
      <c r="GY13" s="120">
        <v>6839</v>
      </c>
      <c r="GZ13" s="120">
        <v>782</v>
      </c>
      <c r="HA13" s="120">
        <v>852</v>
      </c>
      <c r="HB13" s="120">
        <v>2745</v>
      </c>
      <c r="HC13" s="120">
        <v>36415</v>
      </c>
      <c r="HD13" s="120">
        <v>635</v>
      </c>
      <c r="HE13" s="120">
        <v>59354</v>
      </c>
      <c r="HF13" s="120">
        <v>9503</v>
      </c>
      <c r="HG13" s="120">
        <v>7226</v>
      </c>
      <c r="HH13" s="120">
        <v>4059</v>
      </c>
      <c r="HI13" s="120">
        <v>2519</v>
      </c>
      <c r="HJ13" s="120">
        <v>3159</v>
      </c>
      <c r="HK13" s="120">
        <v>1127</v>
      </c>
      <c r="HL13" s="120">
        <v>5659</v>
      </c>
      <c r="HM13" s="120">
        <v>93241</v>
      </c>
      <c r="HN13" s="120">
        <v>628</v>
      </c>
      <c r="HO13" s="120">
        <v>33658</v>
      </c>
      <c r="HP13" s="120">
        <v>11114</v>
      </c>
      <c r="HQ13" s="120">
        <v>5899</v>
      </c>
      <c r="HR13" s="120">
        <v>2618</v>
      </c>
      <c r="HS13" s="120">
        <v>6235</v>
      </c>
      <c r="HT13" s="120">
        <v>1039</v>
      </c>
      <c r="HU13" s="120">
        <v>3788</v>
      </c>
      <c r="HV13" s="120">
        <v>1632</v>
      </c>
      <c r="HW13" s="120">
        <v>66611</v>
      </c>
      <c r="HX13" s="120">
        <v>636</v>
      </c>
      <c r="HY13" s="120">
        <v>19242</v>
      </c>
      <c r="HZ13" s="120">
        <v>9029</v>
      </c>
      <c r="IA13" s="120">
        <v>4816</v>
      </c>
      <c r="IB13" s="120">
        <v>4694</v>
      </c>
      <c r="IC13" s="120">
        <v>1596</v>
      </c>
      <c r="ID13" s="120">
        <v>1078</v>
      </c>
      <c r="IE13" s="120">
        <v>975</v>
      </c>
      <c r="IF13" s="120">
        <v>8856</v>
      </c>
      <c r="IG13" s="120">
        <v>50922</v>
      </c>
      <c r="IH13" s="120">
        <v>1403</v>
      </c>
      <c r="II13" s="120">
        <v>22506</v>
      </c>
      <c r="IJ13" s="120">
        <v>5630</v>
      </c>
      <c r="IK13" s="120">
        <v>4103</v>
      </c>
      <c r="IL13" s="120">
        <v>6858</v>
      </c>
      <c r="IM13" s="120">
        <v>1804</v>
      </c>
      <c r="IN13" s="120">
        <v>1258</v>
      </c>
      <c r="IO13" s="120">
        <v>939</v>
      </c>
      <c r="IP13" s="120">
        <v>3325</v>
      </c>
      <c r="IQ13" s="120">
        <v>47826</v>
      </c>
    </row>
    <row r="14" spans="1:379" s="13" customFormat="1">
      <c r="A14" s="43" t="s">
        <v>604</v>
      </c>
      <c r="B14" s="122">
        <v>3725321</v>
      </c>
      <c r="C14" s="122">
        <v>16304446</v>
      </c>
      <c r="D14" s="122">
        <v>4638396</v>
      </c>
      <c r="E14" s="122">
        <v>1524077</v>
      </c>
      <c r="F14" s="122">
        <v>722728</v>
      </c>
      <c r="G14" s="122">
        <v>196619</v>
      </c>
      <c r="H14" s="122">
        <v>147345</v>
      </c>
      <c r="I14" s="122">
        <v>184299</v>
      </c>
      <c r="J14" s="122">
        <v>664910</v>
      </c>
      <c r="K14" s="122">
        <v>28108141</v>
      </c>
      <c r="L14" s="122">
        <v>3787616</v>
      </c>
      <c r="M14" s="122">
        <v>17475061</v>
      </c>
      <c r="N14" s="122">
        <v>4008304</v>
      </c>
      <c r="O14" s="122">
        <v>1447367</v>
      </c>
      <c r="P14" s="122">
        <v>715334</v>
      </c>
      <c r="Q14" s="122">
        <v>124290</v>
      </c>
      <c r="R14" s="122">
        <v>148339</v>
      </c>
      <c r="S14" s="122">
        <v>180246</v>
      </c>
      <c r="T14" s="122">
        <v>730272</v>
      </c>
      <c r="U14" s="122">
        <v>28616829</v>
      </c>
      <c r="V14" s="122">
        <v>3538981</v>
      </c>
      <c r="W14" s="122">
        <v>17940426</v>
      </c>
      <c r="X14" s="122">
        <v>3578818</v>
      </c>
      <c r="Y14" s="122">
        <v>1388385</v>
      </c>
      <c r="Z14" s="122">
        <v>516062</v>
      </c>
      <c r="AA14" s="122">
        <v>184790</v>
      </c>
      <c r="AB14" s="122">
        <v>243568</v>
      </c>
      <c r="AC14" s="122">
        <v>334657</v>
      </c>
      <c r="AD14" s="122">
        <v>666874</v>
      </c>
      <c r="AE14" s="122">
        <v>28392561</v>
      </c>
      <c r="AF14" s="122">
        <v>3475652</v>
      </c>
      <c r="AG14" s="122">
        <v>19357628</v>
      </c>
      <c r="AH14" s="122">
        <v>3171894</v>
      </c>
      <c r="AI14" s="122">
        <v>1268198</v>
      </c>
      <c r="AJ14" s="122">
        <v>778767</v>
      </c>
      <c r="AK14" s="122">
        <v>225328</v>
      </c>
      <c r="AL14" s="122">
        <v>131824</v>
      </c>
      <c r="AM14" s="122">
        <v>197688</v>
      </c>
      <c r="AN14" s="122">
        <v>1008843</v>
      </c>
      <c r="AO14" s="122">
        <v>29615822</v>
      </c>
      <c r="AP14" s="122">
        <v>3315257</v>
      </c>
      <c r="AQ14" s="122">
        <v>19735739</v>
      </c>
      <c r="AR14" s="122">
        <v>3164951</v>
      </c>
      <c r="AS14" s="122">
        <v>1168648</v>
      </c>
      <c r="AT14" s="122">
        <v>784012</v>
      </c>
      <c r="AU14" s="122">
        <v>293368</v>
      </c>
      <c r="AV14" s="122">
        <v>81068</v>
      </c>
      <c r="AW14" s="122">
        <v>182658</v>
      </c>
      <c r="AX14" s="122">
        <v>855216</v>
      </c>
      <c r="AY14" s="122">
        <v>29580917</v>
      </c>
      <c r="AZ14" s="122">
        <v>3363000</v>
      </c>
      <c r="BA14" s="122">
        <v>19933513</v>
      </c>
      <c r="BB14" s="122">
        <v>3385572</v>
      </c>
      <c r="BC14" s="122">
        <v>1114804</v>
      </c>
      <c r="BD14" s="122">
        <v>779371</v>
      </c>
      <c r="BE14" s="122">
        <v>395303</v>
      </c>
      <c r="BF14" s="122">
        <v>159612</v>
      </c>
      <c r="BG14" s="122">
        <v>173848</v>
      </c>
      <c r="BH14" s="122">
        <v>825831</v>
      </c>
      <c r="BI14" s="122">
        <v>30130854</v>
      </c>
      <c r="BJ14" s="122">
        <v>3214352</v>
      </c>
      <c r="BK14" s="122">
        <v>20143532</v>
      </c>
      <c r="BL14" s="122">
        <v>3601707</v>
      </c>
      <c r="BM14" s="122">
        <v>1123968</v>
      </c>
      <c r="BN14" s="122">
        <v>901532</v>
      </c>
      <c r="BO14" s="122">
        <v>546273</v>
      </c>
      <c r="BP14" s="122">
        <v>155319</v>
      </c>
      <c r="BQ14" s="122">
        <v>209312</v>
      </c>
      <c r="BR14" s="122">
        <v>964126</v>
      </c>
      <c r="BS14" s="122">
        <v>30860121</v>
      </c>
      <c r="BT14" s="122">
        <v>4039503</v>
      </c>
      <c r="BU14" s="122">
        <v>20061798</v>
      </c>
      <c r="BV14" s="122">
        <v>3375081</v>
      </c>
      <c r="BW14" s="122">
        <v>2141571</v>
      </c>
      <c r="BX14" s="122">
        <v>1391179</v>
      </c>
      <c r="BY14" s="122">
        <v>584207</v>
      </c>
      <c r="BZ14" s="122">
        <v>293726</v>
      </c>
      <c r="CA14" s="122">
        <v>246446</v>
      </c>
      <c r="CB14" s="122">
        <v>1121595</v>
      </c>
      <c r="CC14" s="122">
        <v>33255106</v>
      </c>
      <c r="CD14" s="122">
        <v>3983783</v>
      </c>
      <c r="CE14" s="122">
        <v>18711118</v>
      </c>
      <c r="CF14" s="122">
        <v>5218289</v>
      </c>
      <c r="CG14" s="122">
        <v>1999965</v>
      </c>
      <c r="CH14" s="122">
        <v>1223892</v>
      </c>
      <c r="CI14" s="122">
        <v>616759</v>
      </c>
      <c r="CJ14" s="122">
        <v>340714</v>
      </c>
      <c r="CK14" s="122">
        <v>273911</v>
      </c>
      <c r="CL14" s="122">
        <v>1136481</v>
      </c>
      <c r="CM14" s="122">
        <v>33504912</v>
      </c>
      <c r="CN14" s="122">
        <v>4041068</v>
      </c>
      <c r="CO14" s="122">
        <v>17077020</v>
      </c>
      <c r="CP14" s="122">
        <v>6853067</v>
      </c>
      <c r="CQ14" s="122">
        <v>1831484</v>
      </c>
      <c r="CR14" s="122">
        <v>1198494</v>
      </c>
      <c r="CS14" s="122">
        <v>594976</v>
      </c>
      <c r="CT14" s="122">
        <v>458630</v>
      </c>
      <c r="CU14" s="122">
        <v>300531</v>
      </c>
      <c r="CV14" s="122">
        <v>1113786</v>
      </c>
      <c r="CW14" s="122">
        <v>33469056</v>
      </c>
      <c r="CX14" s="122">
        <v>4219201</v>
      </c>
      <c r="CY14" s="122">
        <v>17511892</v>
      </c>
      <c r="CZ14" s="122">
        <v>6691479</v>
      </c>
      <c r="DA14" s="122">
        <v>1907743</v>
      </c>
      <c r="DB14" s="122">
        <v>1095399</v>
      </c>
      <c r="DC14" s="122">
        <v>353863</v>
      </c>
      <c r="DD14" s="122">
        <v>240688</v>
      </c>
      <c r="DE14" s="122">
        <v>430013</v>
      </c>
      <c r="DF14" s="122">
        <v>1178409</v>
      </c>
      <c r="DG14" s="122">
        <v>33628687</v>
      </c>
      <c r="DH14" s="122">
        <v>4154745</v>
      </c>
      <c r="DI14" s="122">
        <v>19586641</v>
      </c>
      <c r="DJ14" s="122">
        <v>6320241</v>
      </c>
      <c r="DK14" s="122">
        <v>1940533</v>
      </c>
      <c r="DL14" s="122">
        <v>951091</v>
      </c>
      <c r="DM14" s="122">
        <v>391193</v>
      </c>
      <c r="DN14" s="122">
        <v>232381</v>
      </c>
      <c r="DO14" s="122">
        <v>385800</v>
      </c>
      <c r="DP14" s="122">
        <v>1121961</v>
      </c>
      <c r="DQ14" s="122">
        <v>35084586</v>
      </c>
      <c r="DR14" s="122">
        <v>4220739</v>
      </c>
      <c r="DS14" s="122">
        <v>17459260</v>
      </c>
      <c r="DT14" s="122">
        <v>8549684</v>
      </c>
      <c r="DU14" s="122">
        <v>1832963</v>
      </c>
      <c r="DV14" s="122">
        <v>951148</v>
      </c>
      <c r="DW14" s="122">
        <v>365462</v>
      </c>
      <c r="DX14" s="122">
        <v>208283</v>
      </c>
      <c r="DY14" s="122">
        <v>355796</v>
      </c>
      <c r="DZ14" s="122">
        <v>1158944</v>
      </c>
      <c r="EA14" s="122">
        <v>35102279</v>
      </c>
      <c r="EB14" s="122">
        <v>4204465</v>
      </c>
      <c r="EC14" s="122">
        <v>18595486</v>
      </c>
      <c r="ED14" s="122">
        <v>6971757</v>
      </c>
      <c r="EE14" s="122">
        <v>1479676</v>
      </c>
      <c r="EF14" s="122">
        <v>926991</v>
      </c>
      <c r="EG14" s="122">
        <v>277493</v>
      </c>
      <c r="EH14" s="122">
        <v>231028</v>
      </c>
      <c r="EI14" s="122">
        <v>82883</v>
      </c>
      <c r="EJ14" s="122">
        <v>1045276</v>
      </c>
      <c r="EK14" s="122">
        <v>33815055</v>
      </c>
      <c r="EL14" s="122">
        <v>4710227</v>
      </c>
      <c r="EM14" s="122">
        <v>17408380</v>
      </c>
      <c r="EN14" s="122">
        <v>8311501</v>
      </c>
      <c r="EO14" s="122">
        <v>1422809</v>
      </c>
      <c r="EP14" s="122">
        <v>832243</v>
      </c>
      <c r="EQ14" s="122">
        <v>348226</v>
      </c>
      <c r="ER14" s="122">
        <v>243974</v>
      </c>
      <c r="ES14" s="122">
        <v>150920</v>
      </c>
      <c r="ET14" s="122">
        <v>939711</v>
      </c>
      <c r="EU14" s="122">
        <v>34367991</v>
      </c>
      <c r="EV14" s="122">
        <v>5141278</v>
      </c>
      <c r="EW14" s="122">
        <v>18948465</v>
      </c>
      <c r="EX14" s="122">
        <v>7788171</v>
      </c>
      <c r="EY14" s="122">
        <v>1674805</v>
      </c>
      <c r="EZ14" s="122">
        <v>761287</v>
      </c>
      <c r="FA14" s="122">
        <v>256694</v>
      </c>
      <c r="FB14" s="122">
        <v>176958</v>
      </c>
      <c r="FC14" s="122">
        <v>325149</v>
      </c>
      <c r="FD14" s="122">
        <v>1141877</v>
      </c>
      <c r="FE14" s="122">
        <v>36214684</v>
      </c>
      <c r="FF14" s="122">
        <v>4906665</v>
      </c>
      <c r="FG14" s="122">
        <v>18545657</v>
      </c>
      <c r="FH14" s="122">
        <v>7791685</v>
      </c>
      <c r="FI14" s="122">
        <v>1518763</v>
      </c>
      <c r="FJ14" s="122">
        <v>708559</v>
      </c>
      <c r="FK14" s="122">
        <v>224444</v>
      </c>
      <c r="FL14" s="122">
        <v>128296</v>
      </c>
      <c r="FM14" s="122">
        <v>240119</v>
      </c>
      <c r="FN14" s="122">
        <v>1109372</v>
      </c>
      <c r="FO14" s="122">
        <v>35173560</v>
      </c>
      <c r="FP14" s="122">
        <v>4115285</v>
      </c>
      <c r="FQ14" s="122">
        <v>19061487</v>
      </c>
      <c r="FR14" s="122">
        <v>8170466</v>
      </c>
      <c r="FS14" s="122">
        <v>1310499</v>
      </c>
      <c r="FT14" s="122">
        <v>616241</v>
      </c>
      <c r="FU14" s="122">
        <v>187504</v>
      </c>
      <c r="FV14" s="122">
        <v>241907</v>
      </c>
      <c r="FW14" s="122">
        <v>311208</v>
      </c>
      <c r="FX14" s="122">
        <v>1116879</v>
      </c>
      <c r="FY14" s="122">
        <v>35131476</v>
      </c>
      <c r="FZ14" s="122">
        <v>4216313</v>
      </c>
      <c r="GA14" s="122">
        <v>20856054</v>
      </c>
      <c r="GB14" s="122">
        <v>8444093</v>
      </c>
      <c r="GC14" s="122">
        <v>1326669</v>
      </c>
      <c r="GD14" s="122">
        <v>559189</v>
      </c>
      <c r="GE14" s="122">
        <v>158271</v>
      </c>
      <c r="GF14" s="122">
        <v>114091</v>
      </c>
      <c r="GG14" s="122">
        <v>377962</v>
      </c>
      <c r="GH14" s="122">
        <v>1145146</v>
      </c>
      <c r="GI14" s="122">
        <v>37197788</v>
      </c>
      <c r="GJ14" s="122">
        <v>4886878</v>
      </c>
      <c r="GK14" s="122">
        <v>28081331</v>
      </c>
      <c r="GL14" s="122">
        <v>3041659</v>
      </c>
      <c r="GM14" s="122">
        <v>1285327</v>
      </c>
      <c r="GN14" s="122">
        <v>602059</v>
      </c>
      <c r="GO14" s="122">
        <v>139820</v>
      </c>
      <c r="GP14" s="122">
        <v>139993</v>
      </c>
      <c r="GQ14" s="122">
        <v>346796</v>
      </c>
      <c r="GR14" s="122">
        <v>1150165</v>
      </c>
      <c r="GS14" s="122">
        <v>39674028</v>
      </c>
      <c r="GT14" s="122">
        <v>4935865</v>
      </c>
      <c r="GU14" s="122">
        <v>29522320</v>
      </c>
      <c r="GV14" s="122">
        <v>2797791</v>
      </c>
      <c r="GW14" s="122">
        <v>1157162</v>
      </c>
      <c r="GX14" s="122">
        <v>705098</v>
      </c>
      <c r="GY14" s="122">
        <v>105183</v>
      </c>
      <c r="GZ14" s="122">
        <v>86972</v>
      </c>
      <c r="HA14" s="122">
        <v>367455</v>
      </c>
      <c r="HB14" s="122">
        <v>1119706</v>
      </c>
      <c r="HC14" s="122">
        <v>40797552</v>
      </c>
      <c r="HD14" s="122">
        <v>5211577</v>
      </c>
      <c r="HE14" s="122">
        <v>31597636</v>
      </c>
      <c r="HF14" s="122">
        <v>2790401</v>
      </c>
      <c r="HG14" s="122">
        <v>1128597</v>
      </c>
      <c r="HH14" s="122">
        <v>673296</v>
      </c>
      <c r="HI14" s="122">
        <v>127132</v>
      </c>
      <c r="HJ14" s="122">
        <v>143500</v>
      </c>
      <c r="HK14" s="122">
        <v>285595</v>
      </c>
      <c r="HL14" s="122">
        <v>1063130</v>
      </c>
      <c r="HM14" s="122">
        <v>43020864</v>
      </c>
      <c r="HN14" s="122">
        <v>6173115</v>
      </c>
      <c r="HO14" s="122">
        <v>34601246</v>
      </c>
      <c r="HP14" s="122">
        <v>2141455</v>
      </c>
      <c r="HQ14" s="122">
        <v>799971</v>
      </c>
      <c r="HR14" s="122">
        <v>578671</v>
      </c>
      <c r="HS14" s="122">
        <v>124027</v>
      </c>
      <c r="HT14" s="122">
        <v>116486</v>
      </c>
      <c r="HU14" s="122">
        <v>269335</v>
      </c>
      <c r="HV14" s="122">
        <v>977920</v>
      </c>
      <c r="HW14" s="122">
        <v>45782226</v>
      </c>
      <c r="HX14" s="122">
        <v>6327466</v>
      </c>
      <c r="HY14" s="122">
        <v>35999926</v>
      </c>
      <c r="HZ14" s="122">
        <v>2223488</v>
      </c>
      <c r="IA14" s="122">
        <v>882550</v>
      </c>
      <c r="IB14" s="122">
        <v>595039</v>
      </c>
      <c r="IC14" s="122">
        <v>98156</v>
      </c>
      <c r="ID14" s="122">
        <v>149475</v>
      </c>
      <c r="IE14" s="122">
        <v>260972</v>
      </c>
      <c r="IF14" s="122">
        <v>994634</v>
      </c>
      <c r="IG14" s="122">
        <v>47531706</v>
      </c>
      <c r="IH14" s="122">
        <v>6493851</v>
      </c>
      <c r="II14" s="122">
        <v>36632671</v>
      </c>
      <c r="IJ14" s="122">
        <v>2293386</v>
      </c>
      <c r="IK14" s="122">
        <v>638682</v>
      </c>
      <c r="IL14" s="122">
        <v>593539</v>
      </c>
      <c r="IM14" s="122">
        <v>181527</v>
      </c>
      <c r="IN14" s="122">
        <v>273663</v>
      </c>
      <c r="IO14" s="122">
        <v>152398</v>
      </c>
      <c r="IP14" s="122">
        <v>917336</v>
      </c>
      <c r="IQ14" s="122">
        <v>48177053</v>
      </c>
    </row>
    <row r="15" spans="1:379" s="10" customFormat="1">
      <c r="A15" s="43" t="s">
        <v>605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0"/>
      <c r="BP15" s="120"/>
      <c r="BQ15" s="120"/>
      <c r="BR15" s="120"/>
      <c r="BS15" s="120"/>
      <c r="BT15" s="120"/>
      <c r="BU15" s="120"/>
      <c r="BV15" s="120"/>
      <c r="BW15" s="120"/>
      <c r="BX15" s="120"/>
      <c r="BY15" s="120"/>
      <c r="BZ15" s="120"/>
      <c r="CA15" s="120"/>
      <c r="CB15" s="120"/>
      <c r="CC15" s="120"/>
      <c r="CD15" s="120"/>
      <c r="CE15" s="120"/>
      <c r="CF15" s="120"/>
      <c r="CG15" s="120"/>
      <c r="CH15" s="120"/>
      <c r="CI15" s="120"/>
      <c r="CJ15" s="120"/>
      <c r="CK15" s="120"/>
      <c r="CL15" s="120"/>
      <c r="CM15" s="120"/>
      <c r="CN15" s="120"/>
      <c r="CO15" s="120"/>
      <c r="CP15" s="120"/>
      <c r="CQ15" s="120"/>
      <c r="CR15" s="120"/>
      <c r="CS15" s="120"/>
      <c r="CT15" s="120"/>
      <c r="CU15" s="120"/>
      <c r="CV15" s="120"/>
      <c r="CW15" s="120"/>
      <c r="CX15" s="120"/>
      <c r="CY15" s="120"/>
      <c r="CZ15" s="120"/>
      <c r="DA15" s="120"/>
      <c r="DB15" s="120"/>
      <c r="DC15" s="120"/>
      <c r="DD15" s="120"/>
      <c r="DE15" s="120"/>
      <c r="DF15" s="120"/>
      <c r="DG15" s="120"/>
      <c r="DH15" s="120"/>
      <c r="DI15" s="120"/>
      <c r="DJ15" s="120"/>
      <c r="DK15" s="120"/>
      <c r="DL15" s="120"/>
      <c r="DM15" s="120"/>
      <c r="DN15" s="120"/>
      <c r="DO15" s="120"/>
      <c r="DP15" s="120"/>
      <c r="DQ15" s="120"/>
      <c r="DR15" s="120"/>
      <c r="DS15" s="120"/>
      <c r="DT15" s="120"/>
      <c r="DU15" s="120"/>
      <c r="DV15" s="120"/>
      <c r="DW15" s="120"/>
      <c r="DX15" s="120"/>
      <c r="DY15" s="120"/>
      <c r="DZ15" s="120"/>
      <c r="EA15" s="120"/>
      <c r="EB15" s="120"/>
      <c r="EC15" s="120"/>
      <c r="ED15" s="120"/>
      <c r="EE15" s="120"/>
      <c r="EF15" s="120"/>
      <c r="EG15" s="120"/>
      <c r="EH15" s="120"/>
      <c r="EI15" s="120"/>
      <c r="EJ15" s="120"/>
      <c r="EK15" s="120"/>
      <c r="EL15" s="120"/>
      <c r="EM15" s="120"/>
      <c r="EN15" s="120"/>
      <c r="EO15" s="120"/>
      <c r="EP15" s="120"/>
      <c r="EQ15" s="120"/>
      <c r="ER15" s="120"/>
      <c r="ES15" s="120"/>
      <c r="ET15" s="120"/>
      <c r="EU15" s="120"/>
      <c r="EV15" s="120"/>
      <c r="EW15" s="120"/>
      <c r="EX15" s="120"/>
      <c r="EY15" s="120"/>
      <c r="EZ15" s="120"/>
      <c r="FA15" s="120"/>
      <c r="FB15" s="120"/>
      <c r="FC15" s="120"/>
      <c r="FD15" s="120"/>
      <c r="FE15" s="120"/>
      <c r="FF15" s="120"/>
      <c r="FG15" s="120"/>
      <c r="FH15" s="120"/>
      <c r="FI15" s="120"/>
      <c r="FJ15" s="120"/>
      <c r="FK15" s="120"/>
      <c r="FL15" s="120"/>
      <c r="FM15" s="120"/>
      <c r="FN15" s="120"/>
      <c r="FO15" s="120"/>
      <c r="FP15" s="120"/>
      <c r="FQ15" s="120"/>
      <c r="FR15" s="120"/>
      <c r="FS15" s="120"/>
      <c r="FT15" s="120"/>
      <c r="FU15" s="120"/>
      <c r="FV15" s="120"/>
      <c r="FW15" s="120"/>
      <c r="FX15" s="120"/>
      <c r="FY15" s="120"/>
      <c r="FZ15" s="120"/>
      <c r="GA15" s="120"/>
      <c r="GB15" s="120"/>
      <c r="GC15" s="120"/>
      <c r="GD15" s="120"/>
      <c r="GE15" s="120"/>
      <c r="GF15" s="120"/>
      <c r="GG15" s="120"/>
      <c r="GH15" s="120"/>
      <c r="GI15" s="120"/>
      <c r="GJ15" s="120"/>
      <c r="GK15" s="120"/>
      <c r="GL15" s="120"/>
      <c r="GM15" s="120"/>
      <c r="GN15" s="120"/>
      <c r="GO15" s="120"/>
      <c r="GP15" s="120"/>
      <c r="GQ15" s="120"/>
      <c r="GR15" s="120"/>
      <c r="GS15" s="120"/>
      <c r="GT15" s="120"/>
      <c r="GU15" s="120"/>
      <c r="GV15" s="120"/>
      <c r="GW15" s="120"/>
      <c r="GX15" s="120"/>
      <c r="GY15" s="120"/>
      <c r="GZ15" s="120"/>
      <c r="HA15" s="120"/>
      <c r="HB15" s="120"/>
      <c r="HC15" s="120"/>
      <c r="HD15" s="165"/>
      <c r="HE15" s="166"/>
      <c r="HF15" s="166"/>
      <c r="HG15" s="166"/>
      <c r="HH15" s="166"/>
      <c r="HI15" s="166"/>
      <c r="HJ15" s="166"/>
      <c r="HK15" s="166"/>
      <c r="HL15" s="166"/>
      <c r="HM15" s="166"/>
      <c r="HN15" s="120"/>
      <c r="HO15" s="120"/>
      <c r="HP15" s="120"/>
      <c r="HQ15" s="120"/>
      <c r="HR15" s="120"/>
      <c r="HS15" s="120"/>
      <c r="HT15" s="120"/>
      <c r="HU15" s="120"/>
      <c r="HV15" s="120"/>
      <c r="HW15" s="120"/>
      <c r="HX15" s="120"/>
      <c r="HY15" s="120"/>
      <c r="HZ15" s="120"/>
      <c r="IA15" s="120"/>
      <c r="IB15" s="120"/>
      <c r="IC15" s="120"/>
      <c r="ID15" s="120"/>
      <c r="IE15" s="120"/>
      <c r="IF15" s="120"/>
      <c r="IG15" s="120"/>
      <c r="IH15" s="120"/>
      <c r="II15" s="120"/>
      <c r="IJ15" s="120"/>
      <c r="IK15" s="120"/>
      <c r="IL15" s="120"/>
      <c r="IM15" s="120"/>
      <c r="IN15" s="120"/>
      <c r="IO15" s="120"/>
      <c r="IP15" s="120"/>
      <c r="IQ15" s="120"/>
    </row>
    <row r="16" spans="1:379" s="13" customFormat="1">
      <c r="A16" s="43" t="s">
        <v>595</v>
      </c>
      <c r="B16" s="122" t="s">
        <v>134</v>
      </c>
      <c r="C16" s="122" t="s">
        <v>134</v>
      </c>
      <c r="D16" s="122">
        <v>168263</v>
      </c>
      <c r="E16" s="122">
        <v>157571</v>
      </c>
      <c r="F16" s="122">
        <v>225540</v>
      </c>
      <c r="G16" s="122">
        <v>166900</v>
      </c>
      <c r="H16" s="122">
        <v>157224</v>
      </c>
      <c r="I16" s="122">
        <v>78937</v>
      </c>
      <c r="J16" s="122">
        <v>497168</v>
      </c>
      <c r="K16" s="122">
        <v>1451603</v>
      </c>
      <c r="L16" s="122" t="s">
        <v>134</v>
      </c>
      <c r="M16" s="122" t="s">
        <v>134</v>
      </c>
      <c r="N16" s="122">
        <v>166762</v>
      </c>
      <c r="O16" s="122">
        <v>158667</v>
      </c>
      <c r="P16" s="122">
        <v>183254</v>
      </c>
      <c r="Q16" s="122">
        <v>126625</v>
      </c>
      <c r="R16" s="122">
        <v>195529</v>
      </c>
      <c r="S16" s="122">
        <v>152093</v>
      </c>
      <c r="T16" s="122">
        <v>466319</v>
      </c>
      <c r="U16" s="122">
        <v>1449249</v>
      </c>
      <c r="V16" s="122" t="s">
        <v>134</v>
      </c>
      <c r="W16" s="122" t="s">
        <v>134</v>
      </c>
      <c r="X16" s="122">
        <v>155605</v>
      </c>
      <c r="Y16" s="122">
        <v>173585</v>
      </c>
      <c r="Z16" s="122">
        <v>178870</v>
      </c>
      <c r="AA16" s="122">
        <v>117258</v>
      </c>
      <c r="AB16" s="122">
        <v>83515</v>
      </c>
      <c r="AC16" s="122">
        <v>140385</v>
      </c>
      <c r="AD16" s="122">
        <v>554697</v>
      </c>
      <c r="AE16" s="122">
        <v>1403915</v>
      </c>
      <c r="AF16" s="122" t="s">
        <v>134</v>
      </c>
      <c r="AG16" s="122" t="s">
        <v>134</v>
      </c>
      <c r="AH16" s="122">
        <v>134335</v>
      </c>
      <c r="AI16" s="122">
        <v>94743</v>
      </c>
      <c r="AJ16" s="122">
        <v>135557</v>
      </c>
      <c r="AK16" s="122">
        <v>84564</v>
      </c>
      <c r="AL16" s="122">
        <v>75042</v>
      </c>
      <c r="AM16" s="122">
        <v>79167</v>
      </c>
      <c r="AN16" s="122">
        <v>544960</v>
      </c>
      <c r="AO16" s="122">
        <v>1148368</v>
      </c>
      <c r="AP16" s="122" t="s">
        <v>134</v>
      </c>
      <c r="AQ16" s="122" t="s">
        <v>134</v>
      </c>
      <c r="AR16" s="122">
        <v>185283</v>
      </c>
      <c r="AS16" s="122">
        <v>152687</v>
      </c>
      <c r="AT16" s="122">
        <v>148832</v>
      </c>
      <c r="AU16" s="122">
        <v>269168</v>
      </c>
      <c r="AV16" s="122">
        <v>72925</v>
      </c>
      <c r="AW16" s="122">
        <v>70663</v>
      </c>
      <c r="AX16" s="122">
        <v>649694</v>
      </c>
      <c r="AY16" s="122">
        <v>1549252</v>
      </c>
      <c r="AZ16" s="122" t="s">
        <v>134</v>
      </c>
      <c r="BA16" s="122" t="s">
        <v>134</v>
      </c>
      <c r="BB16" s="122">
        <v>144459</v>
      </c>
      <c r="BC16" s="122">
        <v>150788</v>
      </c>
      <c r="BD16" s="122">
        <v>113530</v>
      </c>
      <c r="BE16" s="122">
        <v>137718</v>
      </c>
      <c r="BF16" s="122">
        <v>106240</v>
      </c>
      <c r="BG16" s="122">
        <v>79993</v>
      </c>
      <c r="BH16" s="122">
        <v>547178</v>
      </c>
      <c r="BI16" s="122">
        <v>1279906</v>
      </c>
      <c r="BJ16" s="122" t="s">
        <v>134</v>
      </c>
      <c r="BK16" s="122" t="s">
        <v>134</v>
      </c>
      <c r="BL16" s="122" t="s">
        <v>134</v>
      </c>
      <c r="BM16" s="122">
        <v>9</v>
      </c>
      <c r="BN16" s="122">
        <v>1218</v>
      </c>
      <c r="BO16" s="122">
        <v>17306</v>
      </c>
      <c r="BP16" s="122">
        <v>31681</v>
      </c>
      <c r="BQ16" s="122">
        <v>30782</v>
      </c>
      <c r="BR16" s="122">
        <v>194691</v>
      </c>
      <c r="BS16" s="122">
        <v>275687</v>
      </c>
      <c r="BT16" s="122" t="s">
        <v>134</v>
      </c>
      <c r="BU16" s="122" t="s">
        <v>134</v>
      </c>
      <c r="BV16" s="122" t="s">
        <v>134</v>
      </c>
      <c r="BW16" s="122">
        <v>1</v>
      </c>
      <c r="BX16" s="122">
        <v>897</v>
      </c>
      <c r="BY16" s="122">
        <v>15859</v>
      </c>
      <c r="BZ16" s="122">
        <v>11488</v>
      </c>
      <c r="CA16" s="122">
        <v>47254</v>
      </c>
      <c r="CB16" s="122">
        <v>205996</v>
      </c>
      <c r="CC16" s="122">
        <v>281495</v>
      </c>
      <c r="CD16" s="122" t="s">
        <v>134</v>
      </c>
      <c r="CE16" s="122" t="s">
        <v>134</v>
      </c>
      <c r="CF16" s="122" t="s">
        <v>134</v>
      </c>
      <c r="CG16" s="122" t="s">
        <v>134</v>
      </c>
      <c r="CH16" s="122">
        <v>415</v>
      </c>
      <c r="CI16" s="122">
        <v>7499</v>
      </c>
      <c r="CJ16" s="122">
        <v>19466</v>
      </c>
      <c r="CK16" s="122">
        <v>60340</v>
      </c>
      <c r="CL16" s="122">
        <v>173990</v>
      </c>
      <c r="CM16" s="122">
        <v>261710</v>
      </c>
      <c r="CN16" s="122" t="s">
        <v>134</v>
      </c>
      <c r="CO16" s="122" t="s">
        <v>134</v>
      </c>
      <c r="CP16" s="122" t="s">
        <v>134</v>
      </c>
      <c r="CQ16" s="122" t="s">
        <v>134</v>
      </c>
      <c r="CR16" s="122">
        <v>961</v>
      </c>
      <c r="CS16" s="122">
        <v>3260</v>
      </c>
      <c r="CT16" s="122">
        <v>11673</v>
      </c>
      <c r="CU16" s="122">
        <v>44012</v>
      </c>
      <c r="CV16" s="122">
        <v>189409</v>
      </c>
      <c r="CW16" s="122">
        <v>249315</v>
      </c>
      <c r="CX16" s="122" t="s">
        <v>134</v>
      </c>
      <c r="CY16" s="122" t="s">
        <v>134</v>
      </c>
      <c r="CZ16" s="122" t="s">
        <v>134</v>
      </c>
      <c r="DA16" s="122" t="s">
        <v>134</v>
      </c>
      <c r="DB16" s="122">
        <v>4848</v>
      </c>
      <c r="DC16" s="122">
        <v>4411</v>
      </c>
      <c r="DD16" s="122">
        <v>115264</v>
      </c>
      <c r="DE16" s="122">
        <v>44270</v>
      </c>
      <c r="DF16" s="122">
        <v>203363</v>
      </c>
      <c r="DG16" s="122">
        <v>372156</v>
      </c>
      <c r="DH16" s="122" t="s">
        <v>134</v>
      </c>
      <c r="DI16" s="122" t="s">
        <v>134</v>
      </c>
      <c r="DJ16" s="122" t="s">
        <v>134</v>
      </c>
      <c r="DK16" s="122" t="s">
        <v>134</v>
      </c>
      <c r="DL16" s="122">
        <v>997</v>
      </c>
      <c r="DM16" s="122">
        <v>15839</v>
      </c>
      <c r="DN16" s="122">
        <v>11440</v>
      </c>
      <c r="DO16" s="122">
        <v>207477</v>
      </c>
      <c r="DP16" s="122">
        <v>213240</v>
      </c>
      <c r="DQ16" s="122">
        <v>448993</v>
      </c>
      <c r="DR16" s="122" t="s">
        <v>134</v>
      </c>
      <c r="DS16" s="122" t="s">
        <v>134</v>
      </c>
      <c r="DT16" s="122" t="s">
        <v>134</v>
      </c>
      <c r="DU16" s="122" t="s">
        <v>134</v>
      </c>
      <c r="DV16" s="122">
        <v>175</v>
      </c>
      <c r="DW16" s="122">
        <v>13728</v>
      </c>
      <c r="DX16" s="122">
        <v>10973</v>
      </c>
      <c r="DY16" s="122">
        <v>126809</v>
      </c>
      <c r="DZ16" s="122">
        <v>287570</v>
      </c>
      <c r="EA16" s="122">
        <v>439255</v>
      </c>
      <c r="EB16" s="122" t="s">
        <v>134</v>
      </c>
      <c r="EC16" s="122" t="s">
        <v>134</v>
      </c>
      <c r="ED16" s="122">
        <v>138028</v>
      </c>
      <c r="EE16" s="122">
        <v>141242</v>
      </c>
      <c r="EF16" s="122">
        <v>119422</v>
      </c>
      <c r="EG16" s="122">
        <v>142765</v>
      </c>
      <c r="EH16" s="122">
        <v>63623</v>
      </c>
      <c r="EI16" s="122">
        <v>90927</v>
      </c>
      <c r="EJ16" s="122">
        <v>707932</v>
      </c>
      <c r="EK16" s="122">
        <v>1403939</v>
      </c>
      <c r="EL16" s="122" t="s">
        <v>134</v>
      </c>
      <c r="EM16" s="122" t="s">
        <v>134</v>
      </c>
      <c r="EN16" s="122">
        <v>189399</v>
      </c>
      <c r="EO16" s="122">
        <v>112635</v>
      </c>
      <c r="EP16" s="122">
        <v>108868</v>
      </c>
      <c r="EQ16" s="122">
        <v>89631</v>
      </c>
      <c r="ER16" s="122">
        <v>61235</v>
      </c>
      <c r="ES16" s="122">
        <v>106875</v>
      </c>
      <c r="ET16" s="122">
        <v>654660</v>
      </c>
      <c r="EU16" s="122">
        <v>1323303</v>
      </c>
      <c r="EV16" s="122" t="s">
        <v>134</v>
      </c>
      <c r="EW16" s="122" t="s">
        <v>134</v>
      </c>
      <c r="EX16" s="122">
        <v>103078</v>
      </c>
      <c r="EY16" s="122">
        <v>102946</v>
      </c>
      <c r="EZ16" s="122">
        <v>87188</v>
      </c>
      <c r="FA16" s="122">
        <v>56594</v>
      </c>
      <c r="FB16" s="122">
        <v>40838</v>
      </c>
      <c r="FC16" s="122">
        <v>109748</v>
      </c>
      <c r="FD16" s="122">
        <v>501208</v>
      </c>
      <c r="FE16" s="122">
        <v>1001600</v>
      </c>
      <c r="FF16" s="122" t="s">
        <v>134</v>
      </c>
      <c r="FG16" s="122" t="s">
        <v>134</v>
      </c>
      <c r="FH16" s="122">
        <v>188357</v>
      </c>
      <c r="FI16" s="122">
        <v>145433</v>
      </c>
      <c r="FJ16" s="122">
        <v>113447</v>
      </c>
      <c r="FK16" s="122">
        <v>75969</v>
      </c>
      <c r="FL16" s="122">
        <v>58785</v>
      </c>
      <c r="FM16" s="122">
        <v>102298</v>
      </c>
      <c r="FN16" s="122">
        <v>512860</v>
      </c>
      <c r="FO16" s="122">
        <v>1197149</v>
      </c>
      <c r="FP16" s="122" t="s">
        <v>134</v>
      </c>
      <c r="FQ16" s="122" t="s">
        <v>134</v>
      </c>
      <c r="FR16" s="122">
        <v>169031</v>
      </c>
      <c r="FS16" s="122">
        <v>111652</v>
      </c>
      <c r="FT16" s="122">
        <v>105240</v>
      </c>
      <c r="FU16" s="122">
        <v>77773</v>
      </c>
      <c r="FV16" s="122">
        <v>79561</v>
      </c>
      <c r="FW16" s="122">
        <v>137862</v>
      </c>
      <c r="FX16" s="122">
        <v>408174</v>
      </c>
      <c r="FY16" s="122">
        <v>1089293</v>
      </c>
      <c r="FZ16" s="122" t="s">
        <v>134</v>
      </c>
      <c r="GA16" s="122" t="s">
        <v>134</v>
      </c>
      <c r="GB16" s="122">
        <v>173726</v>
      </c>
      <c r="GC16" s="122">
        <v>128837</v>
      </c>
      <c r="GD16" s="122">
        <v>93441</v>
      </c>
      <c r="GE16" s="122">
        <v>67965</v>
      </c>
      <c r="GF16" s="122">
        <v>60038</v>
      </c>
      <c r="GG16" s="122">
        <v>130690</v>
      </c>
      <c r="GH16" s="122">
        <v>432201</v>
      </c>
      <c r="GI16" s="122">
        <v>1086898</v>
      </c>
      <c r="GJ16" s="122" t="s">
        <v>134</v>
      </c>
      <c r="GK16" s="122" t="s">
        <v>134</v>
      </c>
      <c r="GL16" s="122">
        <v>149197</v>
      </c>
      <c r="GM16" s="122">
        <v>93063</v>
      </c>
      <c r="GN16" s="122">
        <v>76983</v>
      </c>
      <c r="GO16" s="122">
        <v>62490</v>
      </c>
      <c r="GP16" s="122">
        <v>57071</v>
      </c>
      <c r="GQ16" s="122">
        <v>74449</v>
      </c>
      <c r="GR16" s="122">
        <v>419284</v>
      </c>
      <c r="GS16" s="122">
        <v>932537</v>
      </c>
      <c r="GT16" s="122">
        <v>0</v>
      </c>
      <c r="GU16" s="122">
        <v>0</v>
      </c>
      <c r="GV16" s="122">
        <v>210288</v>
      </c>
      <c r="GW16" s="122">
        <v>143236</v>
      </c>
      <c r="GX16" s="122">
        <v>109415</v>
      </c>
      <c r="GY16" s="122">
        <v>70144</v>
      </c>
      <c r="GZ16" s="122">
        <v>63542</v>
      </c>
      <c r="HA16" s="122">
        <v>82698</v>
      </c>
      <c r="HB16" s="122">
        <v>421387</v>
      </c>
      <c r="HC16" s="122">
        <v>1100710</v>
      </c>
      <c r="HD16" s="122">
        <v>0</v>
      </c>
      <c r="HE16" s="122">
        <v>0</v>
      </c>
      <c r="HF16" s="122">
        <v>202075</v>
      </c>
      <c r="HG16" s="122">
        <v>144839</v>
      </c>
      <c r="HH16" s="122">
        <v>101690</v>
      </c>
      <c r="HI16" s="122">
        <v>75511</v>
      </c>
      <c r="HJ16" s="122">
        <v>54869</v>
      </c>
      <c r="HK16" s="122">
        <v>66116</v>
      </c>
      <c r="HL16" s="122">
        <v>443480</v>
      </c>
      <c r="HM16" s="122">
        <v>1088580</v>
      </c>
      <c r="HN16" s="122" t="s">
        <v>134</v>
      </c>
      <c r="HO16" s="122" t="s">
        <v>134</v>
      </c>
      <c r="HP16" s="122">
        <v>228242</v>
      </c>
      <c r="HQ16" s="122">
        <v>168361</v>
      </c>
      <c r="HR16" s="122">
        <v>102772</v>
      </c>
      <c r="HS16" s="122">
        <v>72201</v>
      </c>
      <c r="HT16" s="122">
        <v>64084</v>
      </c>
      <c r="HU16" s="122">
        <v>66062</v>
      </c>
      <c r="HV16" s="122">
        <v>409724</v>
      </c>
      <c r="HW16" s="122">
        <v>1111446</v>
      </c>
      <c r="HX16" s="122">
        <v>0</v>
      </c>
      <c r="HY16" s="122">
        <v>0</v>
      </c>
      <c r="HZ16" s="122">
        <v>236244</v>
      </c>
      <c r="IA16" s="122">
        <v>137517</v>
      </c>
      <c r="IB16" s="122">
        <v>103532</v>
      </c>
      <c r="IC16" s="122">
        <v>68709</v>
      </c>
      <c r="ID16" s="122">
        <v>63824</v>
      </c>
      <c r="IE16" s="122">
        <v>68102</v>
      </c>
      <c r="IF16" s="122">
        <v>331206</v>
      </c>
      <c r="IG16" s="122">
        <v>1009134</v>
      </c>
      <c r="IH16" s="122" t="s">
        <v>134</v>
      </c>
      <c r="II16" s="122" t="s">
        <v>134</v>
      </c>
      <c r="IJ16" s="122">
        <v>320833</v>
      </c>
      <c r="IK16" s="122">
        <v>174062</v>
      </c>
      <c r="IL16" s="122">
        <v>111083</v>
      </c>
      <c r="IM16" s="122">
        <v>80890</v>
      </c>
      <c r="IN16" s="122">
        <v>86694</v>
      </c>
      <c r="IO16" s="122">
        <v>73218</v>
      </c>
      <c r="IP16" s="122">
        <v>430310</v>
      </c>
      <c r="IQ16" s="122">
        <v>1277090</v>
      </c>
    </row>
    <row r="17" spans="1:251">
      <c r="A17" s="44" t="s">
        <v>596</v>
      </c>
      <c r="B17" s="120" t="s">
        <v>134</v>
      </c>
      <c r="C17" s="120" t="s">
        <v>134</v>
      </c>
      <c r="D17" s="120">
        <v>6031</v>
      </c>
      <c r="E17" s="120">
        <v>6533</v>
      </c>
      <c r="F17" s="120">
        <v>7543</v>
      </c>
      <c r="G17" s="120">
        <v>5017</v>
      </c>
      <c r="H17" s="120">
        <v>5487</v>
      </c>
      <c r="I17" s="120">
        <v>3161</v>
      </c>
      <c r="J17" s="120">
        <v>17544</v>
      </c>
      <c r="K17" s="120">
        <v>51316</v>
      </c>
      <c r="L17" s="120" t="s">
        <v>134</v>
      </c>
      <c r="M17" s="120" t="s">
        <v>134</v>
      </c>
      <c r="N17" s="120">
        <v>6323</v>
      </c>
      <c r="O17" s="120">
        <v>7052</v>
      </c>
      <c r="P17" s="120">
        <v>6023</v>
      </c>
      <c r="Q17" s="120">
        <v>3085</v>
      </c>
      <c r="R17" s="120">
        <v>5999</v>
      </c>
      <c r="S17" s="120">
        <v>5315</v>
      </c>
      <c r="T17" s="120">
        <v>17209</v>
      </c>
      <c r="U17" s="120">
        <v>51006</v>
      </c>
      <c r="V17" s="120" t="s">
        <v>134</v>
      </c>
      <c r="W17" s="120" t="s">
        <v>134</v>
      </c>
      <c r="X17" s="120">
        <v>5492</v>
      </c>
      <c r="Y17" s="120">
        <v>5815</v>
      </c>
      <c r="Z17" s="120">
        <v>5501</v>
      </c>
      <c r="AA17" s="120">
        <v>3649</v>
      </c>
      <c r="AB17" s="120">
        <v>2591</v>
      </c>
      <c r="AC17" s="120">
        <v>5386</v>
      </c>
      <c r="AD17" s="120">
        <v>17886</v>
      </c>
      <c r="AE17" s="120">
        <v>46320</v>
      </c>
      <c r="AF17" s="120" t="s">
        <v>134</v>
      </c>
      <c r="AG17" s="120" t="s">
        <v>134</v>
      </c>
      <c r="AH17" s="120">
        <v>4170</v>
      </c>
      <c r="AI17" s="120">
        <v>3600</v>
      </c>
      <c r="AJ17" s="120">
        <v>4245</v>
      </c>
      <c r="AK17" s="120">
        <v>2773</v>
      </c>
      <c r="AL17" s="120">
        <v>2072</v>
      </c>
      <c r="AM17" s="120">
        <v>2358</v>
      </c>
      <c r="AN17" s="120">
        <v>16448</v>
      </c>
      <c r="AO17" s="120">
        <v>35666</v>
      </c>
      <c r="AP17" s="120" t="s">
        <v>134</v>
      </c>
      <c r="AQ17" s="120" t="s">
        <v>134</v>
      </c>
      <c r="AR17" s="120">
        <v>5135</v>
      </c>
      <c r="AS17" s="120">
        <v>5997</v>
      </c>
      <c r="AT17" s="120">
        <v>6990</v>
      </c>
      <c r="AU17" s="120">
        <v>8127</v>
      </c>
      <c r="AV17" s="120">
        <v>1981</v>
      </c>
      <c r="AW17" s="120">
        <v>2096</v>
      </c>
      <c r="AX17" s="120">
        <v>24219</v>
      </c>
      <c r="AY17" s="120">
        <v>54545</v>
      </c>
      <c r="AZ17" s="120" t="s">
        <v>134</v>
      </c>
      <c r="BA17" s="120" t="s">
        <v>134</v>
      </c>
      <c r="BB17" s="120">
        <v>4830</v>
      </c>
      <c r="BC17" s="120">
        <v>5807</v>
      </c>
      <c r="BD17" s="120">
        <v>4576</v>
      </c>
      <c r="BE17" s="120">
        <v>4391</v>
      </c>
      <c r="BF17" s="120">
        <v>3274</v>
      </c>
      <c r="BG17" s="120">
        <v>3224</v>
      </c>
      <c r="BH17" s="120">
        <v>21854</v>
      </c>
      <c r="BI17" s="120">
        <v>47956</v>
      </c>
      <c r="BJ17" s="120" t="s">
        <v>134</v>
      </c>
      <c r="BK17" s="120" t="s">
        <v>134</v>
      </c>
      <c r="BL17" s="120" t="s">
        <v>134</v>
      </c>
      <c r="BM17" s="120" t="s">
        <v>134</v>
      </c>
      <c r="BN17" s="120">
        <v>11</v>
      </c>
      <c r="BO17" s="120">
        <v>348</v>
      </c>
      <c r="BP17" s="120">
        <v>629</v>
      </c>
      <c r="BQ17" s="120">
        <v>534</v>
      </c>
      <c r="BR17" s="120">
        <v>7336</v>
      </c>
      <c r="BS17" s="120">
        <v>8858</v>
      </c>
      <c r="BT17" s="120" t="s">
        <v>134</v>
      </c>
      <c r="BU17" s="120" t="s">
        <v>134</v>
      </c>
      <c r="BV17" s="120" t="s">
        <v>134</v>
      </c>
      <c r="BW17" s="120" t="s">
        <v>134</v>
      </c>
      <c r="BX17" s="120">
        <v>7</v>
      </c>
      <c r="BY17" s="120">
        <v>238</v>
      </c>
      <c r="BZ17" s="120">
        <v>172</v>
      </c>
      <c r="CA17" s="120">
        <v>1229</v>
      </c>
      <c r="CB17" s="120">
        <v>6966</v>
      </c>
      <c r="CC17" s="120">
        <v>8612</v>
      </c>
      <c r="CD17" s="120" t="s">
        <v>134</v>
      </c>
      <c r="CE17" s="120" t="s">
        <v>134</v>
      </c>
      <c r="CF17" s="120" t="s">
        <v>134</v>
      </c>
      <c r="CG17" s="120" t="s">
        <v>134</v>
      </c>
      <c r="CH17" s="120">
        <v>6</v>
      </c>
      <c r="CI17" s="120">
        <v>89</v>
      </c>
      <c r="CJ17" s="120">
        <v>280</v>
      </c>
      <c r="CK17" s="120">
        <v>1267</v>
      </c>
      <c r="CL17" s="120">
        <v>5922</v>
      </c>
      <c r="CM17" s="120">
        <v>7564</v>
      </c>
      <c r="CN17" s="120" t="s">
        <v>134</v>
      </c>
      <c r="CO17" s="120" t="s">
        <v>134</v>
      </c>
      <c r="CP17" s="120" t="s">
        <v>134</v>
      </c>
      <c r="CQ17" s="120" t="s">
        <v>134</v>
      </c>
      <c r="CR17" s="120">
        <v>12</v>
      </c>
      <c r="CS17" s="120">
        <v>44</v>
      </c>
      <c r="CT17" s="120">
        <v>188</v>
      </c>
      <c r="CU17" s="120">
        <v>771</v>
      </c>
      <c r="CV17" s="120">
        <v>6852</v>
      </c>
      <c r="CW17" s="120">
        <v>7867</v>
      </c>
      <c r="CX17" s="120" t="s">
        <v>134</v>
      </c>
      <c r="CY17" s="120" t="s">
        <v>134</v>
      </c>
      <c r="CZ17" s="120" t="s">
        <v>134</v>
      </c>
      <c r="DA17" s="120" t="s">
        <v>134</v>
      </c>
      <c r="DB17" s="120">
        <v>71</v>
      </c>
      <c r="DC17" s="120">
        <v>64</v>
      </c>
      <c r="DD17" s="120">
        <v>2973</v>
      </c>
      <c r="DE17" s="120">
        <v>770</v>
      </c>
      <c r="DF17" s="120">
        <v>6851</v>
      </c>
      <c r="DG17" s="120">
        <v>10729</v>
      </c>
      <c r="DH17" s="120" t="s">
        <v>134</v>
      </c>
      <c r="DI17" s="120" t="s">
        <v>134</v>
      </c>
      <c r="DJ17" s="120" t="s">
        <v>134</v>
      </c>
      <c r="DK17" s="120" t="s">
        <v>134</v>
      </c>
      <c r="DL17" s="120">
        <v>5</v>
      </c>
      <c r="DM17" s="120">
        <v>250</v>
      </c>
      <c r="DN17" s="120">
        <v>183</v>
      </c>
      <c r="DO17" s="120">
        <v>5087</v>
      </c>
      <c r="DP17" s="120">
        <v>7995</v>
      </c>
      <c r="DQ17" s="120">
        <v>13520</v>
      </c>
      <c r="DR17" s="120" t="s">
        <v>134</v>
      </c>
      <c r="DS17" s="120" t="s">
        <v>134</v>
      </c>
      <c r="DT17" s="120" t="s">
        <v>134</v>
      </c>
      <c r="DU17" s="120" t="s">
        <v>134</v>
      </c>
      <c r="DV17" s="120">
        <v>1</v>
      </c>
      <c r="DW17" s="120">
        <v>225</v>
      </c>
      <c r="DX17" s="120">
        <v>160</v>
      </c>
      <c r="DY17" s="120">
        <v>2670</v>
      </c>
      <c r="DZ17" s="120">
        <v>10068</v>
      </c>
      <c r="EA17" s="120">
        <v>13124</v>
      </c>
      <c r="EB17" s="120" t="s">
        <v>134</v>
      </c>
      <c r="EC17" s="120" t="s">
        <v>134</v>
      </c>
      <c r="ED17" s="120">
        <v>5211</v>
      </c>
      <c r="EE17" s="120">
        <v>4930</v>
      </c>
      <c r="EF17" s="120">
        <v>4920</v>
      </c>
      <c r="EG17" s="120">
        <v>4400</v>
      </c>
      <c r="EH17" s="120">
        <v>2868</v>
      </c>
      <c r="EI17" s="120">
        <v>2867</v>
      </c>
      <c r="EJ17" s="120">
        <v>21899</v>
      </c>
      <c r="EK17" s="120">
        <v>47095</v>
      </c>
      <c r="EL17" s="120" t="s">
        <v>134</v>
      </c>
      <c r="EM17" s="120" t="s">
        <v>134</v>
      </c>
      <c r="EN17" s="120">
        <v>6324</v>
      </c>
      <c r="EO17" s="120">
        <v>4129</v>
      </c>
      <c r="EP17" s="120">
        <v>3997</v>
      </c>
      <c r="EQ17" s="120">
        <v>3940</v>
      </c>
      <c r="ER17" s="120">
        <v>2491</v>
      </c>
      <c r="ES17" s="120">
        <v>3532</v>
      </c>
      <c r="ET17" s="120">
        <v>18880</v>
      </c>
      <c r="EU17" s="120">
        <v>43293</v>
      </c>
      <c r="EV17" s="120" t="s">
        <v>134</v>
      </c>
      <c r="EW17" s="120" t="s">
        <v>134</v>
      </c>
      <c r="EX17" s="120">
        <v>3235</v>
      </c>
      <c r="EY17" s="120">
        <v>3462</v>
      </c>
      <c r="EZ17" s="120">
        <v>3135</v>
      </c>
      <c r="FA17" s="120">
        <v>2229</v>
      </c>
      <c r="FB17" s="120">
        <v>1588</v>
      </c>
      <c r="FC17" s="120">
        <v>3817</v>
      </c>
      <c r="FD17" s="120">
        <v>16936</v>
      </c>
      <c r="FE17" s="120">
        <v>34402</v>
      </c>
      <c r="FF17" s="120" t="s">
        <v>134</v>
      </c>
      <c r="FG17" s="120" t="s">
        <v>134</v>
      </c>
      <c r="FH17" s="120">
        <v>4539</v>
      </c>
      <c r="FI17" s="120">
        <v>5236</v>
      </c>
      <c r="FJ17" s="120">
        <v>5685</v>
      </c>
      <c r="FK17" s="120">
        <v>3262</v>
      </c>
      <c r="FL17" s="120">
        <v>1921</v>
      </c>
      <c r="FM17" s="120">
        <v>2395</v>
      </c>
      <c r="FN17" s="120">
        <v>19925</v>
      </c>
      <c r="FO17" s="120">
        <v>42963</v>
      </c>
      <c r="FP17" s="120" t="s">
        <v>134</v>
      </c>
      <c r="FQ17" s="120" t="s">
        <v>134</v>
      </c>
      <c r="FR17" s="120">
        <v>3643</v>
      </c>
      <c r="FS17" s="120">
        <v>3608</v>
      </c>
      <c r="FT17" s="120">
        <v>4281</v>
      </c>
      <c r="FU17" s="120">
        <v>2855</v>
      </c>
      <c r="FV17" s="120">
        <v>2593</v>
      </c>
      <c r="FW17" s="120">
        <v>5440</v>
      </c>
      <c r="FX17" s="120">
        <v>12607</v>
      </c>
      <c r="FY17" s="120">
        <v>35027</v>
      </c>
      <c r="FZ17" s="120" t="s">
        <v>134</v>
      </c>
      <c r="GA17" s="120" t="s">
        <v>134</v>
      </c>
      <c r="GB17" s="120">
        <v>3994</v>
      </c>
      <c r="GC17" s="120">
        <v>4080</v>
      </c>
      <c r="GD17" s="120">
        <v>3830</v>
      </c>
      <c r="GE17" s="120">
        <v>2725</v>
      </c>
      <c r="GF17" s="120">
        <v>1730</v>
      </c>
      <c r="GG17" s="120">
        <v>5037</v>
      </c>
      <c r="GH17" s="120">
        <v>12185</v>
      </c>
      <c r="GI17" s="120">
        <v>33581</v>
      </c>
      <c r="GJ17" s="120" t="s">
        <v>134</v>
      </c>
      <c r="GK17" s="120" t="s">
        <v>134</v>
      </c>
      <c r="GL17" s="120">
        <v>3325</v>
      </c>
      <c r="GM17" s="120">
        <v>3339</v>
      </c>
      <c r="GN17" s="120">
        <v>3375</v>
      </c>
      <c r="GO17" s="120">
        <v>2407</v>
      </c>
      <c r="GP17" s="120">
        <v>1524</v>
      </c>
      <c r="GQ17" s="120">
        <v>2125</v>
      </c>
      <c r="GR17" s="120">
        <v>13365</v>
      </c>
      <c r="GS17" s="120">
        <v>29460</v>
      </c>
      <c r="GT17" s="120">
        <v>0</v>
      </c>
      <c r="GU17" s="120">
        <v>0</v>
      </c>
      <c r="GV17" s="120">
        <v>4689</v>
      </c>
      <c r="GW17" s="120">
        <v>4979</v>
      </c>
      <c r="GX17" s="120">
        <v>5039</v>
      </c>
      <c r="GY17" s="120">
        <v>2796</v>
      </c>
      <c r="GZ17" s="120">
        <v>2033</v>
      </c>
      <c r="HA17" s="120">
        <v>2198</v>
      </c>
      <c r="HB17" s="120">
        <v>13693</v>
      </c>
      <c r="HC17" s="120">
        <v>35427</v>
      </c>
      <c r="HD17" s="120">
        <v>0</v>
      </c>
      <c r="HE17" s="120">
        <v>0</v>
      </c>
      <c r="HF17" s="120">
        <v>4754</v>
      </c>
      <c r="HG17" s="120">
        <v>4411</v>
      </c>
      <c r="HH17" s="120">
        <v>4425</v>
      </c>
      <c r="HI17" s="120">
        <v>3075</v>
      </c>
      <c r="HJ17" s="120">
        <v>2041</v>
      </c>
      <c r="HK17" s="120">
        <v>2890</v>
      </c>
      <c r="HL17" s="120">
        <v>12808</v>
      </c>
      <c r="HM17" s="120">
        <v>34404</v>
      </c>
      <c r="HN17" s="120" t="s">
        <v>134</v>
      </c>
      <c r="HO17" s="120" t="s">
        <v>134</v>
      </c>
      <c r="HP17" s="120">
        <v>5378</v>
      </c>
      <c r="HQ17" s="120">
        <v>5118</v>
      </c>
      <c r="HR17" s="120">
        <v>4462</v>
      </c>
      <c r="HS17" s="120">
        <v>3057</v>
      </c>
      <c r="HT17" s="120">
        <v>2532</v>
      </c>
      <c r="HU17" s="120">
        <v>2306</v>
      </c>
      <c r="HV17" s="120">
        <v>12324</v>
      </c>
      <c r="HW17" s="120">
        <v>35177</v>
      </c>
      <c r="HX17" s="120">
        <v>0</v>
      </c>
      <c r="HY17" s="120">
        <v>0</v>
      </c>
      <c r="HZ17" s="120">
        <v>5372</v>
      </c>
      <c r="IA17" s="120">
        <v>4222</v>
      </c>
      <c r="IB17" s="120">
        <v>4100</v>
      </c>
      <c r="IC17" s="120">
        <v>3045</v>
      </c>
      <c r="ID17" s="120">
        <v>2269</v>
      </c>
      <c r="IE17" s="120">
        <v>2208</v>
      </c>
      <c r="IF17" s="120">
        <v>10424</v>
      </c>
      <c r="IG17" s="120">
        <v>31640</v>
      </c>
      <c r="IH17" s="120" t="s">
        <v>134</v>
      </c>
      <c r="II17" s="120" t="s">
        <v>134</v>
      </c>
      <c r="IJ17" s="120">
        <v>8574</v>
      </c>
      <c r="IK17" s="120">
        <v>5883</v>
      </c>
      <c r="IL17" s="120">
        <v>4646</v>
      </c>
      <c r="IM17" s="120">
        <v>3328</v>
      </c>
      <c r="IN17" s="120">
        <v>3046</v>
      </c>
      <c r="IO17" s="120">
        <v>2684</v>
      </c>
      <c r="IP17" s="120">
        <v>13728</v>
      </c>
      <c r="IQ17" s="120">
        <v>41889</v>
      </c>
    </row>
    <row r="18" spans="1:251" s="13" customFormat="1">
      <c r="A18" s="44" t="s">
        <v>597</v>
      </c>
      <c r="B18" s="120" t="s">
        <v>134</v>
      </c>
      <c r="C18" s="120" t="s">
        <v>134</v>
      </c>
      <c r="D18" s="120">
        <v>5547</v>
      </c>
      <c r="E18" s="120">
        <v>6027</v>
      </c>
      <c r="F18" s="120">
        <v>6971</v>
      </c>
      <c r="G18" s="120">
        <v>4801</v>
      </c>
      <c r="H18" s="120">
        <v>5442</v>
      </c>
      <c r="I18" s="120">
        <v>3003</v>
      </c>
      <c r="J18" s="120">
        <v>16894</v>
      </c>
      <c r="K18" s="120">
        <v>48685</v>
      </c>
      <c r="L18" s="120" t="s">
        <v>134</v>
      </c>
      <c r="M18" s="120" t="s">
        <v>134</v>
      </c>
      <c r="N18" s="120">
        <v>5780</v>
      </c>
      <c r="O18" s="120">
        <v>6369</v>
      </c>
      <c r="P18" s="120">
        <v>5464</v>
      </c>
      <c r="Q18" s="120">
        <v>3105</v>
      </c>
      <c r="R18" s="120">
        <v>3191</v>
      </c>
      <c r="S18" s="120">
        <v>5057</v>
      </c>
      <c r="T18" s="120">
        <v>14945</v>
      </c>
      <c r="U18" s="120">
        <v>43911</v>
      </c>
      <c r="V18" s="120" t="s">
        <v>134</v>
      </c>
      <c r="W18" s="120" t="s">
        <v>134</v>
      </c>
      <c r="X18" s="120">
        <v>4978</v>
      </c>
      <c r="Y18" s="120">
        <v>5895</v>
      </c>
      <c r="Z18" s="120">
        <v>4904</v>
      </c>
      <c r="AA18" s="120">
        <v>3511</v>
      </c>
      <c r="AB18" s="120">
        <v>2435</v>
      </c>
      <c r="AC18" s="120">
        <v>4807</v>
      </c>
      <c r="AD18" s="120">
        <v>19954</v>
      </c>
      <c r="AE18" s="120">
        <v>46484</v>
      </c>
      <c r="AF18" s="120" t="s">
        <v>134</v>
      </c>
      <c r="AG18" s="120" t="s">
        <v>134</v>
      </c>
      <c r="AH18" s="120">
        <v>3858</v>
      </c>
      <c r="AI18" s="120">
        <v>3205</v>
      </c>
      <c r="AJ18" s="120">
        <v>3830</v>
      </c>
      <c r="AK18" s="120">
        <v>2584</v>
      </c>
      <c r="AL18" s="120">
        <v>1922</v>
      </c>
      <c r="AM18" s="120">
        <v>2244</v>
      </c>
      <c r="AN18" s="120">
        <v>15585</v>
      </c>
      <c r="AO18" s="120">
        <v>33228</v>
      </c>
      <c r="AP18" s="120" t="s">
        <v>134</v>
      </c>
      <c r="AQ18" s="120" t="s">
        <v>134</v>
      </c>
      <c r="AR18" s="120">
        <v>6777</v>
      </c>
      <c r="AS18" s="120">
        <v>4885</v>
      </c>
      <c r="AT18" s="120">
        <v>6090</v>
      </c>
      <c r="AU18" s="120">
        <v>6178</v>
      </c>
      <c r="AV18" s="120">
        <v>1912</v>
      </c>
      <c r="AW18" s="120">
        <v>1871</v>
      </c>
      <c r="AX18" s="120">
        <v>23077</v>
      </c>
      <c r="AY18" s="120">
        <v>50790</v>
      </c>
      <c r="AZ18" s="120" t="s">
        <v>134</v>
      </c>
      <c r="BA18" s="120" t="s">
        <v>134</v>
      </c>
      <c r="BB18" s="120">
        <v>4082</v>
      </c>
      <c r="BC18" s="120">
        <v>4762</v>
      </c>
      <c r="BD18" s="120">
        <v>3572</v>
      </c>
      <c r="BE18" s="120">
        <v>6544</v>
      </c>
      <c r="BF18" s="120">
        <v>3006</v>
      </c>
      <c r="BG18" s="120">
        <v>2927</v>
      </c>
      <c r="BH18" s="120">
        <v>20154</v>
      </c>
      <c r="BI18" s="120">
        <v>45047</v>
      </c>
      <c r="BJ18" s="120" t="s">
        <v>134</v>
      </c>
      <c r="BK18" s="120" t="s">
        <v>134</v>
      </c>
      <c r="BL18" s="120" t="s">
        <v>134</v>
      </c>
      <c r="BM18" s="120" t="s">
        <v>134</v>
      </c>
      <c r="BN18" s="120">
        <v>7</v>
      </c>
      <c r="BO18" s="120">
        <v>337</v>
      </c>
      <c r="BP18" s="120">
        <v>525</v>
      </c>
      <c r="BQ18" s="120">
        <v>491</v>
      </c>
      <c r="BR18" s="120">
        <v>6579</v>
      </c>
      <c r="BS18" s="120">
        <v>7939</v>
      </c>
      <c r="BT18" s="120" t="s">
        <v>134</v>
      </c>
      <c r="BU18" s="120" t="s">
        <v>134</v>
      </c>
      <c r="BV18" s="120" t="s">
        <v>134</v>
      </c>
      <c r="BW18" s="120" t="s">
        <v>134</v>
      </c>
      <c r="BX18" s="120">
        <v>8</v>
      </c>
      <c r="BY18" s="120">
        <v>240</v>
      </c>
      <c r="BZ18" s="120">
        <v>171</v>
      </c>
      <c r="CA18" s="120">
        <v>828</v>
      </c>
      <c r="CB18" s="120">
        <v>6950</v>
      </c>
      <c r="CC18" s="120">
        <v>8197</v>
      </c>
      <c r="CD18" s="120" t="s">
        <v>134</v>
      </c>
      <c r="CE18" s="120" t="s">
        <v>134</v>
      </c>
      <c r="CF18" s="120" t="s">
        <v>134</v>
      </c>
      <c r="CG18" s="120" t="s">
        <v>134</v>
      </c>
      <c r="CH18" s="120">
        <v>6</v>
      </c>
      <c r="CI18" s="120">
        <v>89</v>
      </c>
      <c r="CJ18" s="120">
        <v>280</v>
      </c>
      <c r="CK18" s="120">
        <v>1215</v>
      </c>
      <c r="CL18" s="120">
        <v>5566</v>
      </c>
      <c r="CM18" s="120">
        <v>7156</v>
      </c>
      <c r="CN18" s="120" t="s">
        <v>134</v>
      </c>
      <c r="CO18" s="120" t="s">
        <v>134</v>
      </c>
      <c r="CP18" s="120" t="s">
        <v>134</v>
      </c>
      <c r="CQ18" s="120" t="s">
        <v>134</v>
      </c>
      <c r="CR18" s="120">
        <v>12</v>
      </c>
      <c r="CS18" s="120">
        <v>44</v>
      </c>
      <c r="CT18" s="120">
        <v>160</v>
      </c>
      <c r="CU18" s="120">
        <v>754</v>
      </c>
      <c r="CV18" s="120">
        <v>5607</v>
      </c>
      <c r="CW18" s="120">
        <v>6577</v>
      </c>
      <c r="CX18" s="120" t="s">
        <v>134</v>
      </c>
      <c r="CY18" s="120" t="s">
        <v>134</v>
      </c>
      <c r="CZ18" s="120" t="s">
        <v>134</v>
      </c>
      <c r="DA18" s="120" t="s">
        <v>134</v>
      </c>
      <c r="DB18" s="120">
        <v>70</v>
      </c>
      <c r="DC18" s="120">
        <v>63</v>
      </c>
      <c r="DD18" s="120">
        <v>2969</v>
      </c>
      <c r="DE18" s="120">
        <v>762</v>
      </c>
      <c r="DF18" s="120">
        <v>6386</v>
      </c>
      <c r="DG18" s="120">
        <v>10250</v>
      </c>
      <c r="DH18" s="120" t="s">
        <v>134</v>
      </c>
      <c r="DI18" s="120" t="s">
        <v>134</v>
      </c>
      <c r="DJ18" s="120" t="s">
        <v>134</v>
      </c>
      <c r="DK18" s="120" t="s">
        <v>134</v>
      </c>
      <c r="DL18" s="120">
        <v>5</v>
      </c>
      <c r="DM18" s="120">
        <v>250</v>
      </c>
      <c r="DN18" s="120">
        <v>183</v>
      </c>
      <c r="DO18" s="120">
        <v>5087</v>
      </c>
      <c r="DP18" s="120">
        <v>7769</v>
      </c>
      <c r="DQ18" s="120">
        <v>13294</v>
      </c>
      <c r="DR18" s="120" t="s">
        <v>134</v>
      </c>
      <c r="DS18" s="120" t="s">
        <v>134</v>
      </c>
      <c r="DT18" s="120" t="s">
        <v>134</v>
      </c>
      <c r="DU18" s="120" t="s">
        <v>134</v>
      </c>
      <c r="DV18" s="120">
        <v>1</v>
      </c>
      <c r="DW18" s="120">
        <v>213</v>
      </c>
      <c r="DX18" s="120">
        <v>157</v>
      </c>
      <c r="DY18" s="120">
        <v>2652</v>
      </c>
      <c r="DZ18" s="120">
        <v>9634</v>
      </c>
      <c r="EA18" s="120">
        <v>12657</v>
      </c>
      <c r="EB18" s="120" t="s">
        <v>134</v>
      </c>
      <c r="EC18" s="120" t="s">
        <v>134</v>
      </c>
      <c r="ED18" s="120">
        <v>4245</v>
      </c>
      <c r="EE18" s="120">
        <v>3878</v>
      </c>
      <c r="EF18" s="120">
        <v>3276</v>
      </c>
      <c r="EG18" s="120">
        <v>3387</v>
      </c>
      <c r="EH18" s="120">
        <v>2312</v>
      </c>
      <c r="EI18" s="120">
        <v>2523</v>
      </c>
      <c r="EJ18" s="120">
        <v>18539</v>
      </c>
      <c r="EK18" s="120">
        <v>38160</v>
      </c>
      <c r="EL18" s="120" t="s">
        <v>134</v>
      </c>
      <c r="EM18" s="120" t="s">
        <v>134</v>
      </c>
      <c r="EN18" s="120">
        <v>5451</v>
      </c>
      <c r="EO18" s="120">
        <v>3313</v>
      </c>
      <c r="EP18" s="120">
        <v>2846</v>
      </c>
      <c r="EQ18" s="120">
        <v>3058</v>
      </c>
      <c r="ER18" s="120">
        <v>2085</v>
      </c>
      <c r="ES18" s="120">
        <v>3049</v>
      </c>
      <c r="ET18" s="120">
        <v>16547</v>
      </c>
      <c r="EU18" s="120">
        <v>36349</v>
      </c>
      <c r="EV18" s="120" t="s">
        <v>134</v>
      </c>
      <c r="EW18" s="120" t="s">
        <v>134</v>
      </c>
      <c r="EX18" s="120">
        <v>2684</v>
      </c>
      <c r="EY18" s="120">
        <v>2949</v>
      </c>
      <c r="EZ18" s="120">
        <v>2391</v>
      </c>
      <c r="FA18" s="120">
        <v>1649</v>
      </c>
      <c r="FB18" s="120">
        <v>1594</v>
      </c>
      <c r="FC18" s="120">
        <v>3800</v>
      </c>
      <c r="FD18" s="120">
        <v>16911</v>
      </c>
      <c r="FE18" s="120">
        <v>31978</v>
      </c>
      <c r="FF18" s="120" t="s">
        <v>134</v>
      </c>
      <c r="FG18" s="120" t="s">
        <v>134</v>
      </c>
      <c r="FH18" s="120">
        <v>3719</v>
      </c>
      <c r="FI18" s="120">
        <v>4080</v>
      </c>
      <c r="FJ18" s="120">
        <v>3655</v>
      </c>
      <c r="FK18" s="120">
        <v>2379</v>
      </c>
      <c r="FL18" s="120">
        <v>1621</v>
      </c>
      <c r="FM18" s="120">
        <v>2110</v>
      </c>
      <c r="FN18" s="120">
        <v>18352</v>
      </c>
      <c r="FO18" s="120">
        <v>35916</v>
      </c>
      <c r="FP18" s="120" t="s">
        <v>134</v>
      </c>
      <c r="FQ18" s="120" t="s">
        <v>134</v>
      </c>
      <c r="FR18" s="120">
        <v>3035</v>
      </c>
      <c r="FS18" s="120">
        <v>2834</v>
      </c>
      <c r="FT18" s="120">
        <v>2981</v>
      </c>
      <c r="FU18" s="120">
        <v>1966</v>
      </c>
      <c r="FV18" s="120">
        <v>2394</v>
      </c>
      <c r="FW18" s="120">
        <v>5254</v>
      </c>
      <c r="FX18" s="120">
        <v>10170</v>
      </c>
      <c r="FY18" s="120">
        <v>28634</v>
      </c>
      <c r="FZ18" s="120" t="s">
        <v>134</v>
      </c>
      <c r="GA18" s="120" t="s">
        <v>134</v>
      </c>
      <c r="GB18" s="120">
        <v>3239</v>
      </c>
      <c r="GC18" s="120">
        <v>3100</v>
      </c>
      <c r="GD18" s="120">
        <v>2695</v>
      </c>
      <c r="GE18" s="120">
        <v>2019</v>
      </c>
      <c r="GF18" s="120">
        <v>1585</v>
      </c>
      <c r="GG18" s="120">
        <v>4903</v>
      </c>
      <c r="GH18" s="120">
        <v>11253</v>
      </c>
      <c r="GI18" s="120">
        <v>28794</v>
      </c>
      <c r="GJ18" s="120" t="s">
        <v>134</v>
      </c>
      <c r="GK18" s="120" t="s">
        <v>134</v>
      </c>
      <c r="GL18" s="120">
        <v>2944</v>
      </c>
      <c r="GM18" s="120">
        <v>2618</v>
      </c>
      <c r="GN18" s="120">
        <v>2453</v>
      </c>
      <c r="GO18" s="120">
        <v>1770</v>
      </c>
      <c r="GP18" s="120">
        <v>1478</v>
      </c>
      <c r="GQ18" s="120">
        <v>2158</v>
      </c>
      <c r="GR18" s="120">
        <v>13121</v>
      </c>
      <c r="GS18" s="120">
        <v>26542</v>
      </c>
      <c r="GT18" s="120">
        <v>0</v>
      </c>
      <c r="GU18" s="120">
        <v>0</v>
      </c>
      <c r="GV18" s="120">
        <v>3981</v>
      </c>
      <c r="GW18" s="120">
        <v>3868</v>
      </c>
      <c r="GX18" s="120">
        <v>3546</v>
      </c>
      <c r="GY18" s="120">
        <v>2098</v>
      </c>
      <c r="GZ18" s="120">
        <v>1790</v>
      </c>
      <c r="HA18" s="120">
        <v>2094</v>
      </c>
      <c r="HB18" s="120">
        <v>13215</v>
      </c>
      <c r="HC18" s="120">
        <v>30592</v>
      </c>
      <c r="HD18" s="120">
        <v>0</v>
      </c>
      <c r="HE18" s="120">
        <v>0</v>
      </c>
      <c r="HF18" s="120">
        <v>4043</v>
      </c>
      <c r="HG18" s="120">
        <v>3501</v>
      </c>
      <c r="HH18" s="120">
        <v>3240</v>
      </c>
      <c r="HI18" s="120">
        <v>2202</v>
      </c>
      <c r="HJ18" s="120">
        <v>1752</v>
      </c>
      <c r="HK18" s="120">
        <v>2744</v>
      </c>
      <c r="HL18" s="120">
        <v>12055</v>
      </c>
      <c r="HM18" s="120">
        <v>29537</v>
      </c>
      <c r="HN18" s="120" t="s">
        <v>134</v>
      </c>
      <c r="HO18" s="120" t="s">
        <v>134</v>
      </c>
      <c r="HP18" s="120">
        <v>4619</v>
      </c>
      <c r="HQ18" s="120">
        <v>4227</v>
      </c>
      <c r="HR18" s="120">
        <v>3163</v>
      </c>
      <c r="HS18" s="120">
        <v>2177</v>
      </c>
      <c r="HT18" s="120">
        <v>2090</v>
      </c>
      <c r="HU18" s="120">
        <v>2077</v>
      </c>
      <c r="HV18" s="120">
        <v>11315</v>
      </c>
      <c r="HW18" s="120">
        <v>29668</v>
      </c>
      <c r="HX18" s="120">
        <v>0</v>
      </c>
      <c r="HY18" s="120">
        <v>0</v>
      </c>
      <c r="HZ18" s="120">
        <v>4759</v>
      </c>
      <c r="IA18" s="120">
        <v>3538</v>
      </c>
      <c r="IB18" s="120">
        <v>3179</v>
      </c>
      <c r="IC18" s="120">
        <v>2221</v>
      </c>
      <c r="ID18" s="120">
        <v>2011</v>
      </c>
      <c r="IE18" s="120">
        <v>2025</v>
      </c>
      <c r="IF18" s="120">
        <v>10140</v>
      </c>
      <c r="IG18" s="120">
        <v>27873</v>
      </c>
      <c r="IH18" s="120" t="s">
        <v>134</v>
      </c>
      <c r="II18" s="120" t="s">
        <v>134</v>
      </c>
      <c r="IJ18" s="120">
        <v>7271</v>
      </c>
      <c r="IK18" s="120">
        <v>5127</v>
      </c>
      <c r="IL18" s="120">
        <v>3516</v>
      </c>
      <c r="IM18" s="120">
        <v>2680</v>
      </c>
      <c r="IN18" s="120">
        <v>2843</v>
      </c>
      <c r="IO18" s="120">
        <v>2353</v>
      </c>
      <c r="IP18" s="120">
        <v>12937</v>
      </c>
      <c r="IQ18" s="120">
        <v>36727</v>
      </c>
    </row>
    <row r="19" spans="1:251">
      <c r="A19" s="4" t="s">
        <v>598</v>
      </c>
      <c r="B19" s="120" t="s">
        <v>134</v>
      </c>
      <c r="C19" s="120" t="s">
        <v>134</v>
      </c>
      <c r="D19" s="120">
        <v>5139</v>
      </c>
      <c r="E19" s="120">
        <v>5754</v>
      </c>
      <c r="F19" s="120">
        <v>7203</v>
      </c>
      <c r="G19" s="120">
        <v>4771</v>
      </c>
      <c r="H19" s="120">
        <v>5113</v>
      </c>
      <c r="I19" s="120">
        <v>2855</v>
      </c>
      <c r="J19" s="120">
        <v>15598</v>
      </c>
      <c r="K19" s="120">
        <v>46433</v>
      </c>
      <c r="L19" s="120" t="s">
        <v>134</v>
      </c>
      <c r="M19" s="120" t="s">
        <v>134</v>
      </c>
      <c r="N19" s="120">
        <v>5291</v>
      </c>
      <c r="O19" s="120">
        <v>6243</v>
      </c>
      <c r="P19" s="120">
        <v>5195</v>
      </c>
      <c r="Q19" s="120">
        <v>3124</v>
      </c>
      <c r="R19" s="120">
        <v>4868</v>
      </c>
      <c r="S19" s="120">
        <v>4808</v>
      </c>
      <c r="T19" s="120">
        <v>15033</v>
      </c>
      <c r="U19" s="120">
        <v>44562</v>
      </c>
      <c r="V19" s="120" t="s">
        <v>134</v>
      </c>
      <c r="W19" s="120" t="s">
        <v>134</v>
      </c>
      <c r="X19" s="120">
        <v>4640</v>
      </c>
      <c r="Y19" s="120">
        <v>5682</v>
      </c>
      <c r="Z19" s="120">
        <v>5190</v>
      </c>
      <c r="AA19" s="120">
        <v>3601</v>
      </c>
      <c r="AB19" s="120">
        <v>2387</v>
      </c>
      <c r="AC19" s="120">
        <v>4654</v>
      </c>
      <c r="AD19" s="120">
        <v>16287</v>
      </c>
      <c r="AE19" s="120">
        <v>42441</v>
      </c>
      <c r="AF19" s="120" t="s">
        <v>134</v>
      </c>
      <c r="AG19" s="120" t="s">
        <v>134</v>
      </c>
      <c r="AH19" s="120">
        <v>3691</v>
      </c>
      <c r="AI19" s="120">
        <v>3193</v>
      </c>
      <c r="AJ19" s="120">
        <v>4030</v>
      </c>
      <c r="AK19" s="120">
        <v>2613</v>
      </c>
      <c r="AL19" s="120">
        <v>1919</v>
      </c>
      <c r="AM19" s="120">
        <v>2215</v>
      </c>
      <c r="AN19" s="120">
        <v>16036</v>
      </c>
      <c r="AO19" s="120">
        <v>33697</v>
      </c>
      <c r="AP19" s="120" t="s">
        <v>134</v>
      </c>
      <c r="AQ19" s="120" t="s">
        <v>134</v>
      </c>
      <c r="AR19" s="120">
        <v>3822</v>
      </c>
      <c r="AS19" s="120">
        <v>4460</v>
      </c>
      <c r="AT19" s="120">
        <v>5559</v>
      </c>
      <c r="AU19" s="120">
        <v>5984</v>
      </c>
      <c r="AV19" s="120">
        <v>2045</v>
      </c>
      <c r="AW19" s="120">
        <v>1788</v>
      </c>
      <c r="AX19" s="120">
        <v>22612</v>
      </c>
      <c r="AY19" s="120">
        <v>46270</v>
      </c>
      <c r="AZ19" s="120" t="s">
        <v>134</v>
      </c>
      <c r="BA19" s="120" t="s">
        <v>134</v>
      </c>
      <c r="BB19" s="120">
        <v>3812</v>
      </c>
      <c r="BC19" s="120">
        <v>4438</v>
      </c>
      <c r="BD19" s="120">
        <v>3335</v>
      </c>
      <c r="BE19" s="120">
        <v>3510</v>
      </c>
      <c r="BF19" s="120">
        <v>2840</v>
      </c>
      <c r="BG19" s="120">
        <v>2860</v>
      </c>
      <c r="BH19" s="120">
        <v>20471</v>
      </c>
      <c r="BI19" s="120">
        <v>41266</v>
      </c>
      <c r="BJ19" s="120" t="s">
        <v>134</v>
      </c>
      <c r="BK19" s="120" t="s">
        <v>134</v>
      </c>
      <c r="BL19" s="120" t="s">
        <v>134</v>
      </c>
      <c r="BM19" s="120" t="s">
        <v>134</v>
      </c>
      <c r="BN19" s="120">
        <v>9</v>
      </c>
      <c r="BO19" s="120">
        <v>343</v>
      </c>
      <c r="BP19" s="120">
        <v>533</v>
      </c>
      <c r="BQ19" s="120">
        <v>497</v>
      </c>
      <c r="BR19" s="120">
        <v>6514</v>
      </c>
      <c r="BS19" s="120">
        <v>7896</v>
      </c>
      <c r="BT19" s="120" t="s">
        <v>134</v>
      </c>
      <c r="BU19" s="120" t="s">
        <v>134</v>
      </c>
      <c r="BV19" s="120" t="s">
        <v>134</v>
      </c>
      <c r="BW19" s="120" t="s">
        <v>134</v>
      </c>
      <c r="BX19" s="120">
        <v>8</v>
      </c>
      <c r="BY19" s="120">
        <v>235</v>
      </c>
      <c r="BZ19" s="120">
        <v>168</v>
      </c>
      <c r="CA19" s="120">
        <v>812</v>
      </c>
      <c r="CB19" s="120">
        <v>6217</v>
      </c>
      <c r="CC19" s="120">
        <v>7440</v>
      </c>
      <c r="CD19" s="120" t="s">
        <v>134</v>
      </c>
      <c r="CE19" s="120" t="s">
        <v>134</v>
      </c>
      <c r="CF19" s="120" t="s">
        <v>134</v>
      </c>
      <c r="CG19" s="120" t="s">
        <v>134</v>
      </c>
      <c r="CH19" s="120">
        <v>3</v>
      </c>
      <c r="CI19" s="120">
        <v>89</v>
      </c>
      <c r="CJ19" s="120">
        <v>279</v>
      </c>
      <c r="CK19" s="120">
        <v>823</v>
      </c>
      <c r="CL19" s="120">
        <v>5266</v>
      </c>
      <c r="CM19" s="120">
        <v>6460</v>
      </c>
      <c r="CN19" s="120" t="s">
        <v>134</v>
      </c>
      <c r="CO19" s="120" t="s">
        <v>134</v>
      </c>
      <c r="CP19" s="120" t="s">
        <v>134</v>
      </c>
      <c r="CQ19" s="120" t="s">
        <v>134</v>
      </c>
      <c r="CR19" s="120">
        <v>12</v>
      </c>
      <c r="CS19" s="120">
        <v>41</v>
      </c>
      <c r="CT19" s="120">
        <v>164</v>
      </c>
      <c r="CU19" s="120">
        <v>746</v>
      </c>
      <c r="CV19" s="120">
        <v>5805</v>
      </c>
      <c r="CW19" s="120">
        <v>6768</v>
      </c>
      <c r="CX19" s="120" t="s">
        <v>134</v>
      </c>
      <c r="CY19" s="120" t="s">
        <v>134</v>
      </c>
      <c r="CZ19" s="120" t="s">
        <v>134</v>
      </c>
      <c r="DA19" s="120" t="s">
        <v>134</v>
      </c>
      <c r="DB19" s="120">
        <v>70</v>
      </c>
      <c r="DC19" s="120">
        <v>62</v>
      </c>
      <c r="DD19" s="120">
        <v>2971</v>
      </c>
      <c r="DE19" s="120">
        <v>765</v>
      </c>
      <c r="DF19" s="120">
        <v>6234</v>
      </c>
      <c r="DG19" s="120">
        <v>10102</v>
      </c>
      <c r="DH19" s="120" t="s">
        <v>134</v>
      </c>
      <c r="DI19" s="120" t="s">
        <v>134</v>
      </c>
      <c r="DJ19" s="120" t="s">
        <v>134</v>
      </c>
      <c r="DK19" s="120" t="s">
        <v>134</v>
      </c>
      <c r="DL19" s="120">
        <v>5</v>
      </c>
      <c r="DM19" s="120">
        <v>250</v>
      </c>
      <c r="DN19" s="120">
        <v>183</v>
      </c>
      <c r="DO19" s="120">
        <v>5086</v>
      </c>
      <c r="DP19" s="120">
        <v>7548</v>
      </c>
      <c r="DQ19" s="120">
        <v>13072</v>
      </c>
      <c r="DR19" s="120" t="s">
        <v>134</v>
      </c>
      <c r="DS19" s="120" t="s">
        <v>134</v>
      </c>
      <c r="DT19" s="120" t="s">
        <v>134</v>
      </c>
      <c r="DU19" s="120" t="s">
        <v>134</v>
      </c>
      <c r="DV19" s="120">
        <v>1</v>
      </c>
      <c r="DW19" s="120">
        <v>202</v>
      </c>
      <c r="DX19" s="120">
        <v>155</v>
      </c>
      <c r="DY19" s="120">
        <v>2649</v>
      </c>
      <c r="DZ19" s="120">
        <v>9187</v>
      </c>
      <c r="EA19" s="120">
        <v>12194</v>
      </c>
      <c r="EB19" s="120" t="s">
        <v>134</v>
      </c>
      <c r="EC19" s="120" t="s">
        <v>134</v>
      </c>
      <c r="ED19" s="120">
        <v>3719</v>
      </c>
      <c r="EE19" s="120">
        <v>4534</v>
      </c>
      <c r="EF19" s="120">
        <v>3136</v>
      </c>
      <c r="EG19" s="120">
        <v>4794</v>
      </c>
      <c r="EH19" s="120">
        <v>2195</v>
      </c>
      <c r="EI19" s="120">
        <v>2505</v>
      </c>
      <c r="EJ19" s="120">
        <v>17927</v>
      </c>
      <c r="EK19" s="120">
        <v>38810</v>
      </c>
      <c r="EL19" s="120" t="s">
        <v>134</v>
      </c>
      <c r="EM19" s="120" t="s">
        <v>134</v>
      </c>
      <c r="EN19" s="120">
        <v>5020</v>
      </c>
      <c r="EO19" s="120">
        <v>3090</v>
      </c>
      <c r="EP19" s="120">
        <v>2709</v>
      </c>
      <c r="EQ19" s="120">
        <v>2980</v>
      </c>
      <c r="ER19" s="120">
        <v>2168</v>
      </c>
      <c r="ES19" s="120">
        <v>3002</v>
      </c>
      <c r="ET19" s="120">
        <v>18587</v>
      </c>
      <c r="EU19" s="120">
        <v>37556</v>
      </c>
      <c r="EV19" s="120" t="s">
        <v>134</v>
      </c>
      <c r="EW19" s="120" t="s">
        <v>134</v>
      </c>
      <c r="EX19" s="120">
        <v>2461</v>
      </c>
      <c r="EY19" s="120">
        <v>2690</v>
      </c>
      <c r="EZ19" s="120">
        <v>2096</v>
      </c>
      <c r="FA19" s="120">
        <v>1462</v>
      </c>
      <c r="FB19" s="120">
        <v>1286</v>
      </c>
      <c r="FC19" s="120">
        <v>3621</v>
      </c>
      <c r="FD19" s="120">
        <v>15764</v>
      </c>
      <c r="FE19" s="120">
        <v>29380</v>
      </c>
      <c r="FF19" s="120" t="s">
        <v>134</v>
      </c>
      <c r="FG19" s="120" t="s">
        <v>134</v>
      </c>
      <c r="FH19" s="120">
        <v>3540</v>
      </c>
      <c r="FI19" s="120">
        <v>3739</v>
      </c>
      <c r="FJ19" s="120">
        <v>3414</v>
      </c>
      <c r="FK19" s="120">
        <v>2349</v>
      </c>
      <c r="FL19" s="120">
        <v>1637</v>
      </c>
      <c r="FM19" s="120">
        <v>2608</v>
      </c>
      <c r="FN19" s="120">
        <v>17417</v>
      </c>
      <c r="FO19" s="120">
        <v>34704</v>
      </c>
      <c r="FP19" s="120" t="s">
        <v>134</v>
      </c>
      <c r="FQ19" s="120" t="s">
        <v>134</v>
      </c>
      <c r="FR19" s="120">
        <v>2981</v>
      </c>
      <c r="FS19" s="120">
        <v>2696</v>
      </c>
      <c r="FT19" s="120">
        <v>2801</v>
      </c>
      <c r="FU19" s="120">
        <v>1876</v>
      </c>
      <c r="FV19" s="120">
        <v>2346</v>
      </c>
      <c r="FW19" s="120">
        <v>5203</v>
      </c>
      <c r="FX19" s="120">
        <v>11319</v>
      </c>
      <c r="FY19" s="120">
        <v>29222</v>
      </c>
      <c r="FZ19" s="120" t="s">
        <v>134</v>
      </c>
      <c r="GA19" s="120" t="s">
        <v>134</v>
      </c>
      <c r="GB19" s="120">
        <v>3140</v>
      </c>
      <c r="GC19" s="120">
        <v>2959</v>
      </c>
      <c r="GD19" s="120">
        <v>2578</v>
      </c>
      <c r="GE19" s="120">
        <v>1846</v>
      </c>
      <c r="GF19" s="120">
        <v>1524</v>
      </c>
      <c r="GG19" s="120">
        <v>4719</v>
      </c>
      <c r="GH19" s="120">
        <v>26347</v>
      </c>
      <c r="GI19" s="120">
        <v>43113</v>
      </c>
      <c r="GJ19" s="120" t="s">
        <v>134</v>
      </c>
      <c r="GK19" s="120" t="s">
        <v>134</v>
      </c>
      <c r="GL19" s="120">
        <v>2818</v>
      </c>
      <c r="GM19" s="120">
        <v>2326</v>
      </c>
      <c r="GN19" s="120">
        <v>2148</v>
      </c>
      <c r="GO19" s="120">
        <v>1570</v>
      </c>
      <c r="GP19" s="120">
        <v>1415</v>
      </c>
      <c r="GQ19" s="120">
        <v>2046</v>
      </c>
      <c r="GR19" s="120">
        <v>12378</v>
      </c>
      <c r="GS19" s="120">
        <v>24701</v>
      </c>
      <c r="GT19" s="120">
        <v>0</v>
      </c>
      <c r="GU19" s="120">
        <v>0</v>
      </c>
      <c r="GV19" s="120">
        <v>3955</v>
      </c>
      <c r="GW19" s="120">
        <v>3510</v>
      </c>
      <c r="GX19" s="120">
        <v>3300</v>
      </c>
      <c r="GY19" s="120">
        <v>2020</v>
      </c>
      <c r="GZ19" s="120">
        <v>1761</v>
      </c>
      <c r="HA19" s="120">
        <v>3143</v>
      </c>
      <c r="HB19" s="120">
        <v>13086</v>
      </c>
      <c r="HC19" s="120">
        <v>30775</v>
      </c>
      <c r="HD19" s="120">
        <v>0</v>
      </c>
      <c r="HE19" s="120">
        <v>0</v>
      </c>
      <c r="HF19" s="120">
        <v>4004</v>
      </c>
      <c r="HG19" s="120">
        <v>3308</v>
      </c>
      <c r="HH19" s="120">
        <v>3069</v>
      </c>
      <c r="HI19" s="120">
        <v>2186</v>
      </c>
      <c r="HJ19" s="120">
        <v>1654</v>
      </c>
      <c r="HK19" s="120">
        <v>2661</v>
      </c>
      <c r="HL19" s="120">
        <v>12504</v>
      </c>
      <c r="HM19" s="120">
        <v>29386</v>
      </c>
      <c r="HN19" s="120" t="s">
        <v>134</v>
      </c>
      <c r="HO19" s="120" t="s">
        <v>134</v>
      </c>
      <c r="HP19" s="120">
        <v>4650</v>
      </c>
      <c r="HQ19" s="120">
        <v>3992</v>
      </c>
      <c r="HR19" s="120">
        <v>3012</v>
      </c>
      <c r="HS19" s="120">
        <v>2097</v>
      </c>
      <c r="HT19" s="120">
        <v>2088</v>
      </c>
      <c r="HU19" s="120">
        <v>1954</v>
      </c>
      <c r="HV19" s="120">
        <v>10910</v>
      </c>
      <c r="HW19" s="120">
        <v>28703</v>
      </c>
      <c r="HX19" s="120">
        <v>0</v>
      </c>
      <c r="HY19" s="120">
        <v>0</v>
      </c>
      <c r="HZ19" s="120">
        <v>4801</v>
      </c>
      <c r="IA19" s="120">
        <v>3356</v>
      </c>
      <c r="IB19" s="120">
        <v>2886</v>
      </c>
      <c r="IC19" s="120">
        <v>2030</v>
      </c>
      <c r="ID19" s="120">
        <v>1805</v>
      </c>
      <c r="IE19" s="120">
        <v>1919</v>
      </c>
      <c r="IF19" s="120">
        <v>9707</v>
      </c>
      <c r="IG19" s="120">
        <v>26504</v>
      </c>
      <c r="IH19" s="120" t="s">
        <v>134</v>
      </c>
      <c r="II19" s="120" t="s">
        <v>134</v>
      </c>
      <c r="IJ19" s="120">
        <v>7950</v>
      </c>
      <c r="IK19" s="120">
        <v>4514</v>
      </c>
      <c r="IL19" s="120">
        <v>3262</v>
      </c>
      <c r="IM19" s="120">
        <v>2322</v>
      </c>
      <c r="IN19" s="120">
        <v>2490</v>
      </c>
      <c r="IO19" s="120">
        <v>2208</v>
      </c>
      <c r="IP19" s="120">
        <v>12483</v>
      </c>
      <c r="IQ19" s="120">
        <v>35229</v>
      </c>
    </row>
    <row r="20" spans="1:251">
      <c r="A20" s="4" t="s">
        <v>599</v>
      </c>
      <c r="B20" s="120" t="s">
        <v>134</v>
      </c>
      <c r="C20" s="120" t="s">
        <v>134</v>
      </c>
      <c r="D20" s="120">
        <v>13830</v>
      </c>
      <c r="E20" s="120">
        <v>14689</v>
      </c>
      <c r="F20" s="120">
        <v>18119</v>
      </c>
      <c r="G20" s="120">
        <v>13230</v>
      </c>
      <c r="H20" s="120">
        <v>14215</v>
      </c>
      <c r="I20" s="120">
        <v>7261</v>
      </c>
      <c r="J20" s="120">
        <v>43136</v>
      </c>
      <c r="K20" s="120">
        <v>124480</v>
      </c>
      <c r="L20" s="120" t="s">
        <v>134</v>
      </c>
      <c r="M20" s="120" t="s">
        <v>134</v>
      </c>
      <c r="N20" s="120">
        <v>14050</v>
      </c>
      <c r="O20" s="120">
        <v>16021</v>
      </c>
      <c r="P20" s="120">
        <v>14869</v>
      </c>
      <c r="Q20" s="120">
        <v>9427</v>
      </c>
      <c r="R20" s="120">
        <v>13715</v>
      </c>
      <c r="S20" s="120">
        <v>13725</v>
      </c>
      <c r="T20" s="120">
        <v>45178</v>
      </c>
      <c r="U20" s="120">
        <v>126985</v>
      </c>
      <c r="V20" s="120" t="s">
        <v>134</v>
      </c>
      <c r="W20" s="120" t="s">
        <v>134</v>
      </c>
      <c r="X20" s="120">
        <v>12205</v>
      </c>
      <c r="Y20" s="120">
        <v>15733</v>
      </c>
      <c r="Z20" s="120">
        <v>14929</v>
      </c>
      <c r="AA20" s="120">
        <v>9875</v>
      </c>
      <c r="AB20" s="120">
        <v>6764</v>
      </c>
      <c r="AC20" s="120">
        <v>13349</v>
      </c>
      <c r="AD20" s="120">
        <v>45574</v>
      </c>
      <c r="AE20" s="120">
        <v>118429</v>
      </c>
      <c r="AF20" s="120" t="s">
        <v>134</v>
      </c>
      <c r="AG20" s="120" t="s">
        <v>134</v>
      </c>
      <c r="AH20" s="120">
        <v>9887</v>
      </c>
      <c r="AI20" s="120">
        <v>8869</v>
      </c>
      <c r="AJ20" s="120">
        <v>11171</v>
      </c>
      <c r="AK20" s="120">
        <v>7144</v>
      </c>
      <c r="AL20" s="120">
        <v>5572</v>
      </c>
      <c r="AM20" s="120">
        <v>6268</v>
      </c>
      <c r="AN20" s="120">
        <v>44419</v>
      </c>
      <c r="AO20" s="120">
        <v>93330</v>
      </c>
      <c r="AP20" s="120" t="s">
        <v>134</v>
      </c>
      <c r="AQ20" s="120" t="s">
        <v>134</v>
      </c>
      <c r="AR20" s="120">
        <v>12672</v>
      </c>
      <c r="AS20" s="120">
        <v>12526</v>
      </c>
      <c r="AT20" s="120">
        <v>14853</v>
      </c>
      <c r="AU20" s="120">
        <v>23559</v>
      </c>
      <c r="AV20" s="120">
        <v>7244</v>
      </c>
      <c r="AW20" s="120">
        <v>5191</v>
      </c>
      <c r="AX20" s="120">
        <v>66084</v>
      </c>
      <c r="AY20" s="120">
        <v>142129</v>
      </c>
      <c r="AZ20" s="120" t="s">
        <v>134</v>
      </c>
      <c r="BA20" s="120" t="s">
        <v>134</v>
      </c>
      <c r="BB20" s="120">
        <v>10455</v>
      </c>
      <c r="BC20" s="120">
        <v>12595</v>
      </c>
      <c r="BD20" s="120">
        <v>9664</v>
      </c>
      <c r="BE20" s="120">
        <v>9374</v>
      </c>
      <c r="BF20" s="120">
        <v>8208</v>
      </c>
      <c r="BG20" s="120">
        <v>10275</v>
      </c>
      <c r="BH20" s="120">
        <v>58100</v>
      </c>
      <c r="BI20" s="120">
        <v>118671</v>
      </c>
      <c r="BJ20" s="120" t="s">
        <v>134</v>
      </c>
      <c r="BK20" s="120" t="s">
        <v>134</v>
      </c>
      <c r="BL20" s="120" t="s">
        <v>134</v>
      </c>
      <c r="BM20" s="120">
        <v>1</v>
      </c>
      <c r="BN20" s="120">
        <v>27</v>
      </c>
      <c r="BO20" s="120">
        <v>855</v>
      </c>
      <c r="BP20" s="120">
        <v>1600</v>
      </c>
      <c r="BQ20" s="120">
        <v>1492</v>
      </c>
      <c r="BR20" s="120">
        <v>17377</v>
      </c>
      <c r="BS20" s="120">
        <v>21352</v>
      </c>
      <c r="BT20" s="120" t="s">
        <v>134</v>
      </c>
      <c r="BU20" s="120" t="s">
        <v>134</v>
      </c>
      <c r="BV20" s="120" t="s">
        <v>134</v>
      </c>
      <c r="BW20" s="120">
        <v>1</v>
      </c>
      <c r="BX20" s="120">
        <v>21</v>
      </c>
      <c r="BY20" s="120">
        <v>713</v>
      </c>
      <c r="BZ20" s="120">
        <v>505</v>
      </c>
      <c r="CA20" s="120">
        <v>2455</v>
      </c>
      <c r="CB20" s="120">
        <v>18050</v>
      </c>
      <c r="CC20" s="120">
        <v>21745</v>
      </c>
      <c r="CD20" s="120" t="s">
        <v>134</v>
      </c>
      <c r="CE20" s="120" t="s">
        <v>134</v>
      </c>
      <c r="CF20" s="120" t="s">
        <v>134</v>
      </c>
      <c r="CG20" s="120" t="s">
        <v>134</v>
      </c>
      <c r="CH20" s="120">
        <v>18</v>
      </c>
      <c r="CI20" s="120">
        <v>253</v>
      </c>
      <c r="CJ20" s="120">
        <v>829</v>
      </c>
      <c r="CK20" s="120">
        <v>3634</v>
      </c>
      <c r="CL20" s="120">
        <v>14669</v>
      </c>
      <c r="CM20" s="120">
        <v>19403</v>
      </c>
      <c r="CN20" s="120" t="s">
        <v>134</v>
      </c>
      <c r="CO20" s="120" t="s">
        <v>134</v>
      </c>
      <c r="CP20" s="120" t="s">
        <v>134</v>
      </c>
      <c r="CQ20" s="120" t="s">
        <v>134</v>
      </c>
      <c r="CR20" s="120">
        <v>36</v>
      </c>
      <c r="CS20" s="120">
        <v>132</v>
      </c>
      <c r="CT20" s="120">
        <v>505</v>
      </c>
      <c r="CU20" s="120">
        <v>2269</v>
      </c>
      <c r="CV20" s="120">
        <v>16185</v>
      </c>
      <c r="CW20" s="120">
        <v>19127</v>
      </c>
      <c r="CX20" s="120" t="s">
        <v>134</v>
      </c>
      <c r="CY20" s="120" t="s">
        <v>134</v>
      </c>
      <c r="CZ20" s="120" t="s">
        <v>134</v>
      </c>
      <c r="DA20" s="120" t="s">
        <v>134</v>
      </c>
      <c r="DB20" s="120">
        <v>212</v>
      </c>
      <c r="DC20" s="120">
        <v>187</v>
      </c>
      <c r="DD20" s="120">
        <v>8914</v>
      </c>
      <c r="DE20" s="120">
        <v>2267</v>
      </c>
      <c r="DF20" s="120">
        <v>17450</v>
      </c>
      <c r="DG20" s="120">
        <v>29030</v>
      </c>
      <c r="DH20" s="120" t="s">
        <v>134</v>
      </c>
      <c r="DI20" s="120" t="s">
        <v>134</v>
      </c>
      <c r="DJ20" s="120" t="s">
        <v>134</v>
      </c>
      <c r="DK20" s="120" t="s">
        <v>134</v>
      </c>
      <c r="DL20" s="120">
        <v>15</v>
      </c>
      <c r="DM20" s="120">
        <v>750</v>
      </c>
      <c r="DN20" s="120">
        <v>544</v>
      </c>
      <c r="DO20" s="120">
        <v>15250</v>
      </c>
      <c r="DP20" s="120">
        <v>21064</v>
      </c>
      <c r="DQ20" s="120">
        <v>37623</v>
      </c>
      <c r="DR20" s="120" t="s">
        <v>134</v>
      </c>
      <c r="DS20" s="120" t="s">
        <v>134</v>
      </c>
      <c r="DT20" s="120" t="s">
        <v>134</v>
      </c>
      <c r="DU20" s="120" t="s">
        <v>134</v>
      </c>
      <c r="DV20" s="120">
        <v>2</v>
      </c>
      <c r="DW20" s="120">
        <v>632</v>
      </c>
      <c r="DX20" s="120">
        <v>471</v>
      </c>
      <c r="DY20" s="120">
        <v>7947</v>
      </c>
      <c r="DZ20" s="120">
        <v>25800</v>
      </c>
      <c r="EA20" s="120">
        <v>34852</v>
      </c>
      <c r="EB20" s="120" t="s">
        <v>134</v>
      </c>
      <c r="EC20" s="120" t="s">
        <v>134</v>
      </c>
      <c r="ED20" s="120">
        <v>10266</v>
      </c>
      <c r="EE20" s="120">
        <v>12756</v>
      </c>
      <c r="EF20" s="120">
        <v>8382</v>
      </c>
      <c r="EG20" s="120">
        <v>9863</v>
      </c>
      <c r="EH20" s="120">
        <v>5901</v>
      </c>
      <c r="EI20" s="120">
        <v>6849</v>
      </c>
      <c r="EJ20" s="120">
        <v>53683</v>
      </c>
      <c r="EK20" s="120">
        <v>107700</v>
      </c>
      <c r="EL20" s="120" t="s">
        <v>134</v>
      </c>
      <c r="EM20" s="120" t="s">
        <v>134</v>
      </c>
      <c r="EN20" s="120">
        <v>13771</v>
      </c>
      <c r="EO20" s="120">
        <v>8389</v>
      </c>
      <c r="EP20" s="120">
        <v>7615</v>
      </c>
      <c r="EQ20" s="120">
        <v>8461</v>
      </c>
      <c r="ER20" s="120">
        <v>5589</v>
      </c>
      <c r="ES20" s="120">
        <v>7726</v>
      </c>
      <c r="ET20" s="120">
        <v>49388</v>
      </c>
      <c r="EU20" s="120">
        <v>100939</v>
      </c>
      <c r="EV20" s="120" t="s">
        <v>134</v>
      </c>
      <c r="EW20" s="120" t="s">
        <v>134</v>
      </c>
      <c r="EX20" s="120">
        <v>6840</v>
      </c>
      <c r="EY20" s="120">
        <v>7551</v>
      </c>
      <c r="EZ20" s="120">
        <v>5779</v>
      </c>
      <c r="FA20" s="120">
        <v>4283</v>
      </c>
      <c r="FB20" s="120">
        <v>3509</v>
      </c>
      <c r="FC20" s="120">
        <v>10191</v>
      </c>
      <c r="FD20" s="120">
        <v>45308</v>
      </c>
      <c r="FE20" s="120">
        <v>83461</v>
      </c>
      <c r="FF20" s="120" t="s">
        <v>134</v>
      </c>
      <c r="FG20" s="120" t="s">
        <v>134</v>
      </c>
      <c r="FH20" s="120">
        <v>9478</v>
      </c>
      <c r="FI20" s="120">
        <v>10275</v>
      </c>
      <c r="FJ20" s="120">
        <v>9376</v>
      </c>
      <c r="FK20" s="120">
        <v>6300</v>
      </c>
      <c r="FL20" s="120">
        <v>4323</v>
      </c>
      <c r="FM20" s="120">
        <v>7629</v>
      </c>
      <c r="FN20" s="120">
        <v>48892</v>
      </c>
      <c r="FO20" s="120">
        <v>96273</v>
      </c>
      <c r="FP20" s="120" t="s">
        <v>134</v>
      </c>
      <c r="FQ20" s="120" t="s">
        <v>134</v>
      </c>
      <c r="FR20" s="120">
        <v>8011</v>
      </c>
      <c r="FS20" s="120">
        <v>7389</v>
      </c>
      <c r="FT20" s="120">
        <v>7730</v>
      </c>
      <c r="FU20" s="120">
        <v>5296</v>
      </c>
      <c r="FV20" s="120">
        <v>6611</v>
      </c>
      <c r="FW20" s="120">
        <v>15169</v>
      </c>
      <c r="FX20" s="120">
        <v>46424</v>
      </c>
      <c r="FY20" s="120">
        <v>96630</v>
      </c>
      <c r="FZ20" s="120" t="s">
        <v>134</v>
      </c>
      <c r="GA20" s="120" t="s">
        <v>134</v>
      </c>
      <c r="GB20" s="120">
        <v>8334</v>
      </c>
      <c r="GC20" s="120">
        <v>8101</v>
      </c>
      <c r="GD20" s="120">
        <v>7047</v>
      </c>
      <c r="GE20" s="120">
        <v>4838</v>
      </c>
      <c r="GF20" s="120">
        <v>4302</v>
      </c>
      <c r="GG20" s="120">
        <v>13868</v>
      </c>
      <c r="GH20" s="120">
        <v>31090</v>
      </c>
      <c r="GI20" s="120">
        <v>77580</v>
      </c>
      <c r="GJ20" s="120" t="s">
        <v>134</v>
      </c>
      <c r="GK20" s="120" t="s">
        <v>134</v>
      </c>
      <c r="GL20" s="120">
        <v>7530</v>
      </c>
      <c r="GM20" s="120">
        <v>6637</v>
      </c>
      <c r="GN20" s="120">
        <v>6096</v>
      </c>
      <c r="GO20" s="120">
        <v>4497</v>
      </c>
      <c r="GP20" s="120">
        <v>3903</v>
      </c>
      <c r="GQ20" s="120">
        <v>5835</v>
      </c>
      <c r="GR20" s="120">
        <v>36535</v>
      </c>
      <c r="GS20" s="120">
        <v>71033</v>
      </c>
      <c r="GT20" s="120">
        <v>0</v>
      </c>
      <c r="GU20" s="120">
        <v>0</v>
      </c>
      <c r="GV20" s="120">
        <v>10688</v>
      </c>
      <c r="GW20" s="120">
        <v>9651</v>
      </c>
      <c r="GX20" s="120">
        <v>8992</v>
      </c>
      <c r="GY20" s="120">
        <v>5350</v>
      </c>
      <c r="GZ20" s="120">
        <v>4694</v>
      </c>
      <c r="HA20" s="120">
        <v>9282</v>
      </c>
      <c r="HB20" s="120">
        <v>37881</v>
      </c>
      <c r="HC20" s="120">
        <v>86538</v>
      </c>
      <c r="HD20" s="120">
        <v>0</v>
      </c>
      <c r="HE20" s="120">
        <v>0</v>
      </c>
      <c r="HF20" s="120">
        <v>10708</v>
      </c>
      <c r="HG20" s="120">
        <v>9027</v>
      </c>
      <c r="HH20" s="120">
        <v>8506</v>
      </c>
      <c r="HI20" s="120">
        <v>6048</v>
      </c>
      <c r="HJ20" s="120">
        <v>4534</v>
      </c>
      <c r="HK20" s="120">
        <v>7638</v>
      </c>
      <c r="HL20" s="120">
        <v>34670</v>
      </c>
      <c r="HM20" s="120">
        <v>81131</v>
      </c>
      <c r="HN20" s="120" t="s">
        <v>134</v>
      </c>
      <c r="HO20" s="120" t="s">
        <v>134</v>
      </c>
      <c r="HP20" s="120">
        <v>12536</v>
      </c>
      <c r="HQ20" s="120">
        <v>11068</v>
      </c>
      <c r="HR20" s="120">
        <v>8003</v>
      </c>
      <c r="HS20" s="120">
        <v>5636</v>
      </c>
      <c r="HT20" s="120">
        <v>5370</v>
      </c>
      <c r="HU20" s="120">
        <v>5514</v>
      </c>
      <c r="HV20" s="120">
        <v>30428</v>
      </c>
      <c r="HW20" s="120">
        <v>78555</v>
      </c>
      <c r="HX20" s="120">
        <v>0</v>
      </c>
      <c r="HY20" s="120">
        <v>0</v>
      </c>
      <c r="HZ20" s="120">
        <v>13901</v>
      </c>
      <c r="IA20" s="120">
        <v>9308</v>
      </c>
      <c r="IB20" s="120">
        <v>8113</v>
      </c>
      <c r="IC20" s="120">
        <v>5666</v>
      </c>
      <c r="ID20" s="120">
        <v>5316</v>
      </c>
      <c r="IE20" s="120">
        <v>5376</v>
      </c>
      <c r="IF20" s="120">
        <v>26858</v>
      </c>
      <c r="IG20" s="120">
        <v>74538</v>
      </c>
      <c r="IH20" s="120" t="s">
        <v>134</v>
      </c>
      <c r="II20" s="120" t="s">
        <v>134</v>
      </c>
      <c r="IJ20" s="120">
        <v>21724</v>
      </c>
      <c r="IK20" s="120">
        <v>12603</v>
      </c>
      <c r="IL20" s="120">
        <v>8721</v>
      </c>
      <c r="IM20" s="120">
        <v>6433</v>
      </c>
      <c r="IN20" s="120">
        <v>7149</v>
      </c>
      <c r="IO20" s="120">
        <v>6168</v>
      </c>
      <c r="IP20" s="120">
        <v>39055</v>
      </c>
      <c r="IQ20" s="120">
        <v>101853</v>
      </c>
    </row>
    <row r="21" spans="1:251" s="13" customFormat="1">
      <c r="A21" s="4" t="s">
        <v>600</v>
      </c>
      <c r="B21" s="120" t="s">
        <v>134</v>
      </c>
      <c r="C21" s="120" t="s">
        <v>134</v>
      </c>
      <c r="D21" s="120">
        <v>22538</v>
      </c>
      <c r="E21" s="120">
        <v>23800</v>
      </c>
      <c r="F21" s="120">
        <v>34441</v>
      </c>
      <c r="G21" s="120">
        <v>24876</v>
      </c>
      <c r="H21" s="120">
        <v>26412</v>
      </c>
      <c r="I21" s="120">
        <v>12975</v>
      </c>
      <c r="J21" s="120">
        <v>80960</v>
      </c>
      <c r="K21" s="120">
        <v>226002</v>
      </c>
      <c r="L21" s="120" t="s">
        <v>134</v>
      </c>
      <c r="M21" s="120" t="s">
        <v>134</v>
      </c>
      <c r="N21" s="120">
        <v>22304</v>
      </c>
      <c r="O21" s="120">
        <v>32783</v>
      </c>
      <c r="P21" s="120">
        <v>28347</v>
      </c>
      <c r="Q21" s="120">
        <v>19703</v>
      </c>
      <c r="R21" s="120">
        <v>25264</v>
      </c>
      <c r="S21" s="120">
        <v>25566</v>
      </c>
      <c r="T21" s="120">
        <v>75220</v>
      </c>
      <c r="U21" s="120">
        <v>229187</v>
      </c>
      <c r="V21" s="120" t="s">
        <v>134</v>
      </c>
      <c r="W21" s="120" t="s">
        <v>134</v>
      </c>
      <c r="X21" s="120">
        <v>19939</v>
      </c>
      <c r="Y21" s="120">
        <v>28837</v>
      </c>
      <c r="Z21" s="120">
        <v>27608</v>
      </c>
      <c r="AA21" s="120">
        <v>20059</v>
      </c>
      <c r="AB21" s="120">
        <v>12466</v>
      </c>
      <c r="AC21" s="120">
        <v>24762</v>
      </c>
      <c r="AD21" s="120">
        <v>84971</v>
      </c>
      <c r="AE21" s="120">
        <v>218642</v>
      </c>
      <c r="AF21" s="120" t="s">
        <v>134</v>
      </c>
      <c r="AG21" s="120" t="s">
        <v>134</v>
      </c>
      <c r="AH21" s="120">
        <v>16669</v>
      </c>
      <c r="AI21" s="120">
        <v>14666</v>
      </c>
      <c r="AJ21" s="120">
        <v>19426</v>
      </c>
      <c r="AK21" s="120">
        <v>13032</v>
      </c>
      <c r="AL21" s="120">
        <v>10658</v>
      </c>
      <c r="AM21" s="120">
        <v>11422</v>
      </c>
      <c r="AN21" s="120">
        <v>81200</v>
      </c>
      <c r="AO21" s="120">
        <v>167073</v>
      </c>
      <c r="AP21" s="120" t="s">
        <v>134</v>
      </c>
      <c r="AQ21" s="120" t="s">
        <v>134</v>
      </c>
      <c r="AR21" s="120">
        <v>21956</v>
      </c>
      <c r="AS21" s="120">
        <v>20926</v>
      </c>
      <c r="AT21" s="120">
        <v>22123</v>
      </c>
      <c r="AU21" s="120">
        <v>68728</v>
      </c>
      <c r="AV21" s="120">
        <v>14333</v>
      </c>
      <c r="AW21" s="120">
        <v>9827</v>
      </c>
      <c r="AX21" s="120">
        <v>125851</v>
      </c>
      <c r="AY21" s="120">
        <v>283744</v>
      </c>
      <c r="AZ21" s="120" t="s">
        <v>134</v>
      </c>
      <c r="BA21" s="120" t="s">
        <v>134</v>
      </c>
      <c r="BB21" s="120">
        <v>17786</v>
      </c>
      <c r="BC21" s="120">
        <v>21622</v>
      </c>
      <c r="BD21" s="120">
        <v>16525</v>
      </c>
      <c r="BE21" s="120">
        <v>15612</v>
      </c>
      <c r="BF21" s="120">
        <v>15041</v>
      </c>
      <c r="BG21" s="120">
        <v>14662</v>
      </c>
      <c r="BH21" s="120">
        <v>102559</v>
      </c>
      <c r="BI21" s="120">
        <v>203807</v>
      </c>
      <c r="BJ21" s="120" t="s">
        <v>134</v>
      </c>
      <c r="BK21" s="120" t="s">
        <v>134</v>
      </c>
      <c r="BL21" s="120" t="s">
        <v>134</v>
      </c>
      <c r="BM21" s="120">
        <v>1</v>
      </c>
      <c r="BN21" s="120">
        <v>54</v>
      </c>
      <c r="BO21" s="120">
        <v>1697</v>
      </c>
      <c r="BP21" s="120">
        <v>3175</v>
      </c>
      <c r="BQ21" s="120">
        <v>2949</v>
      </c>
      <c r="BR21" s="120">
        <v>30102</v>
      </c>
      <c r="BS21" s="120">
        <v>37978</v>
      </c>
      <c r="BT21" s="120" t="s">
        <v>134</v>
      </c>
      <c r="BU21" s="120" t="s">
        <v>134</v>
      </c>
      <c r="BV21" s="120" t="s">
        <v>134</v>
      </c>
      <c r="BW21" s="120" t="s">
        <v>134</v>
      </c>
      <c r="BX21" s="120">
        <v>44</v>
      </c>
      <c r="BY21" s="120">
        <v>1374</v>
      </c>
      <c r="BZ21" s="120">
        <v>1011</v>
      </c>
      <c r="CA21" s="120">
        <v>4902</v>
      </c>
      <c r="CB21" s="120">
        <v>31008</v>
      </c>
      <c r="CC21" s="120">
        <v>38339</v>
      </c>
      <c r="CD21" s="120" t="s">
        <v>134</v>
      </c>
      <c r="CE21" s="120" t="s">
        <v>134</v>
      </c>
      <c r="CF21" s="120" t="s">
        <v>134</v>
      </c>
      <c r="CG21" s="120" t="s">
        <v>134</v>
      </c>
      <c r="CH21" s="120">
        <v>32</v>
      </c>
      <c r="CI21" s="120">
        <v>512</v>
      </c>
      <c r="CJ21" s="120">
        <v>1645</v>
      </c>
      <c r="CK21" s="120">
        <v>7266</v>
      </c>
      <c r="CL21" s="120">
        <v>25351</v>
      </c>
      <c r="CM21" s="120">
        <v>34806</v>
      </c>
      <c r="CN21" s="120" t="s">
        <v>134</v>
      </c>
      <c r="CO21" s="120" t="s">
        <v>134</v>
      </c>
      <c r="CP21" s="120" t="s">
        <v>134</v>
      </c>
      <c r="CQ21" s="120" t="s">
        <v>134</v>
      </c>
      <c r="CR21" s="120">
        <v>70</v>
      </c>
      <c r="CS21" s="120">
        <v>262</v>
      </c>
      <c r="CT21" s="120">
        <v>1004</v>
      </c>
      <c r="CU21" s="120">
        <v>4497</v>
      </c>
      <c r="CV21" s="120">
        <v>28255</v>
      </c>
      <c r="CW21" s="120">
        <v>34088</v>
      </c>
      <c r="CX21" s="120" t="s">
        <v>134</v>
      </c>
      <c r="CY21" s="120" t="s">
        <v>134</v>
      </c>
      <c r="CZ21" s="120" t="s">
        <v>134</v>
      </c>
      <c r="DA21" s="120" t="s">
        <v>134</v>
      </c>
      <c r="DB21" s="120">
        <v>423</v>
      </c>
      <c r="DC21" s="120">
        <v>348</v>
      </c>
      <c r="DD21" s="120">
        <v>17819</v>
      </c>
      <c r="DE21" s="120">
        <v>4497</v>
      </c>
      <c r="DF21" s="120">
        <v>30373</v>
      </c>
      <c r="DG21" s="120">
        <v>53460</v>
      </c>
      <c r="DH21" s="120" t="s">
        <v>134</v>
      </c>
      <c r="DI21" s="120" t="s">
        <v>134</v>
      </c>
      <c r="DJ21" s="120" t="s">
        <v>134</v>
      </c>
      <c r="DK21" s="120" t="s">
        <v>134</v>
      </c>
      <c r="DL21" s="120">
        <v>30</v>
      </c>
      <c r="DM21" s="120">
        <v>1497</v>
      </c>
      <c r="DN21" s="120">
        <v>1094</v>
      </c>
      <c r="DO21" s="120">
        <v>30507</v>
      </c>
      <c r="DP21" s="120">
        <v>35674</v>
      </c>
      <c r="DQ21" s="120">
        <v>68802</v>
      </c>
      <c r="DR21" s="120" t="s">
        <v>134</v>
      </c>
      <c r="DS21" s="120" t="s">
        <v>134</v>
      </c>
      <c r="DT21" s="120" t="s">
        <v>134</v>
      </c>
      <c r="DU21" s="120" t="s">
        <v>134</v>
      </c>
      <c r="DV21" s="120">
        <v>4</v>
      </c>
      <c r="DW21" s="120">
        <v>1272</v>
      </c>
      <c r="DX21" s="120">
        <v>944</v>
      </c>
      <c r="DY21" s="120">
        <v>15905</v>
      </c>
      <c r="DZ21" s="120">
        <v>47361</v>
      </c>
      <c r="EA21" s="120">
        <v>65486</v>
      </c>
      <c r="EB21" s="120" t="s">
        <v>134</v>
      </c>
      <c r="EC21" s="120" t="s">
        <v>134</v>
      </c>
      <c r="ED21" s="120">
        <v>17402</v>
      </c>
      <c r="EE21" s="120">
        <v>22206</v>
      </c>
      <c r="EF21" s="120">
        <v>13693</v>
      </c>
      <c r="EG21" s="120">
        <v>20102</v>
      </c>
      <c r="EH21" s="120">
        <v>9951</v>
      </c>
      <c r="EI21" s="120">
        <v>12266</v>
      </c>
      <c r="EJ21" s="120">
        <v>99828</v>
      </c>
      <c r="EK21" s="120">
        <v>195448</v>
      </c>
      <c r="EL21" s="120" t="s">
        <v>134</v>
      </c>
      <c r="EM21" s="120" t="s">
        <v>134</v>
      </c>
      <c r="EN21" s="120">
        <v>23329</v>
      </c>
      <c r="EO21" s="120">
        <v>14140</v>
      </c>
      <c r="EP21" s="120">
        <v>12493</v>
      </c>
      <c r="EQ21" s="120">
        <v>16204</v>
      </c>
      <c r="ER21" s="120">
        <v>10131</v>
      </c>
      <c r="ES21" s="120">
        <v>14210</v>
      </c>
      <c r="ET21" s="120">
        <v>96035</v>
      </c>
      <c r="EU21" s="120">
        <v>186542</v>
      </c>
      <c r="EV21" s="120" t="s">
        <v>134</v>
      </c>
      <c r="EW21" s="120" t="s">
        <v>134</v>
      </c>
      <c r="EX21" s="120">
        <v>12189</v>
      </c>
      <c r="EY21" s="120">
        <v>13197</v>
      </c>
      <c r="EZ21" s="120">
        <v>10323</v>
      </c>
      <c r="FA21" s="120">
        <v>7213</v>
      </c>
      <c r="FB21" s="120">
        <v>6005</v>
      </c>
      <c r="FC21" s="120">
        <v>19708</v>
      </c>
      <c r="FD21" s="120">
        <v>87575</v>
      </c>
      <c r="FE21" s="120">
        <v>156210</v>
      </c>
      <c r="FF21" s="120" t="s">
        <v>134</v>
      </c>
      <c r="FG21" s="120" t="s">
        <v>134</v>
      </c>
      <c r="FH21" s="120">
        <v>17167</v>
      </c>
      <c r="FI21" s="120">
        <v>17707</v>
      </c>
      <c r="FJ21" s="120">
        <v>16424</v>
      </c>
      <c r="FK21" s="120">
        <v>12027</v>
      </c>
      <c r="FL21" s="120">
        <v>7945</v>
      </c>
      <c r="FM21" s="120">
        <v>16873</v>
      </c>
      <c r="FN21" s="120">
        <v>90906</v>
      </c>
      <c r="FO21" s="120">
        <v>179049</v>
      </c>
      <c r="FP21" s="120" t="s">
        <v>134</v>
      </c>
      <c r="FQ21" s="120" t="s">
        <v>134</v>
      </c>
      <c r="FR21" s="120">
        <v>14448</v>
      </c>
      <c r="FS21" s="120">
        <v>13934</v>
      </c>
      <c r="FT21" s="120">
        <v>14387</v>
      </c>
      <c r="FU21" s="120">
        <v>9708</v>
      </c>
      <c r="FV21" s="120">
        <v>11996</v>
      </c>
      <c r="FW21" s="120">
        <v>27702</v>
      </c>
      <c r="FX21" s="120">
        <v>54379</v>
      </c>
      <c r="FY21" s="120">
        <v>146554</v>
      </c>
      <c r="FZ21" s="120" t="s">
        <v>134</v>
      </c>
      <c r="GA21" s="120" t="s">
        <v>134</v>
      </c>
      <c r="GB21" s="120">
        <v>14391</v>
      </c>
      <c r="GC21" s="120">
        <v>14276</v>
      </c>
      <c r="GD21" s="120">
        <v>12390</v>
      </c>
      <c r="GE21" s="120">
        <v>8889</v>
      </c>
      <c r="GF21" s="120">
        <v>7805</v>
      </c>
      <c r="GG21" s="120">
        <v>25949</v>
      </c>
      <c r="GH21" s="120">
        <v>58596</v>
      </c>
      <c r="GI21" s="120">
        <v>142296</v>
      </c>
      <c r="GJ21" s="120" t="s">
        <v>134</v>
      </c>
      <c r="GK21" s="120" t="s">
        <v>134</v>
      </c>
      <c r="GL21" s="120">
        <v>13694</v>
      </c>
      <c r="GM21" s="120">
        <v>12012</v>
      </c>
      <c r="GN21" s="120">
        <v>10969</v>
      </c>
      <c r="GO21" s="120">
        <v>7854</v>
      </c>
      <c r="GP21" s="120">
        <v>7063</v>
      </c>
      <c r="GQ21" s="120">
        <v>10742</v>
      </c>
      <c r="GR21" s="120">
        <v>66384</v>
      </c>
      <c r="GS21" s="120">
        <v>128718</v>
      </c>
      <c r="GT21" s="120">
        <v>0</v>
      </c>
      <c r="GU21" s="120">
        <v>0</v>
      </c>
      <c r="GV21" s="120">
        <v>19679</v>
      </c>
      <c r="GW21" s="120">
        <v>16796</v>
      </c>
      <c r="GX21" s="120">
        <v>15768</v>
      </c>
      <c r="GY21" s="120">
        <v>9959</v>
      </c>
      <c r="GZ21" s="120">
        <v>8536</v>
      </c>
      <c r="HA21" s="120">
        <v>16763</v>
      </c>
      <c r="HB21" s="120">
        <v>63332</v>
      </c>
      <c r="HC21" s="120">
        <v>150833</v>
      </c>
      <c r="HD21" s="120">
        <v>0</v>
      </c>
      <c r="HE21" s="120">
        <v>0</v>
      </c>
      <c r="HF21" s="120">
        <v>19164</v>
      </c>
      <c r="HG21" s="120">
        <v>17882</v>
      </c>
      <c r="HH21" s="120">
        <v>15389</v>
      </c>
      <c r="HI21" s="120">
        <v>11292</v>
      </c>
      <c r="HJ21" s="120">
        <v>7849</v>
      </c>
      <c r="HK21" s="120">
        <v>11587</v>
      </c>
      <c r="HL21" s="120">
        <v>62955</v>
      </c>
      <c r="HM21" s="120">
        <v>146118</v>
      </c>
      <c r="HN21" s="120" t="s">
        <v>134</v>
      </c>
      <c r="HO21" s="120" t="s">
        <v>134</v>
      </c>
      <c r="HP21" s="120">
        <v>22963</v>
      </c>
      <c r="HQ21" s="120">
        <v>19998</v>
      </c>
      <c r="HR21" s="120">
        <v>13932</v>
      </c>
      <c r="HS21" s="120">
        <v>10020</v>
      </c>
      <c r="HT21" s="120">
        <v>9113</v>
      </c>
      <c r="HU21" s="120">
        <v>9040</v>
      </c>
      <c r="HV21" s="120">
        <v>59952</v>
      </c>
      <c r="HW21" s="120">
        <v>145018</v>
      </c>
      <c r="HX21" s="120">
        <v>0</v>
      </c>
      <c r="HY21" s="120">
        <v>0</v>
      </c>
      <c r="HZ21" s="120">
        <v>27802</v>
      </c>
      <c r="IA21" s="120">
        <v>16451</v>
      </c>
      <c r="IB21" s="120">
        <v>14305</v>
      </c>
      <c r="IC21" s="120">
        <v>9537</v>
      </c>
      <c r="ID21" s="120">
        <v>8753</v>
      </c>
      <c r="IE21" s="120">
        <v>9446</v>
      </c>
      <c r="IF21" s="120">
        <v>51136</v>
      </c>
      <c r="IG21" s="120">
        <v>137430</v>
      </c>
      <c r="IH21" s="120" t="s">
        <v>134</v>
      </c>
      <c r="II21" s="120" t="s">
        <v>134</v>
      </c>
      <c r="IJ21" s="120">
        <v>38371</v>
      </c>
      <c r="IK21" s="120">
        <v>21580</v>
      </c>
      <c r="IL21" s="120">
        <v>14612</v>
      </c>
      <c r="IM21" s="120">
        <v>11010</v>
      </c>
      <c r="IN21" s="120">
        <v>12244</v>
      </c>
      <c r="IO21" s="120">
        <v>10496</v>
      </c>
      <c r="IP21" s="120">
        <v>62011</v>
      </c>
      <c r="IQ21" s="120">
        <v>170324</v>
      </c>
    </row>
    <row r="22" spans="1:251">
      <c r="A22" s="4" t="s">
        <v>601</v>
      </c>
      <c r="B22" s="120" t="s">
        <v>134</v>
      </c>
      <c r="C22" s="120" t="s">
        <v>134</v>
      </c>
      <c r="D22" s="120">
        <v>115178</v>
      </c>
      <c r="E22" s="120">
        <v>100768</v>
      </c>
      <c r="F22" s="120">
        <v>151263</v>
      </c>
      <c r="G22" s="120">
        <v>114205</v>
      </c>
      <c r="H22" s="120">
        <v>100555</v>
      </c>
      <c r="I22" s="120">
        <v>49682</v>
      </c>
      <c r="J22" s="120">
        <v>323036</v>
      </c>
      <c r="K22" s="120">
        <v>954687</v>
      </c>
      <c r="L22" s="120" t="s">
        <v>134</v>
      </c>
      <c r="M22" s="120" t="s">
        <v>134</v>
      </c>
      <c r="N22" s="120">
        <v>113014</v>
      </c>
      <c r="O22" s="120">
        <v>90199</v>
      </c>
      <c r="P22" s="120">
        <v>123356</v>
      </c>
      <c r="Q22" s="120">
        <v>88181</v>
      </c>
      <c r="R22" s="120">
        <v>142492</v>
      </c>
      <c r="S22" s="120">
        <v>97622</v>
      </c>
      <c r="T22" s="120">
        <v>298734</v>
      </c>
      <c r="U22" s="120">
        <v>953598</v>
      </c>
      <c r="V22" s="120" t="s">
        <v>134</v>
      </c>
      <c r="W22" s="120" t="s">
        <v>134</v>
      </c>
      <c r="X22" s="120">
        <v>108351</v>
      </c>
      <c r="Y22" s="120">
        <v>111623</v>
      </c>
      <c r="Z22" s="120">
        <v>120738</v>
      </c>
      <c r="AA22" s="120">
        <v>76563</v>
      </c>
      <c r="AB22" s="120">
        <v>56872</v>
      </c>
      <c r="AC22" s="120">
        <v>87427</v>
      </c>
      <c r="AD22" s="120">
        <v>370025</v>
      </c>
      <c r="AE22" s="120">
        <v>931599</v>
      </c>
      <c r="AF22" s="120" t="s">
        <v>134</v>
      </c>
      <c r="AG22" s="120" t="s">
        <v>134</v>
      </c>
      <c r="AH22" s="120">
        <v>96060</v>
      </c>
      <c r="AI22" s="120">
        <v>61210</v>
      </c>
      <c r="AJ22" s="120">
        <v>92855</v>
      </c>
      <c r="AK22" s="120">
        <v>56418</v>
      </c>
      <c r="AL22" s="120">
        <v>52899</v>
      </c>
      <c r="AM22" s="120">
        <v>54660</v>
      </c>
      <c r="AN22" s="120">
        <v>371272</v>
      </c>
      <c r="AO22" s="120">
        <v>785374</v>
      </c>
      <c r="AP22" s="120" t="s">
        <v>134</v>
      </c>
      <c r="AQ22" s="120" t="s">
        <v>134</v>
      </c>
      <c r="AR22" s="120">
        <v>134921</v>
      </c>
      <c r="AS22" s="120">
        <v>103893</v>
      </c>
      <c r="AT22" s="120">
        <v>93217</v>
      </c>
      <c r="AU22" s="120">
        <v>156592</v>
      </c>
      <c r="AV22" s="120">
        <v>45410</v>
      </c>
      <c r="AW22" s="120">
        <v>49890</v>
      </c>
      <c r="AX22" s="120">
        <v>387851</v>
      </c>
      <c r="AY22" s="120">
        <v>971774</v>
      </c>
      <c r="AZ22" s="120" t="s">
        <v>134</v>
      </c>
      <c r="BA22" s="120" t="s">
        <v>134</v>
      </c>
      <c r="BB22" s="120">
        <v>103494</v>
      </c>
      <c r="BC22" s="120">
        <v>101564</v>
      </c>
      <c r="BD22" s="120">
        <v>75858</v>
      </c>
      <c r="BE22" s="120">
        <v>98287</v>
      </c>
      <c r="BF22" s="120">
        <v>73871</v>
      </c>
      <c r="BG22" s="120">
        <v>46045</v>
      </c>
      <c r="BH22" s="120">
        <v>324040</v>
      </c>
      <c r="BI22" s="120">
        <v>823159</v>
      </c>
      <c r="BJ22" s="120" t="s">
        <v>134</v>
      </c>
      <c r="BK22" s="120" t="s">
        <v>134</v>
      </c>
      <c r="BL22" s="120" t="s">
        <v>134</v>
      </c>
      <c r="BM22" s="120">
        <v>7</v>
      </c>
      <c r="BN22" s="120">
        <v>1110</v>
      </c>
      <c r="BO22" s="120">
        <v>13726</v>
      </c>
      <c r="BP22" s="120">
        <v>25219</v>
      </c>
      <c r="BQ22" s="120">
        <v>24819</v>
      </c>
      <c r="BR22" s="120">
        <v>126783</v>
      </c>
      <c r="BS22" s="120">
        <v>191664</v>
      </c>
      <c r="BT22" s="120" t="s">
        <v>134</v>
      </c>
      <c r="BU22" s="120" t="s">
        <v>134</v>
      </c>
      <c r="BV22" s="120" t="s">
        <v>134</v>
      </c>
      <c r="BW22" s="120" t="s">
        <v>134</v>
      </c>
      <c r="BX22" s="120">
        <v>809</v>
      </c>
      <c r="BY22" s="120">
        <v>13059</v>
      </c>
      <c r="BZ22" s="120">
        <v>9461</v>
      </c>
      <c r="CA22" s="120">
        <v>37028</v>
      </c>
      <c r="CB22" s="120">
        <v>136805</v>
      </c>
      <c r="CC22" s="120">
        <v>197162</v>
      </c>
      <c r="CD22" s="120" t="s">
        <v>134</v>
      </c>
      <c r="CE22" s="120" t="s">
        <v>134</v>
      </c>
      <c r="CF22" s="120" t="s">
        <v>134</v>
      </c>
      <c r="CG22" s="120" t="s">
        <v>134</v>
      </c>
      <c r="CH22" s="120">
        <v>350</v>
      </c>
      <c r="CI22" s="120">
        <v>6467</v>
      </c>
      <c r="CJ22" s="120">
        <v>16153</v>
      </c>
      <c r="CK22" s="120">
        <v>46135</v>
      </c>
      <c r="CL22" s="120">
        <v>117216</v>
      </c>
      <c r="CM22" s="120">
        <v>186321</v>
      </c>
      <c r="CN22" s="120" t="s">
        <v>134</v>
      </c>
      <c r="CO22" s="120" t="s">
        <v>134</v>
      </c>
      <c r="CP22" s="120" t="s">
        <v>134</v>
      </c>
      <c r="CQ22" s="120" t="s">
        <v>134</v>
      </c>
      <c r="CR22" s="120">
        <v>819</v>
      </c>
      <c r="CS22" s="120">
        <v>2737</v>
      </c>
      <c r="CT22" s="120">
        <v>9652</v>
      </c>
      <c r="CU22" s="120">
        <v>34975</v>
      </c>
      <c r="CV22" s="120">
        <v>126705</v>
      </c>
      <c r="CW22" s="120">
        <v>174888</v>
      </c>
      <c r="CX22" s="120" t="s">
        <v>134</v>
      </c>
      <c r="CY22" s="120" t="s">
        <v>134</v>
      </c>
      <c r="CZ22" s="120" t="s">
        <v>134</v>
      </c>
      <c r="DA22" s="120" t="s">
        <v>134</v>
      </c>
      <c r="DB22" s="120">
        <v>4002</v>
      </c>
      <c r="DC22" s="120">
        <v>3687</v>
      </c>
      <c r="DD22" s="120">
        <v>79618</v>
      </c>
      <c r="DE22" s="120">
        <v>35209</v>
      </c>
      <c r="DF22" s="120">
        <v>136069</v>
      </c>
      <c r="DG22" s="120">
        <v>258585</v>
      </c>
      <c r="DH22" s="120" t="s">
        <v>134</v>
      </c>
      <c r="DI22" s="120" t="s">
        <v>134</v>
      </c>
      <c r="DJ22" s="120" t="s">
        <v>134</v>
      </c>
      <c r="DK22" s="120" t="s">
        <v>134</v>
      </c>
      <c r="DL22" s="120">
        <v>937</v>
      </c>
      <c r="DM22" s="120">
        <v>12842</v>
      </c>
      <c r="DN22" s="120">
        <v>9253</v>
      </c>
      <c r="DO22" s="120">
        <v>146460</v>
      </c>
      <c r="DP22" s="120">
        <v>133190</v>
      </c>
      <c r="DQ22" s="120">
        <v>302682</v>
      </c>
      <c r="DR22" s="120" t="s">
        <v>134</v>
      </c>
      <c r="DS22" s="120" t="s">
        <v>134</v>
      </c>
      <c r="DT22" s="120" t="s">
        <v>134</v>
      </c>
      <c r="DU22" s="120" t="s">
        <v>134</v>
      </c>
      <c r="DV22" s="120">
        <v>166</v>
      </c>
      <c r="DW22" s="120">
        <v>11184</v>
      </c>
      <c r="DX22" s="120">
        <v>9086</v>
      </c>
      <c r="DY22" s="120">
        <v>94986</v>
      </c>
      <c r="DZ22" s="120">
        <v>185520</v>
      </c>
      <c r="EA22" s="120">
        <v>300942</v>
      </c>
      <c r="EB22" s="120" t="s">
        <v>134</v>
      </c>
      <c r="EC22" s="120" t="s">
        <v>134</v>
      </c>
      <c r="ED22" s="120">
        <v>97185</v>
      </c>
      <c r="EE22" s="120">
        <v>92938</v>
      </c>
      <c r="EF22" s="120">
        <v>86015</v>
      </c>
      <c r="EG22" s="120">
        <v>100219</v>
      </c>
      <c r="EH22" s="120">
        <v>40396</v>
      </c>
      <c r="EI22" s="120">
        <v>63917</v>
      </c>
      <c r="EJ22" s="120">
        <v>496056</v>
      </c>
      <c r="EK22" s="120">
        <v>976726</v>
      </c>
      <c r="EL22" s="120" t="s">
        <v>134</v>
      </c>
      <c r="EM22" s="120" t="s">
        <v>134</v>
      </c>
      <c r="EN22" s="120">
        <v>135504</v>
      </c>
      <c r="EO22" s="120">
        <v>79574</v>
      </c>
      <c r="EP22" s="120">
        <v>79208</v>
      </c>
      <c r="EQ22" s="120">
        <v>54988</v>
      </c>
      <c r="ER22" s="120">
        <v>38771</v>
      </c>
      <c r="ES22" s="120">
        <v>75356</v>
      </c>
      <c r="ET22" s="120">
        <v>455223</v>
      </c>
      <c r="EU22" s="120">
        <v>918624</v>
      </c>
      <c r="EV22" s="120" t="s">
        <v>134</v>
      </c>
      <c r="EW22" s="120" t="s">
        <v>134</v>
      </c>
      <c r="EX22" s="120">
        <v>75669</v>
      </c>
      <c r="EY22" s="120">
        <v>73097</v>
      </c>
      <c r="EZ22" s="120">
        <v>63464</v>
      </c>
      <c r="FA22" s="120">
        <v>39758</v>
      </c>
      <c r="FB22" s="120">
        <v>26856</v>
      </c>
      <c r="FC22" s="120">
        <v>68611</v>
      </c>
      <c r="FD22" s="120">
        <v>318714</v>
      </c>
      <c r="FE22" s="120">
        <v>666169</v>
      </c>
      <c r="FF22" s="120" t="s">
        <v>134</v>
      </c>
      <c r="FG22" s="120" t="s">
        <v>134</v>
      </c>
      <c r="FH22" s="120">
        <v>149914</v>
      </c>
      <c r="FI22" s="120">
        <v>104396</v>
      </c>
      <c r="FJ22" s="120">
        <v>74893</v>
      </c>
      <c r="FK22" s="120">
        <v>49652</v>
      </c>
      <c r="FL22" s="120">
        <v>41338</v>
      </c>
      <c r="FM22" s="120">
        <v>70683</v>
      </c>
      <c r="FN22" s="120">
        <v>317368</v>
      </c>
      <c r="FO22" s="120">
        <v>808244</v>
      </c>
      <c r="FP22" s="120" t="s">
        <v>134</v>
      </c>
      <c r="FQ22" s="120" t="s">
        <v>134</v>
      </c>
      <c r="FR22" s="120">
        <v>136913</v>
      </c>
      <c r="FS22" s="120">
        <v>81191</v>
      </c>
      <c r="FT22" s="120">
        <v>73060</v>
      </c>
      <c r="FU22" s="120">
        <v>56072</v>
      </c>
      <c r="FV22" s="120">
        <v>53621</v>
      </c>
      <c r="FW22" s="120">
        <v>79094</v>
      </c>
      <c r="FX22" s="120">
        <v>273275</v>
      </c>
      <c r="FY22" s="120">
        <v>753226</v>
      </c>
      <c r="FZ22" s="120" t="s">
        <v>134</v>
      </c>
      <c r="GA22" s="120" t="s">
        <v>134</v>
      </c>
      <c r="GB22" s="120">
        <v>140628</v>
      </c>
      <c r="GC22" s="120">
        <v>96321</v>
      </c>
      <c r="GD22" s="120">
        <v>64901</v>
      </c>
      <c r="GE22" s="120">
        <v>47648</v>
      </c>
      <c r="GF22" s="120">
        <v>43092</v>
      </c>
      <c r="GG22" s="120">
        <v>76214</v>
      </c>
      <c r="GH22" s="120">
        <v>292730</v>
      </c>
      <c r="GI22" s="120">
        <v>761534</v>
      </c>
      <c r="GJ22" s="120" t="s">
        <v>134</v>
      </c>
      <c r="GK22" s="120" t="s">
        <v>134</v>
      </c>
      <c r="GL22" s="120">
        <v>118886</v>
      </c>
      <c r="GM22" s="120">
        <v>66131</v>
      </c>
      <c r="GN22" s="120">
        <v>51942</v>
      </c>
      <c r="GO22" s="120">
        <v>44392</v>
      </c>
      <c r="GP22" s="120">
        <v>41688</v>
      </c>
      <c r="GQ22" s="120">
        <v>51543</v>
      </c>
      <c r="GR22" s="120">
        <v>277501</v>
      </c>
      <c r="GS22" s="120">
        <v>652083</v>
      </c>
      <c r="GT22" s="120">
        <v>0</v>
      </c>
      <c r="GU22" s="120">
        <v>0</v>
      </c>
      <c r="GV22" s="120">
        <v>167296</v>
      </c>
      <c r="GW22" s="120">
        <v>104432</v>
      </c>
      <c r="GX22" s="120">
        <v>72770</v>
      </c>
      <c r="GY22" s="120">
        <v>47921</v>
      </c>
      <c r="GZ22" s="120">
        <v>44728</v>
      </c>
      <c r="HA22" s="120">
        <v>49218</v>
      </c>
      <c r="HB22" s="120">
        <v>280180</v>
      </c>
      <c r="HC22" s="120">
        <v>766545</v>
      </c>
      <c r="HD22" s="120">
        <v>0</v>
      </c>
      <c r="HE22" s="120">
        <v>0</v>
      </c>
      <c r="HF22" s="120">
        <v>159402</v>
      </c>
      <c r="HG22" s="120">
        <v>106710</v>
      </c>
      <c r="HH22" s="120">
        <v>67061</v>
      </c>
      <c r="HI22" s="120">
        <v>50708</v>
      </c>
      <c r="HJ22" s="120">
        <v>37039</v>
      </c>
      <c r="HK22" s="120">
        <v>38596</v>
      </c>
      <c r="HL22" s="120">
        <v>308488</v>
      </c>
      <c r="HM22" s="120">
        <v>768004</v>
      </c>
      <c r="HN22" s="120" t="s">
        <v>134</v>
      </c>
      <c r="HO22" s="120" t="s">
        <v>134</v>
      </c>
      <c r="HP22" s="120">
        <v>178096</v>
      </c>
      <c r="HQ22" s="120">
        <v>123958</v>
      </c>
      <c r="HR22" s="120">
        <v>70200</v>
      </c>
      <c r="HS22" s="120">
        <v>49214</v>
      </c>
      <c r="HT22" s="120">
        <v>42891</v>
      </c>
      <c r="HU22" s="120">
        <v>45171</v>
      </c>
      <c r="HV22" s="120">
        <v>284795</v>
      </c>
      <c r="HW22" s="120">
        <v>794325</v>
      </c>
      <c r="HX22" s="120">
        <v>0</v>
      </c>
      <c r="HY22" s="120">
        <v>0</v>
      </c>
      <c r="HZ22" s="120">
        <v>179609</v>
      </c>
      <c r="IA22" s="120">
        <v>100642</v>
      </c>
      <c r="IB22" s="120">
        <v>70949</v>
      </c>
      <c r="IC22" s="120">
        <v>46210</v>
      </c>
      <c r="ID22" s="120">
        <v>43670</v>
      </c>
      <c r="IE22" s="120">
        <v>47128</v>
      </c>
      <c r="IF22" s="120">
        <v>222941</v>
      </c>
      <c r="IG22" s="120">
        <v>711149</v>
      </c>
      <c r="IH22" s="120" t="s">
        <v>134</v>
      </c>
      <c r="II22" s="120" t="s">
        <v>134</v>
      </c>
      <c r="IJ22" s="120">
        <v>236943</v>
      </c>
      <c r="IK22" s="120">
        <v>124355</v>
      </c>
      <c r="IL22" s="120">
        <v>76326</v>
      </c>
      <c r="IM22" s="120">
        <v>55117</v>
      </c>
      <c r="IN22" s="120">
        <v>58922</v>
      </c>
      <c r="IO22" s="120">
        <v>49309</v>
      </c>
      <c r="IP22" s="120">
        <v>290096</v>
      </c>
      <c r="IQ22" s="120">
        <v>891068</v>
      </c>
    </row>
    <row r="23" spans="1:251" s="13" customFormat="1">
      <c r="A23" s="13" t="s">
        <v>602</v>
      </c>
      <c r="B23" s="122" t="s">
        <v>134</v>
      </c>
      <c r="C23" s="122" t="s">
        <v>134</v>
      </c>
      <c r="D23" s="122">
        <v>29463</v>
      </c>
      <c r="E23" s="122">
        <v>35456</v>
      </c>
      <c r="F23" s="122">
        <v>85672</v>
      </c>
      <c r="G23" s="122">
        <v>84617</v>
      </c>
      <c r="H23" s="122">
        <v>60100</v>
      </c>
      <c r="I23" s="122">
        <v>70994</v>
      </c>
      <c r="J23" s="122">
        <v>613966</v>
      </c>
      <c r="K23" s="122">
        <v>980268</v>
      </c>
      <c r="L23" s="122" t="s">
        <v>134</v>
      </c>
      <c r="M23" s="122" t="s">
        <v>134</v>
      </c>
      <c r="N23" s="122">
        <v>27932</v>
      </c>
      <c r="O23" s="122">
        <v>34779</v>
      </c>
      <c r="P23" s="122">
        <v>37348</v>
      </c>
      <c r="Q23" s="122">
        <v>34073</v>
      </c>
      <c r="R23" s="122">
        <v>60878</v>
      </c>
      <c r="S23" s="122">
        <v>68837</v>
      </c>
      <c r="T23" s="122">
        <v>575461</v>
      </c>
      <c r="U23" s="122">
        <v>839308</v>
      </c>
      <c r="V23" s="122" t="s">
        <v>134</v>
      </c>
      <c r="W23" s="122" t="s">
        <v>134</v>
      </c>
      <c r="X23" s="122">
        <v>21881</v>
      </c>
      <c r="Y23" s="122">
        <v>31126</v>
      </c>
      <c r="Z23" s="122">
        <v>43026</v>
      </c>
      <c r="AA23" s="122">
        <v>49804</v>
      </c>
      <c r="AB23" s="122">
        <v>38634</v>
      </c>
      <c r="AC23" s="122">
        <v>55970</v>
      </c>
      <c r="AD23" s="122">
        <v>455080</v>
      </c>
      <c r="AE23" s="122">
        <v>695521</v>
      </c>
      <c r="AF23" s="122" t="s">
        <v>134</v>
      </c>
      <c r="AG23" s="122" t="s">
        <v>134</v>
      </c>
      <c r="AH23" s="122">
        <v>17856</v>
      </c>
      <c r="AI23" s="122">
        <v>22847</v>
      </c>
      <c r="AJ23" s="122">
        <v>32202</v>
      </c>
      <c r="AK23" s="122">
        <v>32614</v>
      </c>
      <c r="AL23" s="122">
        <v>28423</v>
      </c>
      <c r="AM23" s="122">
        <v>52666</v>
      </c>
      <c r="AN23" s="122">
        <v>418335</v>
      </c>
      <c r="AO23" s="122">
        <v>604943</v>
      </c>
      <c r="AP23" s="122" t="s">
        <v>134</v>
      </c>
      <c r="AQ23" s="122" t="s">
        <v>134</v>
      </c>
      <c r="AR23" s="122">
        <v>23777</v>
      </c>
      <c r="AS23" s="122">
        <v>31480</v>
      </c>
      <c r="AT23" s="122">
        <v>46770</v>
      </c>
      <c r="AU23" s="122">
        <v>54271</v>
      </c>
      <c r="AV23" s="122">
        <v>27605</v>
      </c>
      <c r="AW23" s="122">
        <v>29624</v>
      </c>
      <c r="AX23" s="122">
        <v>436417</v>
      </c>
      <c r="AY23" s="122">
        <v>649944</v>
      </c>
      <c r="AZ23" s="122" t="s">
        <v>134</v>
      </c>
      <c r="BA23" s="122" t="s">
        <v>134</v>
      </c>
      <c r="BB23" s="122">
        <v>19253</v>
      </c>
      <c r="BC23" s="122">
        <v>31191</v>
      </c>
      <c r="BD23" s="122">
        <v>25891</v>
      </c>
      <c r="BE23" s="122">
        <v>34656</v>
      </c>
      <c r="BF23" s="122">
        <v>34879</v>
      </c>
      <c r="BG23" s="122">
        <v>70800</v>
      </c>
      <c r="BH23" s="122">
        <v>379582</v>
      </c>
      <c r="BI23" s="122">
        <v>596252</v>
      </c>
      <c r="BJ23" s="122" t="s">
        <v>134</v>
      </c>
      <c r="BK23" s="122" t="s">
        <v>134</v>
      </c>
      <c r="BL23" s="122">
        <v>19340</v>
      </c>
      <c r="BM23" s="122">
        <v>31394</v>
      </c>
      <c r="BN23" s="122">
        <v>40747</v>
      </c>
      <c r="BO23" s="122">
        <v>44183</v>
      </c>
      <c r="BP23" s="122">
        <v>38894</v>
      </c>
      <c r="BQ23" s="122">
        <v>57191</v>
      </c>
      <c r="BR23" s="122">
        <v>375055</v>
      </c>
      <c r="BS23" s="122">
        <v>606804</v>
      </c>
      <c r="BT23" s="122" t="s">
        <v>134</v>
      </c>
      <c r="BU23" s="122" t="s">
        <v>134</v>
      </c>
      <c r="BV23" s="122">
        <v>22165</v>
      </c>
      <c r="BW23" s="122">
        <v>22934</v>
      </c>
      <c r="BX23" s="122">
        <v>28353</v>
      </c>
      <c r="BY23" s="122">
        <v>26086</v>
      </c>
      <c r="BZ23" s="122">
        <v>37020</v>
      </c>
      <c r="CA23" s="122">
        <v>39694</v>
      </c>
      <c r="CB23" s="122">
        <v>350866</v>
      </c>
      <c r="CC23" s="122">
        <v>527118</v>
      </c>
      <c r="CD23" s="122" t="s">
        <v>134</v>
      </c>
      <c r="CE23" s="122" t="s">
        <v>134</v>
      </c>
      <c r="CF23" s="122">
        <v>80426</v>
      </c>
      <c r="CG23" s="122">
        <v>33074</v>
      </c>
      <c r="CH23" s="122">
        <v>33218</v>
      </c>
      <c r="CI23" s="122">
        <v>31867</v>
      </c>
      <c r="CJ23" s="122">
        <v>33987</v>
      </c>
      <c r="CK23" s="122">
        <v>40273</v>
      </c>
      <c r="CL23" s="122">
        <v>282423</v>
      </c>
      <c r="CM23" s="122">
        <v>535268</v>
      </c>
      <c r="CN23" s="122" t="s">
        <v>134</v>
      </c>
      <c r="CO23" s="122" t="s">
        <v>134</v>
      </c>
      <c r="CP23" s="122">
        <v>81822</v>
      </c>
      <c r="CQ23" s="122">
        <v>28715</v>
      </c>
      <c r="CR23" s="122">
        <v>33446</v>
      </c>
      <c r="CS23" s="122">
        <v>57236</v>
      </c>
      <c r="CT23" s="122">
        <v>41402</v>
      </c>
      <c r="CU23" s="122">
        <v>42959</v>
      </c>
      <c r="CV23" s="122">
        <v>233261</v>
      </c>
      <c r="CW23" s="122">
        <v>518841</v>
      </c>
      <c r="CX23" s="122" t="s">
        <v>134</v>
      </c>
      <c r="CY23" s="122" t="s">
        <v>134</v>
      </c>
      <c r="CZ23" s="122">
        <v>82199</v>
      </c>
      <c r="DA23" s="122">
        <v>28734</v>
      </c>
      <c r="DB23" s="122">
        <v>37672</v>
      </c>
      <c r="DC23" s="122">
        <v>33747</v>
      </c>
      <c r="DD23" s="122">
        <v>48540</v>
      </c>
      <c r="DE23" s="122">
        <v>180759</v>
      </c>
      <c r="DF23" s="122">
        <v>234627</v>
      </c>
      <c r="DG23" s="122">
        <v>646278</v>
      </c>
      <c r="DH23" s="122" t="s">
        <v>134</v>
      </c>
      <c r="DI23" s="122" t="s">
        <v>134</v>
      </c>
      <c r="DJ23" s="122">
        <v>81208</v>
      </c>
      <c r="DK23" s="122">
        <v>25032</v>
      </c>
      <c r="DL23" s="122">
        <v>30170</v>
      </c>
      <c r="DM23" s="122">
        <v>24983</v>
      </c>
      <c r="DN23" s="122">
        <v>36391</v>
      </c>
      <c r="DO23" s="122">
        <v>87726</v>
      </c>
      <c r="DP23" s="122">
        <v>363581</v>
      </c>
      <c r="DQ23" s="122">
        <v>649091</v>
      </c>
      <c r="DR23" s="122" t="s">
        <v>134</v>
      </c>
      <c r="DS23" s="122" t="s">
        <v>134</v>
      </c>
      <c r="DT23" s="122">
        <v>21397</v>
      </c>
      <c r="DU23" s="122">
        <v>37280</v>
      </c>
      <c r="DV23" s="122">
        <v>48512</v>
      </c>
      <c r="DW23" s="122">
        <v>31787</v>
      </c>
      <c r="DX23" s="122">
        <v>39266</v>
      </c>
      <c r="DY23" s="122">
        <v>65223</v>
      </c>
      <c r="DZ23" s="122">
        <v>400815</v>
      </c>
      <c r="EA23" s="122">
        <v>644280</v>
      </c>
      <c r="EB23" s="122" t="s">
        <v>134</v>
      </c>
      <c r="EC23" s="122" t="s">
        <v>134</v>
      </c>
      <c r="ED23" s="122">
        <v>78037</v>
      </c>
      <c r="EE23" s="122">
        <v>50001</v>
      </c>
      <c r="EF23" s="122">
        <v>39919</v>
      </c>
      <c r="EG23" s="122">
        <v>45577</v>
      </c>
      <c r="EH23" s="122">
        <v>44612</v>
      </c>
      <c r="EI23" s="122">
        <v>47930</v>
      </c>
      <c r="EJ23" s="122">
        <v>440861</v>
      </c>
      <c r="EK23" s="122">
        <v>746937</v>
      </c>
      <c r="EL23" s="122" t="s">
        <v>134</v>
      </c>
      <c r="EM23" s="122" t="s">
        <v>134</v>
      </c>
      <c r="EN23" s="122">
        <v>12906</v>
      </c>
      <c r="EO23" s="122">
        <v>21878</v>
      </c>
      <c r="EP23" s="122">
        <v>32882</v>
      </c>
      <c r="EQ23" s="122">
        <v>40296</v>
      </c>
      <c r="ER23" s="122">
        <v>32987</v>
      </c>
      <c r="ES23" s="122">
        <v>52822</v>
      </c>
      <c r="ET23" s="122">
        <v>372653</v>
      </c>
      <c r="EU23" s="122">
        <v>566424</v>
      </c>
      <c r="EV23" s="122" t="s">
        <v>134</v>
      </c>
      <c r="EW23" s="122" t="s">
        <v>134</v>
      </c>
      <c r="EX23" s="122">
        <v>12683</v>
      </c>
      <c r="EY23" s="122">
        <v>17822</v>
      </c>
      <c r="EZ23" s="122">
        <v>22438</v>
      </c>
      <c r="FA23" s="122">
        <v>21699</v>
      </c>
      <c r="FB23" s="122">
        <v>19732</v>
      </c>
      <c r="FC23" s="122">
        <v>45193</v>
      </c>
      <c r="FD23" s="122">
        <v>249953</v>
      </c>
      <c r="FE23" s="122">
        <v>389520</v>
      </c>
      <c r="FF23" s="122" t="s">
        <v>134</v>
      </c>
      <c r="FG23" s="122" t="s">
        <v>134</v>
      </c>
      <c r="FH23" s="122">
        <v>16560</v>
      </c>
      <c r="FI23" s="122">
        <v>31000</v>
      </c>
      <c r="FJ23" s="122">
        <v>42699</v>
      </c>
      <c r="FK23" s="122">
        <v>34168</v>
      </c>
      <c r="FL23" s="122">
        <v>27807</v>
      </c>
      <c r="FM23" s="122">
        <v>27714</v>
      </c>
      <c r="FN23" s="122">
        <v>301569</v>
      </c>
      <c r="FO23" s="122">
        <v>481517</v>
      </c>
      <c r="FP23" s="122" t="s">
        <v>134</v>
      </c>
      <c r="FQ23" s="122" t="s">
        <v>134</v>
      </c>
      <c r="FR23" s="122">
        <v>11973</v>
      </c>
      <c r="FS23" s="122">
        <v>20094</v>
      </c>
      <c r="FT23" s="122">
        <v>29273</v>
      </c>
      <c r="FU23" s="122">
        <v>29127</v>
      </c>
      <c r="FV23" s="122">
        <v>57234</v>
      </c>
      <c r="FW23" s="122">
        <v>41960</v>
      </c>
      <c r="FX23" s="122">
        <v>229705</v>
      </c>
      <c r="FY23" s="122">
        <v>419366</v>
      </c>
      <c r="FZ23" s="122" t="s">
        <v>134</v>
      </c>
      <c r="GA23" s="122" t="s">
        <v>134</v>
      </c>
      <c r="GB23" s="122">
        <v>13061</v>
      </c>
      <c r="GC23" s="122">
        <v>22487</v>
      </c>
      <c r="GD23" s="122">
        <v>25142</v>
      </c>
      <c r="GE23" s="122">
        <v>28167</v>
      </c>
      <c r="GF23" s="122">
        <v>25977</v>
      </c>
      <c r="GG23" s="122">
        <v>71596</v>
      </c>
      <c r="GH23" s="122">
        <v>230676</v>
      </c>
      <c r="GI23" s="122">
        <v>417106</v>
      </c>
      <c r="GJ23" s="122" t="s">
        <v>134</v>
      </c>
      <c r="GK23" s="122" t="s">
        <v>134</v>
      </c>
      <c r="GL23" s="122">
        <v>14304</v>
      </c>
      <c r="GM23" s="122">
        <v>23647</v>
      </c>
      <c r="GN23" s="122">
        <v>28672</v>
      </c>
      <c r="GO23" s="122">
        <v>27354</v>
      </c>
      <c r="GP23" s="122">
        <v>22123</v>
      </c>
      <c r="GQ23" s="122">
        <v>58668</v>
      </c>
      <c r="GR23" s="122">
        <v>260642</v>
      </c>
      <c r="GS23" s="122">
        <v>435410</v>
      </c>
      <c r="GT23" s="122">
        <v>0</v>
      </c>
      <c r="GU23" s="122">
        <v>0</v>
      </c>
      <c r="GV23" s="122">
        <v>15599</v>
      </c>
      <c r="GW23" s="122">
        <v>31534</v>
      </c>
      <c r="GX23" s="122">
        <v>40941</v>
      </c>
      <c r="GY23" s="122">
        <v>44032</v>
      </c>
      <c r="GZ23" s="122">
        <v>33215</v>
      </c>
      <c r="HA23" s="122">
        <v>67109</v>
      </c>
      <c r="HB23" s="122">
        <v>247791</v>
      </c>
      <c r="HC23" s="122">
        <v>480221</v>
      </c>
      <c r="HD23" s="120">
        <v>0</v>
      </c>
      <c r="HE23" s="120">
        <v>0</v>
      </c>
      <c r="HF23" s="122">
        <v>14401</v>
      </c>
      <c r="HG23" s="122">
        <v>32596</v>
      </c>
      <c r="HH23" s="122">
        <v>38114</v>
      </c>
      <c r="HI23" s="122">
        <v>39294</v>
      </c>
      <c r="HJ23" s="122">
        <v>34023</v>
      </c>
      <c r="HK23" s="122">
        <v>82868</v>
      </c>
      <c r="HL23" s="122">
        <v>234738</v>
      </c>
      <c r="HM23" s="122">
        <v>476034</v>
      </c>
      <c r="HN23" s="122" t="s">
        <v>134</v>
      </c>
      <c r="HO23" s="122" t="s">
        <v>134</v>
      </c>
      <c r="HP23" s="122">
        <v>18646</v>
      </c>
      <c r="HQ23" s="122">
        <v>38148</v>
      </c>
      <c r="HR23" s="122">
        <v>44653</v>
      </c>
      <c r="HS23" s="122">
        <v>41306</v>
      </c>
      <c r="HT23" s="122">
        <v>39710</v>
      </c>
      <c r="HU23" s="122">
        <v>83662</v>
      </c>
      <c r="HV23" s="122">
        <v>280756</v>
      </c>
      <c r="HW23" s="122">
        <v>546881</v>
      </c>
      <c r="HX23" s="122">
        <v>0</v>
      </c>
      <c r="HY23" s="122">
        <v>0</v>
      </c>
      <c r="HZ23" s="122">
        <v>22730</v>
      </c>
      <c r="IA23" s="122">
        <v>30670</v>
      </c>
      <c r="IB23" s="122">
        <v>38179</v>
      </c>
      <c r="IC23" s="122">
        <v>39552</v>
      </c>
      <c r="ID23" s="122">
        <v>37773</v>
      </c>
      <c r="IE23" s="122">
        <v>86590</v>
      </c>
      <c r="IF23" s="122">
        <v>325535</v>
      </c>
      <c r="IG23" s="122">
        <v>581029</v>
      </c>
      <c r="IH23" s="122" t="s">
        <v>134</v>
      </c>
      <c r="II23" s="122" t="s">
        <v>134</v>
      </c>
      <c r="IJ23" s="122">
        <v>31981</v>
      </c>
      <c r="IK23" s="122">
        <v>44331</v>
      </c>
      <c r="IL23" s="122">
        <v>61655</v>
      </c>
      <c r="IM23" s="122">
        <v>46280</v>
      </c>
      <c r="IN23" s="122">
        <v>46189</v>
      </c>
      <c r="IO23" s="122">
        <v>115300</v>
      </c>
      <c r="IP23" s="122">
        <v>287789</v>
      </c>
      <c r="IQ23" s="122">
        <v>633525</v>
      </c>
    </row>
    <row r="24" spans="1:251">
      <c r="A24" s="4" t="s">
        <v>606</v>
      </c>
      <c r="B24" s="120" t="s">
        <v>134</v>
      </c>
      <c r="C24" s="120" t="s">
        <v>134</v>
      </c>
      <c r="D24" s="120">
        <v>323</v>
      </c>
      <c r="E24" s="120">
        <v>1880</v>
      </c>
      <c r="F24" s="120">
        <v>2091</v>
      </c>
      <c r="G24" s="120">
        <v>1127</v>
      </c>
      <c r="H24" s="120">
        <v>871</v>
      </c>
      <c r="I24" s="120">
        <v>1118</v>
      </c>
      <c r="J24" s="120">
        <v>6698</v>
      </c>
      <c r="K24" s="120">
        <v>14108</v>
      </c>
      <c r="L24" s="120" t="s">
        <v>134</v>
      </c>
      <c r="M24" s="120" t="s">
        <v>134</v>
      </c>
      <c r="N24" s="120">
        <v>283</v>
      </c>
      <c r="O24" s="120">
        <v>3137</v>
      </c>
      <c r="P24" s="120">
        <v>1478</v>
      </c>
      <c r="Q24" s="120">
        <v>1213</v>
      </c>
      <c r="R24" s="120">
        <v>1750</v>
      </c>
      <c r="S24" s="120">
        <v>2424</v>
      </c>
      <c r="T24" s="120">
        <v>5620</v>
      </c>
      <c r="U24" s="120">
        <v>15905</v>
      </c>
      <c r="V24" s="120" t="s">
        <v>134</v>
      </c>
      <c r="W24" s="120" t="s">
        <v>134</v>
      </c>
      <c r="X24" s="120">
        <v>330</v>
      </c>
      <c r="Y24" s="120">
        <v>4213</v>
      </c>
      <c r="Z24" s="120">
        <v>2797</v>
      </c>
      <c r="AA24" s="120">
        <v>2320</v>
      </c>
      <c r="AB24" s="120">
        <v>1540</v>
      </c>
      <c r="AC24" s="120">
        <v>1243</v>
      </c>
      <c r="AD24" s="120">
        <v>10148</v>
      </c>
      <c r="AE24" s="120">
        <v>22591</v>
      </c>
      <c r="AF24" s="120" t="s">
        <v>134</v>
      </c>
      <c r="AG24" s="120" t="s">
        <v>134</v>
      </c>
      <c r="AH24" s="120">
        <v>259</v>
      </c>
      <c r="AI24" s="120">
        <v>830</v>
      </c>
      <c r="AJ24" s="120">
        <v>1250</v>
      </c>
      <c r="AK24" s="120">
        <v>988</v>
      </c>
      <c r="AL24" s="120">
        <v>1029</v>
      </c>
      <c r="AM24" s="120">
        <v>1139</v>
      </c>
      <c r="AN24" s="120">
        <v>10431</v>
      </c>
      <c r="AO24" s="120">
        <v>15926</v>
      </c>
      <c r="AP24" s="120" t="s">
        <v>134</v>
      </c>
      <c r="AQ24" s="120" t="s">
        <v>134</v>
      </c>
      <c r="AR24" s="120">
        <v>343</v>
      </c>
      <c r="AS24" s="120">
        <v>1341</v>
      </c>
      <c r="AT24" s="120">
        <v>2887</v>
      </c>
      <c r="AU24" s="120">
        <v>2770</v>
      </c>
      <c r="AV24" s="120">
        <v>985</v>
      </c>
      <c r="AW24" s="120">
        <v>796</v>
      </c>
      <c r="AX24" s="120">
        <v>15831</v>
      </c>
      <c r="AY24" s="120">
        <v>24953</v>
      </c>
      <c r="AZ24" s="120" t="s">
        <v>134</v>
      </c>
      <c r="BA24" s="120" t="s">
        <v>134</v>
      </c>
      <c r="BB24" s="120">
        <v>324</v>
      </c>
      <c r="BC24" s="120">
        <v>1539</v>
      </c>
      <c r="BD24" s="120">
        <v>1321</v>
      </c>
      <c r="BE24" s="120">
        <v>1163</v>
      </c>
      <c r="BF24" s="120">
        <v>1112</v>
      </c>
      <c r="BG24" s="120">
        <v>2273</v>
      </c>
      <c r="BH24" s="120">
        <v>14028</v>
      </c>
      <c r="BI24" s="120">
        <v>21760</v>
      </c>
      <c r="BJ24" s="120" t="s">
        <v>134</v>
      </c>
      <c r="BK24" s="120" t="s">
        <v>134</v>
      </c>
      <c r="BL24" s="120" t="s">
        <v>134</v>
      </c>
      <c r="BM24" s="120" t="s">
        <v>134</v>
      </c>
      <c r="BN24" s="120" t="s">
        <v>134</v>
      </c>
      <c r="BO24" s="120">
        <v>103</v>
      </c>
      <c r="BP24" s="120">
        <v>382</v>
      </c>
      <c r="BQ24" s="120">
        <v>202</v>
      </c>
      <c r="BR24" s="120">
        <v>3558</v>
      </c>
      <c r="BS24" s="120">
        <v>4245</v>
      </c>
      <c r="BT24" s="120" t="s">
        <v>134</v>
      </c>
      <c r="BU24" s="120" t="s">
        <v>134</v>
      </c>
      <c r="BV24" s="120" t="s">
        <v>134</v>
      </c>
      <c r="BW24" s="120" t="s">
        <v>134</v>
      </c>
      <c r="BX24" s="120">
        <v>1</v>
      </c>
      <c r="BY24" s="120">
        <v>136</v>
      </c>
      <c r="BZ24" s="120">
        <v>312</v>
      </c>
      <c r="CA24" s="120">
        <v>281</v>
      </c>
      <c r="CB24" s="120">
        <v>2956</v>
      </c>
      <c r="CC24" s="120">
        <v>3686</v>
      </c>
      <c r="CD24" s="120" t="s">
        <v>134</v>
      </c>
      <c r="CE24" s="120" t="s">
        <v>134</v>
      </c>
      <c r="CF24" s="120" t="s">
        <v>134</v>
      </c>
      <c r="CG24" s="120" t="s">
        <v>134</v>
      </c>
      <c r="CH24" s="120">
        <v>3</v>
      </c>
      <c r="CI24" s="120">
        <v>52</v>
      </c>
      <c r="CJ24" s="120">
        <v>393</v>
      </c>
      <c r="CK24" s="120">
        <v>588</v>
      </c>
      <c r="CL24" s="120">
        <v>2633</v>
      </c>
      <c r="CM24" s="120">
        <v>3669</v>
      </c>
      <c r="CN24" s="120" t="s">
        <v>134</v>
      </c>
      <c r="CO24" s="120" t="s">
        <v>134</v>
      </c>
      <c r="CP24" s="120" t="s">
        <v>134</v>
      </c>
      <c r="CQ24" s="120" t="s">
        <v>134</v>
      </c>
      <c r="CR24" s="120" t="s">
        <v>134</v>
      </c>
      <c r="CS24" s="120">
        <v>23</v>
      </c>
      <c r="CT24" s="120">
        <v>299</v>
      </c>
      <c r="CU24" s="120">
        <v>238</v>
      </c>
      <c r="CV24" s="120">
        <v>2408</v>
      </c>
      <c r="CW24" s="120">
        <v>2968</v>
      </c>
      <c r="CX24" s="120" t="s">
        <v>134</v>
      </c>
      <c r="CY24" s="120" t="s">
        <v>134</v>
      </c>
      <c r="CZ24" s="120" t="s">
        <v>134</v>
      </c>
      <c r="DA24" s="120" t="s">
        <v>134</v>
      </c>
      <c r="DB24" s="120" t="s">
        <v>134</v>
      </c>
      <c r="DC24" s="120">
        <v>71</v>
      </c>
      <c r="DD24" s="120">
        <v>52</v>
      </c>
      <c r="DE24" s="120">
        <v>62</v>
      </c>
      <c r="DF24" s="120">
        <v>2034</v>
      </c>
      <c r="DG24" s="120">
        <v>2219</v>
      </c>
      <c r="DH24" s="120" t="s">
        <v>134</v>
      </c>
      <c r="DI24" s="120" t="s">
        <v>134</v>
      </c>
      <c r="DJ24" s="120" t="s">
        <v>134</v>
      </c>
      <c r="DK24" s="120" t="s">
        <v>134</v>
      </c>
      <c r="DL24" s="120">
        <v>1</v>
      </c>
      <c r="DM24" s="120">
        <v>36</v>
      </c>
      <c r="DN24" s="120">
        <v>59</v>
      </c>
      <c r="DO24" s="120">
        <v>121</v>
      </c>
      <c r="DP24" s="120">
        <v>2571</v>
      </c>
      <c r="DQ24" s="120">
        <v>2788</v>
      </c>
      <c r="DR24" s="120" t="s">
        <v>134</v>
      </c>
      <c r="DS24" s="120" t="s">
        <v>134</v>
      </c>
      <c r="DT24" s="120" t="s">
        <v>134</v>
      </c>
      <c r="DU24" s="120" t="s">
        <v>134</v>
      </c>
      <c r="DV24" s="120">
        <v>1</v>
      </c>
      <c r="DW24" s="120">
        <v>27</v>
      </c>
      <c r="DX24" s="120">
        <v>63</v>
      </c>
      <c r="DY24" s="120">
        <v>114</v>
      </c>
      <c r="DZ24" s="120">
        <v>1997</v>
      </c>
      <c r="EA24" s="120">
        <v>2202</v>
      </c>
      <c r="EB24" s="120" t="s">
        <v>134</v>
      </c>
      <c r="EC24" s="120" t="s">
        <v>134</v>
      </c>
      <c r="ED24" s="120">
        <v>142</v>
      </c>
      <c r="EE24" s="120">
        <v>419</v>
      </c>
      <c r="EF24" s="120">
        <v>958</v>
      </c>
      <c r="EG24" s="120">
        <v>552</v>
      </c>
      <c r="EH24" s="120">
        <v>484</v>
      </c>
      <c r="EI24" s="120">
        <v>486</v>
      </c>
      <c r="EJ24" s="120">
        <v>6213</v>
      </c>
      <c r="EK24" s="120">
        <v>9254</v>
      </c>
      <c r="EL24" s="120" t="s">
        <v>134</v>
      </c>
      <c r="EM24" s="120" t="s">
        <v>134</v>
      </c>
      <c r="EN24" s="120">
        <v>172</v>
      </c>
      <c r="EO24" s="120">
        <v>507</v>
      </c>
      <c r="EP24" s="120">
        <v>560</v>
      </c>
      <c r="EQ24" s="120">
        <v>341</v>
      </c>
      <c r="ER24" s="120">
        <v>411</v>
      </c>
      <c r="ES24" s="120">
        <v>785</v>
      </c>
      <c r="ET24" s="120">
        <v>4867</v>
      </c>
      <c r="EU24" s="120">
        <v>7643</v>
      </c>
      <c r="EV24" s="120" t="s">
        <v>134</v>
      </c>
      <c r="EW24" s="120" t="s">
        <v>134</v>
      </c>
      <c r="EX24" s="120">
        <v>249</v>
      </c>
      <c r="EY24" s="120">
        <v>431</v>
      </c>
      <c r="EZ24" s="120">
        <v>386</v>
      </c>
      <c r="FA24" s="120">
        <v>403</v>
      </c>
      <c r="FB24" s="120">
        <v>331</v>
      </c>
      <c r="FC24" s="120">
        <v>524</v>
      </c>
      <c r="FD24" s="120">
        <v>3361</v>
      </c>
      <c r="FE24" s="120">
        <v>5685</v>
      </c>
      <c r="FF24" s="120" t="s">
        <v>134</v>
      </c>
      <c r="FG24" s="120" t="s">
        <v>134</v>
      </c>
      <c r="FH24" s="120">
        <v>641</v>
      </c>
      <c r="FI24" s="120">
        <v>774</v>
      </c>
      <c r="FJ24" s="120">
        <v>687</v>
      </c>
      <c r="FK24" s="120">
        <v>828</v>
      </c>
      <c r="FL24" s="120">
        <v>339</v>
      </c>
      <c r="FM24" s="120">
        <v>687</v>
      </c>
      <c r="FN24" s="120">
        <v>5811</v>
      </c>
      <c r="FO24" s="120">
        <v>9767</v>
      </c>
      <c r="FP24" s="120" t="s">
        <v>134</v>
      </c>
      <c r="FQ24" s="120" t="s">
        <v>134</v>
      </c>
      <c r="FR24" s="120">
        <v>598</v>
      </c>
      <c r="FS24" s="120">
        <v>317</v>
      </c>
      <c r="FT24" s="120">
        <v>314</v>
      </c>
      <c r="FU24" s="120">
        <v>293</v>
      </c>
      <c r="FV24" s="120">
        <v>398</v>
      </c>
      <c r="FW24" s="120">
        <v>2323</v>
      </c>
      <c r="FX24" s="120">
        <v>3878</v>
      </c>
      <c r="FY24" s="120">
        <v>8121</v>
      </c>
      <c r="FZ24" s="120" t="s">
        <v>134</v>
      </c>
      <c r="GA24" s="120" t="s">
        <v>134</v>
      </c>
      <c r="GB24" s="120">
        <v>569</v>
      </c>
      <c r="GC24" s="120">
        <v>384</v>
      </c>
      <c r="GD24" s="120">
        <v>299</v>
      </c>
      <c r="GE24" s="120">
        <v>360</v>
      </c>
      <c r="GF24" s="120">
        <v>301</v>
      </c>
      <c r="GG24" s="120">
        <v>970</v>
      </c>
      <c r="GH24" s="120">
        <v>2507</v>
      </c>
      <c r="GI24" s="120">
        <v>5390</v>
      </c>
      <c r="GJ24" s="120" t="s">
        <v>134</v>
      </c>
      <c r="GK24" s="120" t="s">
        <v>134</v>
      </c>
      <c r="GL24" s="120">
        <v>502</v>
      </c>
      <c r="GM24" s="120">
        <v>309</v>
      </c>
      <c r="GN24" s="120">
        <v>222</v>
      </c>
      <c r="GO24" s="120">
        <v>251</v>
      </c>
      <c r="GP24" s="120">
        <v>260</v>
      </c>
      <c r="GQ24" s="120">
        <v>488</v>
      </c>
      <c r="GR24" s="120">
        <v>3032</v>
      </c>
      <c r="GS24" s="120">
        <v>5064</v>
      </c>
      <c r="GT24" s="120">
        <v>0</v>
      </c>
      <c r="GU24" s="120">
        <v>0</v>
      </c>
      <c r="GV24" s="120">
        <v>616</v>
      </c>
      <c r="GW24" s="120">
        <v>726</v>
      </c>
      <c r="GX24" s="120">
        <v>450</v>
      </c>
      <c r="GY24" s="120">
        <v>311</v>
      </c>
      <c r="GZ24" s="120">
        <v>326</v>
      </c>
      <c r="HA24" s="120">
        <v>551</v>
      </c>
      <c r="HB24" s="120">
        <v>4453</v>
      </c>
      <c r="HC24" s="120">
        <v>7433</v>
      </c>
      <c r="HD24" s="120">
        <v>0</v>
      </c>
      <c r="HE24" s="120">
        <v>0</v>
      </c>
      <c r="HF24" s="120">
        <v>597</v>
      </c>
      <c r="HG24" s="120">
        <v>569</v>
      </c>
      <c r="HH24" s="120">
        <v>460</v>
      </c>
      <c r="HI24" s="120">
        <v>337</v>
      </c>
      <c r="HJ24" s="120">
        <v>285</v>
      </c>
      <c r="HK24" s="120">
        <v>377</v>
      </c>
      <c r="HL24" s="120">
        <v>3236</v>
      </c>
      <c r="HM24" s="120">
        <v>5861</v>
      </c>
      <c r="HN24" s="120" t="s">
        <v>134</v>
      </c>
      <c r="HO24" s="120" t="s">
        <v>134</v>
      </c>
      <c r="HP24" s="120">
        <v>648</v>
      </c>
      <c r="HQ24" s="120">
        <v>1578</v>
      </c>
      <c r="HR24" s="120">
        <v>646</v>
      </c>
      <c r="HS24" s="120">
        <v>417</v>
      </c>
      <c r="HT24" s="120">
        <v>435</v>
      </c>
      <c r="HU24" s="120">
        <v>368</v>
      </c>
      <c r="HV24" s="120">
        <v>2096</v>
      </c>
      <c r="HW24" s="120">
        <v>6188</v>
      </c>
      <c r="HX24" s="120">
        <v>0</v>
      </c>
      <c r="HY24" s="120">
        <v>0</v>
      </c>
      <c r="HZ24" s="120">
        <v>583</v>
      </c>
      <c r="IA24" s="120">
        <v>518</v>
      </c>
      <c r="IB24" s="120">
        <v>434</v>
      </c>
      <c r="IC24" s="120">
        <v>315</v>
      </c>
      <c r="ID24" s="120">
        <v>317</v>
      </c>
      <c r="IE24" s="120">
        <v>292</v>
      </c>
      <c r="IF24" s="120">
        <v>1709</v>
      </c>
      <c r="IG24" s="120">
        <v>4168</v>
      </c>
      <c r="IH24" s="120" t="s">
        <v>134</v>
      </c>
      <c r="II24" s="120" t="s">
        <v>134</v>
      </c>
      <c r="IJ24" s="120">
        <v>723</v>
      </c>
      <c r="IK24" s="120">
        <v>871</v>
      </c>
      <c r="IL24" s="120">
        <v>834</v>
      </c>
      <c r="IM24" s="120">
        <v>437</v>
      </c>
      <c r="IN24" s="120">
        <v>430</v>
      </c>
      <c r="IO24" s="120">
        <v>530</v>
      </c>
      <c r="IP24" s="120">
        <v>2350</v>
      </c>
      <c r="IQ24" s="120">
        <v>6175</v>
      </c>
    </row>
    <row r="25" spans="1:251">
      <c r="A25" s="4" t="s">
        <v>607</v>
      </c>
      <c r="B25" s="120" t="s">
        <v>134</v>
      </c>
      <c r="C25" s="120" t="s">
        <v>134</v>
      </c>
      <c r="D25" s="120">
        <v>28292</v>
      </c>
      <c r="E25" s="120">
        <v>9196</v>
      </c>
      <c r="F25" s="120">
        <v>10136</v>
      </c>
      <c r="G25" s="120">
        <v>6232</v>
      </c>
      <c r="H25" s="120">
        <v>5462</v>
      </c>
      <c r="I25" s="120">
        <v>2489</v>
      </c>
      <c r="J25" s="120">
        <v>18639</v>
      </c>
      <c r="K25" s="120">
        <v>80446</v>
      </c>
      <c r="L25" s="120" t="s">
        <v>134</v>
      </c>
      <c r="M25" s="120" t="s">
        <v>134</v>
      </c>
      <c r="N25" s="120">
        <v>26703</v>
      </c>
      <c r="O25" s="120">
        <v>8336</v>
      </c>
      <c r="P25" s="120">
        <v>7492</v>
      </c>
      <c r="Q25" s="120">
        <v>3612</v>
      </c>
      <c r="R25" s="120">
        <v>3570</v>
      </c>
      <c r="S25" s="120">
        <v>4871</v>
      </c>
      <c r="T25" s="120">
        <v>15677</v>
      </c>
      <c r="U25" s="120">
        <v>70261</v>
      </c>
      <c r="V25" s="120" t="s">
        <v>134</v>
      </c>
      <c r="W25" s="120" t="s">
        <v>134</v>
      </c>
      <c r="X25" s="120">
        <v>20519</v>
      </c>
      <c r="Y25" s="120">
        <v>6858</v>
      </c>
      <c r="Z25" s="120">
        <v>7228</v>
      </c>
      <c r="AA25" s="120">
        <v>3392</v>
      </c>
      <c r="AB25" s="120">
        <v>9863</v>
      </c>
      <c r="AC25" s="120">
        <v>4521</v>
      </c>
      <c r="AD25" s="120">
        <v>13881</v>
      </c>
      <c r="AE25" s="120">
        <v>66262</v>
      </c>
      <c r="AF25" s="120" t="s">
        <v>134</v>
      </c>
      <c r="AG25" s="120" t="s">
        <v>134</v>
      </c>
      <c r="AH25" s="120">
        <v>16450</v>
      </c>
      <c r="AI25" s="120">
        <v>6351</v>
      </c>
      <c r="AJ25" s="120">
        <v>8786</v>
      </c>
      <c r="AK25" s="120">
        <v>8294</v>
      </c>
      <c r="AL25" s="120">
        <v>2185</v>
      </c>
      <c r="AM25" s="120">
        <v>3661</v>
      </c>
      <c r="AN25" s="120">
        <v>11732</v>
      </c>
      <c r="AO25" s="120">
        <v>57459</v>
      </c>
      <c r="AP25" s="120" t="s">
        <v>134</v>
      </c>
      <c r="AQ25" s="120" t="s">
        <v>134</v>
      </c>
      <c r="AR25" s="120">
        <v>22513</v>
      </c>
      <c r="AS25" s="120">
        <v>9332</v>
      </c>
      <c r="AT25" s="120">
        <v>9480</v>
      </c>
      <c r="AU25" s="120">
        <v>8847</v>
      </c>
      <c r="AV25" s="120">
        <v>2221</v>
      </c>
      <c r="AW25" s="120">
        <v>1843</v>
      </c>
      <c r="AX25" s="120">
        <v>12341</v>
      </c>
      <c r="AY25" s="120">
        <v>66577</v>
      </c>
      <c r="AZ25" s="120" t="s">
        <v>134</v>
      </c>
      <c r="BA25" s="120" t="s">
        <v>134</v>
      </c>
      <c r="BB25" s="120">
        <v>18079</v>
      </c>
      <c r="BC25" s="120">
        <v>9479</v>
      </c>
      <c r="BD25" s="120">
        <v>4596</v>
      </c>
      <c r="BE25" s="120">
        <v>5085</v>
      </c>
      <c r="BF25" s="120">
        <v>3412</v>
      </c>
      <c r="BG25" s="120">
        <v>2852</v>
      </c>
      <c r="BH25" s="120">
        <v>17227</v>
      </c>
      <c r="BI25" s="120">
        <v>60730</v>
      </c>
      <c r="BJ25" s="120" t="s">
        <v>134</v>
      </c>
      <c r="BK25" s="120" t="s">
        <v>134</v>
      </c>
      <c r="BL25" s="120">
        <v>18202</v>
      </c>
      <c r="BM25" s="120">
        <v>11800</v>
      </c>
      <c r="BN25" s="120">
        <v>4701</v>
      </c>
      <c r="BO25" s="120">
        <v>7980</v>
      </c>
      <c r="BP25" s="120">
        <v>2906</v>
      </c>
      <c r="BQ25" s="120">
        <v>2094</v>
      </c>
      <c r="BR25" s="120">
        <v>11075</v>
      </c>
      <c r="BS25" s="120">
        <v>58758</v>
      </c>
      <c r="BT25" s="120" t="s">
        <v>134</v>
      </c>
      <c r="BU25" s="120" t="s">
        <v>134</v>
      </c>
      <c r="BV25" s="120">
        <v>22165</v>
      </c>
      <c r="BW25" s="120">
        <v>10410</v>
      </c>
      <c r="BX25" s="120">
        <v>10226</v>
      </c>
      <c r="BY25" s="120">
        <v>3935</v>
      </c>
      <c r="BZ25" s="120">
        <v>4805</v>
      </c>
      <c r="CA25" s="120">
        <v>3683</v>
      </c>
      <c r="CB25" s="120">
        <v>20950</v>
      </c>
      <c r="CC25" s="120">
        <v>76174</v>
      </c>
      <c r="CD25" s="120" t="s">
        <v>134</v>
      </c>
      <c r="CE25" s="120" t="s">
        <v>134</v>
      </c>
      <c r="CF25" s="120">
        <v>80426</v>
      </c>
      <c r="CG25" s="120">
        <v>12661</v>
      </c>
      <c r="CH25" s="120">
        <v>8305</v>
      </c>
      <c r="CI25" s="120">
        <v>4681</v>
      </c>
      <c r="CJ25" s="120">
        <v>4473</v>
      </c>
      <c r="CK25" s="120">
        <v>3975</v>
      </c>
      <c r="CL25" s="120">
        <v>12176</v>
      </c>
      <c r="CM25" s="120">
        <v>126697</v>
      </c>
      <c r="CN25" s="120" t="s">
        <v>134</v>
      </c>
      <c r="CO25" s="120" t="s">
        <v>134</v>
      </c>
      <c r="CP25" s="120">
        <v>81822</v>
      </c>
      <c r="CQ25" s="120">
        <v>10413</v>
      </c>
      <c r="CR25" s="120">
        <v>8314</v>
      </c>
      <c r="CS25" s="120">
        <v>8874</v>
      </c>
      <c r="CT25" s="120">
        <v>4913</v>
      </c>
      <c r="CU25" s="120">
        <v>3773</v>
      </c>
      <c r="CV25" s="120">
        <v>11724</v>
      </c>
      <c r="CW25" s="120">
        <v>129833</v>
      </c>
      <c r="CX25" s="120" t="s">
        <v>134</v>
      </c>
      <c r="CY25" s="120" t="s">
        <v>134</v>
      </c>
      <c r="CZ25" s="120">
        <v>81069</v>
      </c>
      <c r="DA25" s="120">
        <v>9462</v>
      </c>
      <c r="DB25" s="120">
        <v>7807</v>
      </c>
      <c r="DC25" s="120">
        <v>4095</v>
      </c>
      <c r="DD25" s="120">
        <v>7058</v>
      </c>
      <c r="DE25" s="120">
        <v>13913</v>
      </c>
      <c r="DF25" s="120">
        <v>15443</v>
      </c>
      <c r="DG25" s="120">
        <v>138847</v>
      </c>
      <c r="DH25" s="120" t="s">
        <v>134</v>
      </c>
      <c r="DI25" s="120" t="s">
        <v>134</v>
      </c>
      <c r="DJ25" s="120">
        <v>81208</v>
      </c>
      <c r="DK25" s="120">
        <v>8214</v>
      </c>
      <c r="DL25" s="120">
        <v>6798</v>
      </c>
      <c r="DM25" s="120">
        <v>3694</v>
      </c>
      <c r="DN25" s="120">
        <v>5326</v>
      </c>
      <c r="DO25" s="120">
        <v>8834</v>
      </c>
      <c r="DP25" s="120">
        <v>12490</v>
      </c>
      <c r="DQ25" s="120">
        <v>126564</v>
      </c>
      <c r="DR25" s="120" t="s">
        <v>134</v>
      </c>
      <c r="DS25" s="120" t="s">
        <v>134</v>
      </c>
      <c r="DT25" s="120">
        <v>21397</v>
      </c>
      <c r="DU25" s="120">
        <v>9543</v>
      </c>
      <c r="DV25" s="120">
        <v>10836</v>
      </c>
      <c r="DW25" s="120">
        <v>3995</v>
      </c>
      <c r="DX25" s="120">
        <v>3989</v>
      </c>
      <c r="DY25" s="120">
        <v>5186</v>
      </c>
      <c r="DZ25" s="120">
        <v>17502</v>
      </c>
      <c r="EA25" s="120">
        <v>72448</v>
      </c>
      <c r="EB25" s="120" t="s">
        <v>134</v>
      </c>
      <c r="EC25" s="120" t="s">
        <v>134</v>
      </c>
      <c r="ED25" s="120">
        <v>76763</v>
      </c>
      <c r="EE25" s="120">
        <v>17971</v>
      </c>
      <c r="EF25" s="120">
        <v>8524</v>
      </c>
      <c r="EG25" s="120">
        <v>8752</v>
      </c>
      <c r="EH25" s="120">
        <v>3830</v>
      </c>
      <c r="EI25" s="120">
        <v>3226</v>
      </c>
      <c r="EJ25" s="120">
        <v>20072</v>
      </c>
      <c r="EK25" s="120">
        <v>139138</v>
      </c>
      <c r="EL25" s="120" t="s">
        <v>134</v>
      </c>
      <c r="EM25" s="120" t="s">
        <v>134</v>
      </c>
      <c r="EN25" s="120">
        <v>11574</v>
      </c>
      <c r="EO25" s="120">
        <v>6344</v>
      </c>
      <c r="EP25" s="120">
        <v>5446</v>
      </c>
      <c r="EQ25" s="120">
        <v>4285</v>
      </c>
      <c r="ER25" s="120">
        <v>2904</v>
      </c>
      <c r="ES25" s="120">
        <v>4816</v>
      </c>
      <c r="ET25" s="120">
        <v>10823</v>
      </c>
      <c r="EU25" s="120">
        <v>46192</v>
      </c>
      <c r="EV25" s="120" t="s">
        <v>134</v>
      </c>
      <c r="EW25" s="120" t="s">
        <v>134</v>
      </c>
      <c r="EX25" s="120">
        <v>11406</v>
      </c>
      <c r="EY25" s="120">
        <v>5659</v>
      </c>
      <c r="EZ25" s="120">
        <v>4471</v>
      </c>
      <c r="FA25" s="120">
        <v>2913</v>
      </c>
      <c r="FB25" s="120">
        <v>1995</v>
      </c>
      <c r="FC25" s="120">
        <v>4941</v>
      </c>
      <c r="FD25" s="120">
        <v>18626</v>
      </c>
      <c r="FE25" s="120">
        <v>50011</v>
      </c>
      <c r="FF25" s="120" t="s">
        <v>134</v>
      </c>
      <c r="FG25" s="120" t="s">
        <v>134</v>
      </c>
      <c r="FH25" s="120">
        <v>14230</v>
      </c>
      <c r="FI25" s="120">
        <v>8613</v>
      </c>
      <c r="FJ25" s="120">
        <v>8012</v>
      </c>
      <c r="FK25" s="120">
        <v>5707</v>
      </c>
      <c r="FL25" s="120">
        <v>2520</v>
      </c>
      <c r="FM25" s="120">
        <v>2805</v>
      </c>
      <c r="FN25" s="120">
        <v>15586</v>
      </c>
      <c r="FO25" s="120">
        <v>57473</v>
      </c>
      <c r="FP25" s="120" t="s">
        <v>134</v>
      </c>
      <c r="FQ25" s="120" t="s">
        <v>134</v>
      </c>
      <c r="FR25" s="120">
        <v>9886</v>
      </c>
      <c r="FS25" s="120">
        <v>5455</v>
      </c>
      <c r="FT25" s="120">
        <v>6986</v>
      </c>
      <c r="FU25" s="120">
        <v>3666</v>
      </c>
      <c r="FV25" s="120">
        <v>12652</v>
      </c>
      <c r="FW25" s="120">
        <v>4792</v>
      </c>
      <c r="FX25" s="120">
        <v>20220</v>
      </c>
      <c r="FY25" s="120">
        <v>63657</v>
      </c>
      <c r="FZ25" s="120" t="s">
        <v>134</v>
      </c>
      <c r="GA25" s="120" t="s">
        <v>134</v>
      </c>
      <c r="GB25" s="120">
        <v>11108</v>
      </c>
      <c r="GC25" s="120">
        <v>6245</v>
      </c>
      <c r="GD25" s="120">
        <v>4902</v>
      </c>
      <c r="GE25" s="120">
        <v>3069</v>
      </c>
      <c r="GF25" s="120">
        <v>2072</v>
      </c>
      <c r="GG25" s="120">
        <v>7661</v>
      </c>
      <c r="GH25" s="120">
        <v>13276</v>
      </c>
      <c r="GI25" s="120">
        <v>48333</v>
      </c>
      <c r="GJ25" s="120" t="s">
        <v>134</v>
      </c>
      <c r="GK25" s="120" t="s">
        <v>134</v>
      </c>
      <c r="GL25" s="120">
        <v>12129</v>
      </c>
      <c r="GM25" s="120">
        <v>6554</v>
      </c>
      <c r="GN25" s="120">
        <v>4996</v>
      </c>
      <c r="GO25" s="120">
        <v>2813</v>
      </c>
      <c r="GP25" s="120">
        <v>2812</v>
      </c>
      <c r="GQ25" s="120">
        <v>9377</v>
      </c>
      <c r="GR25" s="120">
        <v>16168</v>
      </c>
      <c r="GS25" s="120">
        <v>54849</v>
      </c>
      <c r="GT25" s="120">
        <v>0</v>
      </c>
      <c r="GU25" s="120">
        <v>0</v>
      </c>
      <c r="GV25" s="120">
        <v>13097</v>
      </c>
      <c r="GW25" s="120">
        <v>7375</v>
      </c>
      <c r="GX25" s="120">
        <v>7812</v>
      </c>
      <c r="GY25" s="120">
        <v>4794</v>
      </c>
      <c r="GZ25" s="120">
        <v>3135</v>
      </c>
      <c r="HA25" s="120">
        <v>7382</v>
      </c>
      <c r="HB25" s="120">
        <v>12648</v>
      </c>
      <c r="HC25" s="120">
        <v>56243</v>
      </c>
      <c r="HD25" s="120">
        <v>0</v>
      </c>
      <c r="HE25" s="120">
        <v>0</v>
      </c>
      <c r="HF25" s="120">
        <v>12177</v>
      </c>
      <c r="HG25" s="120">
        <v>7088</v>
      </c>
      <c r="HH25" s="120">
        <v>6556</v>
      </c>
      <c r="HI25" s="120">
        <v>5475</v>
      </c>
      <c r="HJ25" s="120">
        <v>3005</v>
      </c>
      <c r="HK25" s="120">
        <v>17547</v>
      </c>
      <c r="HL25" s="120">
        <v>16251</v>
      </c>
      <c r="HM25" s="120">
        <v>68099</v>
      </c>
      <c r="HN25" s="120" t="s">
        <v>134</v>
      </c>
      <c r="HO25" s="120" t="s">
        <v>134</v>
      </c>
      <c r="HP25" s="120">
        <v>15770</v>
      </c>
      <c r="HQ25" s="120">
        <v>7546</v>
      </c>
      <c r="HR25" s="120">
        <v>6476</v>
      </c>
      <c r="HS25" s="120">
        <v>4126</v>
      </c>
      <c r="HT25" s="120">
        <v>2825</v>
      </c>
      <c r="HU25" s="120">
        <v>11038</v>
      </c>
      <c r="HV25" s="120">
        <v>16125</v>
      </c>
      <c r="HW25" s="120">
        <v>63906</v>
      </c>
      <c r="HX25" s="120">
        <v>0</v>
      </c>
      <c r="HY25" s="120">
        <v>0</v>
      </c>
      <c r="HZ25" s="120">
        <v>20202</v>
      </c>
      <c r="IA25" s="120">
        <v>7202</v>
      </c>
      <c r="IB25" s="120">
        <v>6197</v>
      </c>
      <c r="IC25" s="120">
        <v>3778</v>
      </c>
      <c r="ID25" s="120">
        <v>2983</v>
      </c>
      <c r="IE25" s="120">
        <v>7086</v>
      </c>
      <c r="IF25" s="120">
        <v>41382</v>
      </c>
      <c r="IG25" s="120">
        <v>88830</v>
      </c>
      <c r="IH25" s="120" t="s">
        <v>134</v>
      </c>
      <c r="II25" s="120" t="s">
        <v>134</v>
      </c>
      <c r="IJ25" s="120">
        <v>28931</v>
      </c>
      <c r="IK25" s="120">
        <v>8400</v>
      </c>
      <c r="IL25" s="120">
        <v>7460</v>
      </c>
      <c r="IM25" s="120">
        <v>4549</v>
      </c>
      <c r="IN25" s="120">
        <v>4102</v>
      </c>
      <c r="IO25" s="120">
        <v>7726</v>
      </c>
      <c r="IP25" s="120">
        <v>16714</v>
      </c>
      <c r="IQ25" s="120">
        <v>77882</v>
      </c>
    </row>
    <row r="26" spans="1:251">
      <c r="A26" s="4" t="s">
        <v>597</v>
      </c>
      <c r="B26" s="120" t="s">
        <v>134</v>
      </c>
      <c r="C26" s="120" t="s">
        <v>134</v>
      </c>
      <c r="D26" s="120">
        <v>848</v>
      </c>
      <c r="E26" s="120">
        <v>23180</v>
      </c>
      <c r="F26" s="120">
        <v>15479</v>
      </c>
      <c r="G26" s="120">
        <v>9178</v>
      </c>
      <c r="H26" s="120">
        <v>8110</v>
      </c>
      <c r="I26" s="120">
        <v>4638</v>
      </c>
      <c r="J26" s="120">
        <v>72717</v>
      </c>
      <c r="K26" s="120">
        <v>134150</v>
      </c>
      <c r="L26" s="120" t="s">
        <v>134</v>
      </c>
      <c r="M26" s="120" t="s">
        <v>134</v>
      </c>
      <c r="N26" s="120">
        <v>946</v>
      </c>
      <c r="O26" s="120">
        <v>22444</v>
      </c>
      <c r="P26" s="120">
        <v>10464</v>
      </c>
      <c r="Q26" s="120">
        <v>7319</v>
      </c>
      <c r="R26" s="120">
        <v>8051</v>
      </c>
      <c r="S26" s="120">
        <v>8303</v>
      </c>
      <c r="T26" s="120">
        <v>28103</v>
      </c>
      <c r="U26" s="120">
        <v>85630</v>
      </c>
      <c r="V26" s="120" t="s">
        <v>134</v>
      </c>
      <c r="W26" s="120" t="s">
        <v>134</v>
      </c>
      <c r="X26" s="120">
        <v>1032</v>
      </c>
      <c r="Y26" s="120">
        <v>18512</v>
      </c>
      <c r="Z26" s="120">
        <v>11330</v>
      </c>
      <c r="AA26" s="120">
        <v>6923</v>
      </c>
      <c r="AB26" s="120">
        <v>4331</v>
      </c>
      <c r="AC26" s="120">
        <v>7557</v>
      </c>
      <c r="AD26" s="120">
        <v>25721</v>
      </c>
      <c r="AE26" s="120">
        <v>75406</v>
      </c>
      <c r="AF26" s="120" t="s">
        <v>134</v>
      </c>
      <c r="AG26" s="120" t="s">
        <v>134</v>
      </c>
      <c r="AH26" s="120">
        <v>1147</v>
      </c>
      <c r="AI26" s="120">
        <v>14480</v>
      </c>
      <c r="AJ26" s="120">
        <v>8067</v>
      </c>
      <c r="AK26" s="120">
        <v>5395</v>
      </c>
      <c r="AL26" s="120">
        <v>5496</v>
      </c>
      <c r="AM26" s="120">
        <v>5552</v>
      </c>
      <c r="AN26" s="120">
        <v>25408</v>
      </c>
      <c r="AO26" s="120">
        <v>65545</v>
      </c>
      <c r="AP26" s="120" t="s">
        <v>134</v>
      </c>
      <c r="AQ26" s="120" t="s">
        <v>134</v>
      </c>
      <c r="AR26" s="120">
        <v>921</v>
      </c>
      <c r="AS26" s="120">
        <v>19433</v>
      </c>
      <c r="AT26" s="120">
        <v>13816</v>
      </c>
      <c r="AU26" s="120">
        <v>11170</v>
      </c>
      <c r="AV26" s="120">
        <v>3921</v>
      </c>
      <c r="AW26" s="120">
        <v>3915</v>
      </c>
      <c r="AX26" s="120">
        <v>45810</v>
      </c>
      <c r="AY26" s="120">
        <v>98986</v>
      </c>
      <c r="AZ26" s="120" t="s">
        <v>134</v>
      </c>
      <c r="BA26" s="120" t="s">
        <v>134</v>
      </c>
      <c r="BB26" s="120">
        <v>850</v>
      </c>
      <c r="BC26" s="120">
        <v>19629</v>
      </c>
      <c r="BD26" s="120">
        <v>6337</v>
      </c>
      <c r="BE26" s="120">
        <v>7522</v>
      </c>
      <c r="BF26" s="120">
        <v>6492</v>
      </c>
      <c r="BG26" s="120">
        <v>9400</v>
      </c>
      <c r="BH26" s="120">
        <v>30474</v>
      </c>
      <c r="BI26" s="120">
        <v>80704</v>
      </c>
      <c r="BJ26" s="120" t="s">
        <v>134</v>
      </c>
      <c r="BK26" s="120" t="s">
        <v>134</v>
      </c>
      <c r="BL26" s="120">
        <v>1138</v>
      </c>
      <c r="BM26" s="120">
        <v>18494</v>
      </c>
      <c r="BN26" s="120">
        <v>9374</v>
      </c>
      <c r="BO26" s="120">
        <v>8103</v>
      </c>
      <c r="BP26" s="120">
        <v>6515</v>
      </c>
      <c r="BQ26" s="120">
        <v>3745</v>
      </c>
      <c r="BR26" s="120">
        <v>26871</v>
      </c>
      <c r="BS26" s="120">
        <v>74240</v>
      </c>
      <c r="BT26" s="120" t="s">
        <v>134</v>
      </c>
      <c r="BU26" s="120" t="s">
        <v>134</v>
      </c>
      <c r="BV26" s="120" t="s">
        <v>134</v>
      </c>
      <c r="BW26" s="120">
        <v>12524</v>
      </c>
      <c r="BX26" s="120">
        <v>5868</v>
      </c>
      <c r="BY26" s="120">
        <v>5814</v>
      </c>
      <c r="BZ26" s="120">
        <v>8886</v>
      </c>
      <c r="CA26" s="120">
        <v>5080</v>
      </c>
      <c r="CB26" s="120">
        <v>25567</v>
      </c>
      <c r="CC26" s="120">
        <v>63739</v>
      </c>
      <c r="CD26" s="120" t="s">
        <v>134</v>
      </c>
      <c r="CE26" s="120" t="s">
        <v>134</v>
      </c>
      <c r="CF26" s="120" t="s">
        <v>134</v>
      </c>
      <c r="CG26" s="120">
        <v>20413</v>
      </c>
      <c r="CH26" s="120">
        <v>8417</v>
      </c>
      <c r="CI26" s="120">
        <v>6939</v>
      </c>
      <c r="CJ26" s="120">
        <v>7436</v>
      </c>
      <c r="CK26" s="120">
        <v>6013</v>
      </c>
      <c r="CL26" s="120">
        <v>23727</v>
      </c>
      <c r="CM26" s="120">
        <v>72945</v>
      </c>
      <c r="CN26" s="120" t="s">
        <v>134</v>
      </c>
      <c r="CO26" s="120" t="s">
        <v>134</v>
      </c>
      <c r="CP26" s="120" t="s">
        <v>134</v>
      </c>
      <c r="CQ26" s="120">
        <v>18302</v>
      </c>
      <c r="CR26" s="120">
        <v>8859</v>
      </c>
      <c r="CS26" s="120">
        <v>17120</v>
      </c>
      <c r="CT26" s="120">
        <v>9662</v>
      </c>
      <c r="CU26" s="120">
        <v>6505</v>
      </c>
      <c r="CV26" s="120">
        <v>19842</v>
      </c>
      <c r="CW26" s="120">
        <v>80290</v>
      </c>
      <c r="CX26" s="120" t="s">
        <v>134</v>
      </c>
      <c r="CY26" s="120" t="s">
        <v>134</v>
      </c>
      <c r="CZ26" s="120">
        <v>1130</v>
      </c>
      <c r="DA26" s="120">
        <v>18554</v>
      </c>
      <c r="DB26" s="120">
        <v>8981</v>
      </c>
      <c r="DC26" s="120">
        <v>7471</v>
      </c>
      <c r="DD26" s="120">
        <v>10121</v>
      </c>
      <c r="DE26" s="120">
        <v>6577</v>
      </c>
      <c r="DF26" s="120">
        <v>14876</v>
      </c>
      <c r="DG26" s="120">
        <v>67710</v>
      </c>
      <c r="DH26" s="120" t="s">
        <v>134</v>
      </c>
      <c r="DI26" s="120" t="s">
        <v>134</v>
      </c>
      <c r="DJ26" s="120" t="s">
        <v>134</v>
      </c>
      <c r="DK26" s="120">
        <v>16818</v>
      </c>
      <c r="DL26" s="120">
        <v>7342</v>
      </c>
      <c r="DM26" s="120">
        <v>4527</v>
      </c>
      <c r="DN26" s="120">
        <v>6595</v>
      </c>
      <c r="DO26" s="120">
        <v>9376</v>
      </c>
      <c r="DP26" s="120">
        <v>15241</v>
      </c>
      <c r="DQ26" s="120">
        <v>59899</v>
      </c>
      <c r="DR26" s="120" t="s">
        <v>134</v>
      </c>
      <c r="DS26" s="120" t="s">
        <v>134</v>
      </c>
      <c r="DT26" s="120" t="s">
        <v>134</v>
      </c>
      <c r="DU26" s="120">
        <v>27737</v>
      </c>
      <c r="DV26" s="120">
        <v>11090</v>
      </c>
      <c r="DW26" s="120">
        <v>5152</v>
      </c>
      <c r="DX26" s="120">
        <v>8433</v>
      </c>
      <c r="DY26" s="120">
        <v>6966</v>
      </c>
      <c r="DZ26" s="120">
        <v>18579</v>
      </c>
      <c r="EA26" s="120">
        <v>77957</v>
      </c>
      <c r="EB26" s="120" t="s">
        <v>134</v>
      </c>
      <c r="EC26" s="120" t="s">
        <v>134</v>
      </c>
      <c r="ED26" s="120">
        <v>1132</v>
      </c>
      <c r="EE26" s="120">
        <v>30333</v>
      </c>
      <c r="EF26" s="120">
        <v>7960</v>
      </c>
      <c r="EG26" s="120">
        <v>6520</v>
      </c>
      <c r="EH26" s="120">
        <v>7603</v>
      </c>
      <c r="EI26" s="120">
        <v>4787</v>
      </c>
      <c r="EJ26" s="120">
        <v>31799</v>
      </c>
      <c r="EK26" s="120">
        <v>90134</v>
      </c>
      <c r="EL26" s="120" t="s">
        <v>134</v>
      </c>
      <c r="EM26" s="120" t="s">
        <v>134</v>
      </c>
      <c r="EN26" s="120">
        <v>1160</v>
      </c>
      <c r="EO26" s="120">
        <v>13896</v>
      </c>
      <c r="EP26" s="120">
        <v>7195</v>
      </c>
      <c r="EQ26" s="120">
        <v>10080</v>
      </c>
      <c r="ER26" s="120">
        <v>5157</v>
      </c>
      <c r="ES26" s="120">
        <v>14652</v>
      </c>
      <c r="ET26" s="120">
        <v>17766</v>
      </c>
      <c r="EU26" s="120">
        <v>69906</v>
      </c>
      <c r="EV26" s="120" t="s">
        <v>134</v>
      </c>
      <c r="EW26" s="120" t="s">
        <v>134</v>
      </c>
      <c r="EX26" s="120">
        <v>1028</v>
      </c>
      <c r="EY26" s="120">
        <v>10633</v>
      </c>
      <c r="EZ26" s="120">
        <v>5394</v>
      </c>
      <c r="FA26" s="120">
        <v>5346</v>
      </c>
      <c r="FB26" s="120">
        <v>3106</v>
      </c>
      <c r="FC26" s="120">
        <v>5134</v>
      </c>
      <c r="FD26" s="120">
        <v>15655</v>
      </c>
      <c r="FE26" s="120">
        <v>46296</v>
      </c>
      <c r="FF26" s="120" t="s">
        <v>134</v>
      </c>
      <c r="FG26" s="120" t="s">
        <v>134</v>
      </c>
      <c r="FH26" s="120">
        <v>1689</v>
      </c>
      <c r="FI26" s="120">
        <v>20348</v>
      </c>
      <c r="FJ26" s="120">
        <v>9556</v>
      </c>
      <c r="FK26" s="120">
        <v>7793</v>
      </c>
      <c r="FL26" s="120">
        <v>3256</v>
      </c>
      <c r="FM26" s="120">
        <v>3623</v>
      </c>
      <c r="FN26" s="120">
        <v>43772</v>
      </c>
      <c r="FO26" s="120">
        <v>90037</v>
      </c>
      <c r="FP26" s="120" t="s">
        <v>134</v>
      </c>
      <c r="FQ26" s="120" t="s">
        <v>134</v>
      </c>
      <c r="FR26" s="120">
        <v>1489</v>
      </c>
      <c r="FS26" s="120">
        <v>13389</v>
      </c>
      <c r="FT26" s="120">
        <v>7536</v>
      </c>
      <c r="FU26" s="120">
        <v>4883</v>
      </c>
      <c r="FV26" s="120">
        <v>8525</v>
      </c>
      <c r="FW26" s="120">
        <v>5818</v>
      </c>
      <c r="FX26" s="120">
        <v>15267</v>
      </c>
      <c r="FY26" s="120">
        <v>56907</v>
      </c>
      <c r="FZ26" s="120" t="s">
        <v>134</v>
      </c>
      <c r="GA26" s="120" t="s">
        <v>134</v>
      </c>
      <c r="GB26" s="120">
        <v>1384</v>
      </c>
      <c r="GC26" s="120">
        <v>14692</v>
      </c>
      <c r="GD26" s="120">
        <v>5916</v>
      </c>
      <c r="GE26" s="120">
        <v>5196</v>
      </c>
      <c r="GF26" s="120">
        <v>3550</v>
      </c>
      <c r="GG26" s="120">
        <v>14738</v>
      </c>
      <c r="GH26" s="120">
        <v>37847</v>
      </c>
      <c r="GI26" s="120">
        <v>83323</v>
      </c>
      <c r="GJ26" s="120" t="s">
        <v>134</v>
      </c>
      <c r="GK26" s="120" t="s">
        <v>134</v>
      </c>
      <c r="GL26" s="120">
        <v>1673</v>
      </c>
      <c r="GM26" s="120">
        <v>15585</v>
      </c>
      <c r="GN26" s="120">
        <v>6786</v>
      </c>
      <c r="GO26" s="120">
        <v>4895</v>
      </c>
      <c r="GP26" s="120">
        <v>3186</v>
      </c>
      <c r="GQ26" s="120">
        <v>4818</v>
      </c>
      <c r="GR26" s="120">
        <v>15916</v>
      </c>
      <c r="GS26" s="120">
        <v>52859</v>
      </c>
      <c r="GT26" s="120">
        <v>0</v>
      </c>
      <c r="GU26" s="120">
        <v>0</v>
      </c>
      <c r="GV26" s="120">
        <v>1886</v>
      </c>
      <c r="GW26" s="120">
        <v>22409</v>
      </c>
      <c r="GX26" s="120">
        <v>9510</v>
      </c>
      <c r="GY26" s="120">
        <v>5880</v>
      </c>
      <c r="GZ26" s="120">
        <v>3817</v>
      </c>
      <c r="HA26" s="120">
        <v>16095</v>
      </c>
      <c r="HB26" s="120">
        <v>19317</v>
      </c>
      <c r="HC26" s="120">
        <v>78914</v>
      </c>
      <c r="HD26" s="120">
        <v>0</v>
      </c>
      <c r="HE26" s="120">
        <v>0</v>
      </c>
      <c r="HF26" s="120">
        <v>1627</v>
      </c>
      <c r="HG26" s="120">
        <v>24199</v>
      </c>
      <c r="HH26" s="120">
        <v>11100</v>
      </c>
      <c r="HI26" s="120">
        <v>7740</v>
      </c>
      <c r="HJ26" s="120">
        <v>4334</v>
      </c>
      <c r="HK26" s="120">
        <v>10437</v>
      </c>
      <c r="HL26" s="120">
        <v>20600</v>
      </c>
      <c r="HM26" s="120">
        <v>80037</v>
      </c>
      <c r="HN26" s="120" t="s">
        <v>134</v>
      </c>
      <c r="HO26" s="120" t="s">
        <v>134</v>
      </c>
      <c r="HP26" s="120">
        <v>2228</v>
      </c>
      <c r="HQ26" s="120">
        <v>28099</v>
      </c>
      <c r="HR26" s="120">
        <v>10149</v>
      </c>
      <c r="HS26" s="120">
        <v>7551</v>
      </c>
      <c r="HT26" s="120">
        <v>5572</v>
      </c>
      <c r="HU26" s="120">
        <v>9964</v>
      </c>
      <c r="HV26" s="120">
        <v>14848</v>
      </c>
      <c r="HW26" s="120">
        <v>78411</v>
      </c>
      <c r="HX26" s="120">
        <v>0</v>
      </c>
      <c r="HY26" s="120">
        <v>0</v>
      </c>
      <c r="HZ26" s="120">
        <v>1945</v>
      </c>
      <c r="IA26" s="120">
        <v>21936</v>
      </c>
      <c r="IB26" s="120">
        <v>9877</v>
      </c>
      <c r="IC26" s="120">
        <v>6434</v>
      </c>
      <c r="ID26" s="120">
        <v>5486</v>
      </c>
      <c r="IE26" s="120">
        <v>11912</v>
      </c>
      <c r="IF26" s="120">
        <v>28757</v>
      </c>
      <c r="IG26" s="120">
        <v>86347</v>
      </c>
      <c r="IH26" s="120" t="s">
        <v>134</v>
      </c>
      <c r="II26" s="120" t="s">
        <v>134</v>
      </c>
      <c r="IJ26" s="120">
        <v>2327</v>
      </c>
      <c r="IK26" s="120">
        <v>33929</v>
      </c>
      <c r="IL26" s="120">
        <v>12259</v>
      </c>
      <c r="IM26" s="120">
        <v>7331</v>
      </c>
      <c r="IN26" s="120">
        <v>6721</v>
      </c>
      <c r="IO26" s="120">
        <v>28326</v>
      </c>
      <c r="IP26" s="120">
        <v>18438</v>
      </c>
      <c r="IQ26" s="120">
        <v>109331</v>
      </c>
    </row>
    <row r="27" spans="1:251">
      <c r="A27" s="4" t="s">
        <v>608</v>
      </c>
      <c r="B27" s="120" t="s">
        <v>134</v>
      </c>
      <c r="C27" s="120" t="s">
        <v>134</v>
      </c>
      <c r="D27" s="120" t="s">
        <v>134</v>
      </c>
      <c r="E27" s="120">
        <v>1200</v>
      </c>
      <c r="F27" s="120">
        <v>19194</v>
      </c>
      <c r="G27" s="120">
        <v>8125</v>
      </c>
      <c r="H27" s="120">
        <v>7988</v>
      </c>
      <c r="I27" s="120">
        <v>4612</v>
      </c>
      <c r="J27" s="120">
        <v>31162</v>
      </c>
      <c r="K27" s="120">
        <v>72281</v>
      </c>
      <c r="L27" s="120" t="s">
        <v>134</v>
      </c>
      <c r="M27" s="120" t="s">
        <v>134</v>
      </c>
      <c r="N27" s="120" t="s">
        <v>134</v>
      </c>
      <c r="O27" s="120">
        <v>862</v>
      </c>
      <c r="P27" s="120">
        <v>15935</v>
      </c>
      <c r="Q27" s="120">
        <v>6931</v>
      </c>
      <c r="R27" s="120">
        <v>9913</v>
      </c>
      <c r="S27" s="120">
        <v>8592</v>
      </c>
      <c r="T27" s="120">
        <v>29970</v>
      </c>
      <c r="U27" s="120">
        <v>72203</v>
      </c>
      <c r="V27" s="120" t="s">
        <v>134</v>
      </c>
      <c r="W27" s="120" t="s">
        <v>134</v>
      </c>
      <c r="X27" s="120" t="s">
        <v>134</v>
      </c>
      <c r="Y27" s="120">
        <v>1543</v>
      </c>
      <c r="Z27" s="120">
        <v>19862</v>
      </c>
      <c r="AA27" s="120">
        <v>6157</v>
      </c>
      <c r="AB27" s="120">
        <v>5268</v>
      </c>
      <c r="AC27" s="120">
        <v>8683</v>
      </c>
      <c r="AD27" s="120">
        <v>29800</v>
      </c>
      <c r="AE27" s="120">
        <v>71313</v>
      </c>
      <c r="AF27" s="120" t="s">
        <v>134</v>
      </c>
      <c r="AG27" s="120" t="s">
        <v>134</v>
      </c>
      <c r="AH27" s="120" t="s">
        <v>134</v>
      </c>
      <c r="AI27" s="120">
        <v>1186</v>
      </c>
      <c r="AJ27" s="120">
        <v>12195</v>
      </c>
      <c r="AK27" s="120">
        <v>5106</v>
      </c>
      <c r="AL27" s="120">
        <v>4448</v>
      </c>
      <c r="AM27" s="120">
        <v>5335</v>
      </c>
      <c r="AN27" s="120">
        <v>29197</v>
      </c>
      <c r="AO27" s="120">
        <v>57467</v>
      </c>
      <c r="AP27" s="120" t="s">
        <v>134</v>
      </c>
      <c r="AQ27" s="120" t="s">
        <v>134</v>
      </c>
      <c r="AR27" s="120" t="s">
        <v>134</v>
      </c>
      <c r="AS27" s="120">
        <v>1374</v>
      </c>
      <c r="AT27" s="120">
        <v>17785</v>
      </c>
      <c r="AU27" s="120">
        <v>7771</v>
      </c>
      <c r="AV27" s="120">
        <v>4561</v>
      </c>
      <c r="AW27" s="120">
        <v>3946</v>
      </c>
      <c r="AX27" s="120">
        <v>31239</v>
      </c>
      <c r="AY27" s="120">
        <v>66676</v>
      </c>
      <c r="AZ27" s="120" t="s">
        <v>134</v>
      </c>
      <c r="BA27" s="120" t="s">
        <v>134</v>
      </c>
      <c r="BB27" s="120" t="s">
        <v>134</v>
      </c>
      <c r="BC27" s="120">
        <v>544</v>
      </c>
      <c r="BD27" s="120">
        <v>12600</v>
      </c>
      <c r="BE27" s="120">
        <v>6448</v>
      </c>
      <c r="BF27" s="120">
        <v>5780</v>
      </c>
      <c r="BG27" s="120">
        <v>20766</v>
      </c>
      <c r="BH27" s="120">
        <v>51049</v>
      </c>
      <c r="BI27" s="120">
        <v>97187</v>
      </c>
      <c r="BJ27" s="120" t="s">
        <v>134</v>
      </c>
      <c r="BK27" s="120" t="s">
        <v>134</v>
      </c>
      <c r="BL27" s="120" t="s">
        <v>134</v>
      </c>
      <c r="BM27" s="120">
        <v>1100</v>
      </c>
      <c r="BN27" s="120">
        <v>25622</v>
      </c>
      <c r="BO27" s="120">
        <v>9313</v>
      </c>
      <c r="BP27" s="120">
        <v>8082</v>
      </c>
      <c r="BQ27" s="120">
        <v>32695</v>
      </c>
      <c r="BR27" s="120">
        <v>42812</v>
      </c>
      <c r="BS27" s="120">
        <v>119624</v>
      </c>
      <c r="BT27" s="120" t="s">
        <v>134</v>
      </c>
      <c r="BU27" s="120" t="s">
        <v>134</v>
      </c>
      <c r="BV27" s="120" t="s">
        <v>134</v>
      </c>
      <c r="BW27" s="120" t="s">
        <v>134</v>
      </c>
      <c r="BX27" s="120">
        <v>12258</v>
      </c>
      <c r="BY27" s="120">
        <v>4900</v>
      </c>
      <c r="BZ27" s="120">
        <v>9474</v>
      </c>
      <c r="CA27" s="120">
        <v>6799</v>
      </c>
      <c r="CB27" s="120">
        <v>23866</v>
      </c>
      <c r="CC27" s="120">
        <v>57297</v>
      </c>
      <c r="CD27" s="120" t="s">
        <v>134</v>
      </c>
      <c r="CE27" s="120" t="s">
        <v>134</v>
      </c>
      <c r="CF27" s="120" t="s">
        <v>134</v>
      </c>
      <c r="CG27" s="120" t="s">
        <v>134</v>
      </c>
      <c r="CH27" s="120">
        <v>16493</v>
      </c>
      <c r="CI27" s="120">
        <v>5224</v>
      </c>
      <c r="CJ27" s="120">
        <v>7694</v>
      </c>
      <c r="CK27" s="120">
        <v>6448</v>
      </c>
      <c r="CL27" s="120">
        <v>35092</v>
      </c>
      <c r="CM27" s="120">
        <v>70951</v>
      </c>
      <c r="CN27" s="120" t="s">
        <v>134</v>
      </c>
      <c r="CO27" s="120" t="s">
        <v>134</v>
      </c>
      <c r="CP27" s="120" t="s">
        <v>134</v>
      </c>
      <c r="CQ27" s="120" t="s">
        <v>134</v>
      </c>
      <c r="CR27" s="120">
        <v>16273</v>
      </c>
      <c r="CS27" s="120">
        <v>18942</v>
      </c>
      <c r="CT27" s="120">
        <v>11552</v>
      </c>
      <c r="CU27" s="120">
        <v>7529</v>
      </c>
      <c r="CV27" s="120">
        <v>18620</v>
      </c>
      <c r="CW27" s="120">
        <v>72916</v>
      </c>
      <c r="CX27" s="120" t="s">
        <v>134</v>
      </c>
      <c r="CY27" s="120" t="s">
        <v>134</v>
      </c>
      <c r="CZ27" s="120" t="s">
        <v>134</v>
      </c>
      <c r="DA27" s="120">
        <v>718</v>
      </c>
      <c r="DB27" s="120">
        <v>20200</v>
      </c>
      <c r="DC27" s="120">
        <v>5020</v>
      </c>
      <c r="DD27" s="120">
        <v>10374</v>
      </c>
      <c r="DE27" s="120">
        <v>73058</v>
      </c>
      <c r="DF27" s="120">
        <v>19637</v>
      </c>
      <c r="DG27" s="120">
        <v>129007</v>
      </c>
      <c r="DH27" s="120" t="s">
        <v>134</v>
      </c>
      <c r="DI27" s="120" t="s">
        <v>134</v>
      </c>
      <c r="DJ27" s="120" t="s">
        <v>134</v>
      </c>
      <c r="DK27" s="120" t="s">
        <v>134</v>
      </c>
      <c r="DL27" s="120">
        <v>16029</v>
      </c>
      <c r="DM27" s="120">
        <v>4517</v>
      </c>
      <c r="DN27" s="120">
        <v>7517</v>
      </c>
      <c r="DO27" s="120">
        <v>11044</v>
      </c>
      <c r="DP27" s="120">
        <v>17118</v>
      </c>
      <c r="DQ27" s="120">
        <v>56225</v>
      </c>
      <c r="DR27" s="120" t="s">
        <v>134</v>
      </c>
      <c r="DS27" s="120" t="s">
        <v>134</v>
      </c>
      <c r="DT27" s="120" t="s">
        <v>134</v>
      </c>
      <c r="DU27" s="120" t="s">
        <v>134</v>
      </c>
      <c r="DV27" s="120">
        <v>26585</v>
      </c>
      <c r="DW27" s="120">
        <v>5872</v>
      </c>
      <c r="DX27" s="120">
        <v>7544</v>
      </c>
      <c r="DY27" s="120">
        <v>9804</v>
      </c>
      <c r="DZ27" s="120">
        <v>21699</v>
      </c>
      <c r="EA27" s="120">
        <v>71504</v>
      </c>
      <c r="EB27" s="120" t="s">
        <v>134</v>
      </c>
      <c r="EC27" s="120" t="s">
        <v>134</v>
      </c>
      <c r="ED27" s="120" t="s">
        <v>134</v>
      </c>
      <c r="EE27" s="120">
        <v>891</v>
      </c>
      <c r="EF27" s="120">
        <v>21362</v>
      </c>
      <c r="EG27" s="120">
        <v>7433</v>
      </c>
      <c r="EH27" s="120">
        <v>9086</v>
      </c>
      <c r="EI27" s="120">
        <v>7732</v>
      </c>
      <c r="EJ27" s="120">
        <v>49144</v>
      </c>
      <c r="EK27" s="120">
        <v>95648</v>
      </c>
      <c r="EL27" s="120" t="s">
        <v>134</v>
      </c>
      <c r="EM27" s="120" t="s">
        <v>134</v>
      </c>
      <c r="EN27" s="120" t="s">
        <v>134</v>
      </c>
      <c r="EO27" s="120">
        <v>755</v>
      </c>
      <c r="EP27" s="120">
        <v>17983</v>
      </c>
      <c r="EQ27" s="120">
        <v>8022</v>
      </c>
      <c r="ER27" s="120">
        <v>6534</v>
      </c>
      <c r="ES27" s="120">
        <v>6666</v>
      </c>
      <c r="ET27" s="120">
        <v>56559</v>
      </c>
      <c r="EU27" s="120">
        <v>96519</v>
      </c>
      <c r="EV27" s="120" t="s">
        <v>134</v>
      </c>
      <c r="EW27" s="120" t="s">
        <v>134</v>
      </c>
      <c r="EX27" s="120" t="s">
        <v>134</v>
      </c>
      <c r="EY27" s="120">
        <v>793</v>
      </c>
      <c r="EZ27" s="120">
        <v>10737</v>
      </c>
      <c r="FA27" s="120">
        <v>2732</v>
      </c>
      <c r="FB27" s="120">
        <v>3808</v>
      </c>
      <c r="FC27" s="120">
        <v>5085</v>
      </c>
      <c r="FD27" s="120">
        <v>18657</v>
      </c>
      <c r="FE27" s="120">
        <v>41812</v>
      </c>
      <c r="FF27" s="120" t="s">
        <v>134</v>
      </c>
      <c r="FG27" s="120" t="s">
        <v>134</v>
      </c>
      <c r="FH27" s="120" t="s">
        <v>134</v>
      </c>
      <c r="FI27" s="120">
        <v>967</v>
      </c>
      <c r="FJ27" s="120">
        <v>22919</v>
      </c>
      <c r="FK27" s="120">
        <v>5231</v>
      </c>
      <c r="FL27" s="120">
        <v>5965</v>
      </c>
      <c r="FM27" s="120">
        <v>3365</v>
      </c>
      <c r="FN27" s="120">
        <v>16038</v>
      </c>
      <c r="FO27" s="120">
        <v>54485</v>
      </c>
      <c r="FP27" s="120" t="s">
        <v>134</v>
      </c>
      <c r="FQ27" s="120" t="s">
        <v>134</v>
      </c>
      <c r="FR27" s="120" t="s">
        <v>134</v>
      </c>
      <c r="FS27" s="120">
        <v>704</v>
      </c>
      <c r="FT27" s="120">
        <v>13349</v>
      </c>
      <c r="FU27" s="120">
        <v>4907</v>
      </c>
      <c r="FV27" s="120">
        <v>10093</v>
      </c>
      <c r="FW27" s="120">
        <v>5036</v>
      </c>
      <c r="FX27" s="120">
        <v>15668</v>
      </c>
      <c r="FY27" s="120">
        <v>49757</v>
      </c>
      <c r="FZ27" s="120" t="s">
        <v>134</v>
      </c>
      <c r="GA27" s="120" t="s">
        <v>134</v>
      </c>
      <c r="GB27" s="120" t="s">
        <v>134</v>
      </c>
      <c r="GC27" s="120">
        <v>625</v>
      </c>
      <c r="GD27" s="120">
        <v>13212</v>
      </c>
      <c r="GE27" s="120">
        <v>4906</v>
      </c>
      <c r="GF27" s="120">
        <v>5988</v>
      </c>
      <c r="GG27" s="120">
        <v>6928</v>
      </c>
      <c r="GH27" s="120">
        <v>18634</v>
      </c>
      <c r="GI27" s="120">
        <v>50293</v>
      </c>
      <c r="GJ27" s="120" t="s">
        <v>134</v>
      </c>
      <c r="GK27" s="120" t="s">
        <v>134</v>
      </c>
      <c r="GL27" s="120" t="s">
        <v>134</v>
      </c>
      <c r="GM27" s="120">
        <v>975</v>
      </c>
      <c r="GN27" s="120">
        <v>15914</v>
      </c>
      <c r="GO27" s="120">
        <v>4947</v>
      </c>
      <c r="GP27" s="120">
        <v>3615</v>
      </c>
      <c r="GQ27" s="120">
        <v>8046</v>
      </c>
      <c r="GR27" s="120">
        <v>15452</v>
      </c>
      <c r="GS27" s="120">
        <v>48949</v>
      </c>
      <c r="GT27" s="120">
        <v>0</v>
      </c>
      <c r="GU27" s="120">
        <v>0</v>
      </c>
      <c r="GV27" s="120">
        <v>0</v>
      </c>
      <c r="GW27" s="120">
        <v>777</v>
      </c>
      <c r="GX27" s="120">
        <v>22091</v>
      </c>
      <c r="GY27" s="120">
        <v>16036</v>
      </c>
      <c r="GZ27" s="120">
        <v>4885</v>
      </c>
      <c r="HA27" s="120">
        <v>8974</v>
      </c>
      <c r="HB27" s="120">
        <v>15521</v>
      </c>
      <c r="HC27" s="120">
        <v>68284</v>
      </c>
      <c r="HD27" s="120">
        <v>0</v>
      </c>
      <c r="HE27" s="120">
        <v>0</v>
      </c>
      <c r="HF27" s="120">
        <v>0</v>
      </c>
      <c r="HG27" s="120">
        <v>523</v>
      </c>
      <c r="HH27" s="120">
        <v>19420</v>
      </c>
      <c r="HI27" s="120">
        <v>5633</v>
      </c>
      <c r="HJ27" s="120">
        <v>5116</v>
      </c>
      <c r="HK27" s="120">
        <v>8443</v>
      </c>
      <c r="HL27" s="120">
        <v>19241</v>
      </c>
      <c r="HM27" s="120">
        <v>58376</v>
      </c>
      <c r="HN27" s="120" t="s">
        <v>134</v>
      </c>
      <c r="HO27" s="120" t="s">
        <v>134</v>
      </c>
      <c r="HP27" s="120" t="s">
        <v>134</v>
      </c>
      <c r="HQ27" s="120">
        <v>664</v>
      </c>
      <c r="HR27" s="120">
        <v>26536</v>
      </c>
      <c r="HS27" s="120">
        <v>7922</v>
      </c>
      <c r="HT27" s="120">
        <v>8451</v>
      </c>
      <c r="HU27" s="120">
        <v>10856</v>
      </c>
      <c r="HV27" s="120">
        <v>69641</v>
      </c>
      <c r="HW27" s="120">
        <v>124070</v>
      </c>
      <c r="HX27" s="120">
        <v>0</v>
      </c>
      <c r="HY27" s="120">
        <v>0</v>
      </c>
      <c r="HZ27" s="120">
        <v>0</v>
      </c>
      <c r="IA27" s="120">
        <v>695</v>
      </c>
      <c r="IB27" s="120">
        <v>21118</v>
      </c>
      <c r="IC27" s="120">
        <v>7552</v>
      </c>
      <c r="ID27" s="120">
        <v>6308</v>
      </c>
      <c r="IE27" s="120">
        <v>21068</v>
      </c>
      <c r="IF27" s="120">
        <v>14888</v>
      </c>
      <c r="IG27" s="120">
        <v>71629</v>
      </c>
      <c r="IH27" s="120" t="s">
        <v>134</v>
      </c>
      <c r="II27" s="120" t="s">
        <v>134</v>
      </c>
      <c r="IJ27" s="120" t="s">
        <v>134</v>
      </c>
      <c r="IK27" s="120">
        <v>850</v>
      </c>
      <c r="IL27" s="120">
        <v>39991</v>
      </c>
      <c r="IM27" s="120">
        <v>7945</v>
      </c>
      <c r="IN27" s="120">
        <v>7425</v>
      </c>
      <c r="IO27" s="120">
        <v>15864</v>
      </c>
      <c r="IP27" s="120">
        <v>17579</v>
      </c>
      <c r="IQ27" s="120">
        <v>89654</v>
      </c>
    </row>
    <row r="28" spans="1:251">
      <c r="A28" s="4" t="s">
        <v>609</v>
      </c>
      <c r="B28" s="120" t="s">
        <v>134</v>
      </c>
      <c r="C28" s="120" t="s">
        <v>134</v>
      </c>
      <c r="D28" s="120" t="s">
        <v>134</v>
      </c>
      <c r="E28" s="120" t="s">
        <v>134</v>
      </c>
      <c r="F28" s="120">
        <v>38772</v>
      </c>
      <c r="G28" s="120">
        <v>50995</v>
      </c>
      <c r="H28" s="120">
        <v>36097</v>
      </c>
      <c r="I28" s="120">
        <v>29733</v>
      </c>
      <c r="J28" s="120">
        <v>113426</v>
      </c>
      <c r="K28" s="120">
        <v>269023</v>
      </c>
      <c r="L28" s="120" t="s">
        <v>134</v>
      </c>
      <c r="M28" s="120" t="s">
        <v>134</v>
      </c>
      <c r="N28" s="120" t="s">
        <v>134</v>
      </c>
      <c r="O28" s="120" t="s">
        <v>134</v>
      </c>
      <c r="P28" s="120">
        <v>1979</v>
      </c>
      <c r="Q28" s="120">
        <v>14101</v>
      </c>
      <c r="R28" s="120">
        <v>24015</v>
      </c>
      <c r="S28" s="120">
        <v>31335</v>
      </c>
      <c r="T28" s="120">
        <v>138457</v>
      </c>
      <c r="U28" s="120">
        <v>209887</v>
      </c>
      <c r="V28" s="120" t="s">
        <v>134</v>
      </c>
      <c r="W28" s="120" t="s">
        <v>134</v>
      </c>
      <c r="X28" s="120" t="s">
        <v>134</v>
      </c>
      <c r="Y28" s="120" t="s">
        <v>134</v>
      </c>
      <c r="Z28" s="120">
        <v>1809</v>
      </c>
      <c r="AA28" s="120">
        <v>29705</v>
      </c>
      <c r="AB28" s="120">
        <v>15913</v>
      </c>
      <c r="AC28" s="120">
        <v>30337</v>
      </c>
      <c r="AD28" s="120">
        <v>105463</v>
      </c>
      <c r="AE28" s="120">
        <v>183227</v>
      </c>
      <c r="AF28" s="120" t="s">
        <v>134</v>
      </c>
      <c r="AG28" s="120" t="s">
        <v>134</v>
      </c>
      <c r="AH28" s="120" t="s">
        <v>134</v>
      </c>
      <c r="AI28" s="120" t="s">
        <v>134</v>
      </c>
      <c r="AJ28" s="120">
        <v>1904</v>
      </c>
      <c r="AK28" s="120">
        <v>12049</v>
      </c>
      <c r="AL28" s="120">
        <v>13418</v>
      </c>
      <c r="AM28" s="120">
        <v>33878</v>
      </c>
      <c r="AN28" s="120">
        <v>88688</v>
      </c>
      <c r="AO28" s="120">
        <v>149937</v>
      </c>
      <c r="AP28" s="120" t="s">
        <v>134</v>
      </c>
      <c r="AQ28" s="120" t="s">
        <v>134</v>
      </c>
      <c r="AR28" s="120" t="s">
        <v>134</v>
      </c>
      <c r="AS28" s="120" t="s">
        <v>134</v>
      </c>
      <c r="AT28" s="120">
        <v>2802</v>
      </c>
      <c r="AU28" s="120">
        <v>22873</v>
      </c>
      <c r="AV28" s="120">
        <v>14105</v>
      </c>
      <c r="AW28" s="120">
        <v>16126</v>
      </c>
      <c r="AX28" s="120">
        <v>89862</v>
      </c>
      <c r="AY28" s="120">
        <v>145768</v>
      </c>
      <c r="AZ28" s="120" t="s">
        <v>134</v>
      </c>
      <c r="BA28" s="120" t="s">
        <v>134</v>
      </c>
      <c r="BB28" s="120" t="s">
        <v>134</v>
      </c>
      <c r="BC28" s="120" t="s">
        <v>134</v>
      </c>
      <c r="BD28" s="120">
        <v>1037</v>
      </c>
      <c r="BE28" s="120">
        <v>14015</v>
      </c>
      <c r="BF28" s="120">
        <v>15725</v>
      </c>
      <c r="BG28" s="120">
        <v>32548</v>
      </c>
      <c r="BH28" s="120">
        <v>115078</v>
      </c>
      <c r="BI28" s="120">
        <v>178403</v>
      </c>
      <c r="BJ28" s="120" t="s">
        <v>134</v>
      </c>
      <c r="BK28" s="120" t="s">
        <v>134</v>
      </c>
      <c r="BL28" s="120" t="s">
        <v>134</v>
      </c>
      <c r="BM28" s="120" t="s">
        <v>134</v>
      </c>
      <c r="BN28" s="120">
        <v>1050</v>
      </c>
      <c r="BO28" s="120">
        <v>17875</v>
      </c>
      <c r="BP28" s="120">
        <v>19233</v>
      </c>
      <c r="BQ28" s="120">
        <v>15930</v>
      </c>
      <c r="BR28" s="120">
        <v>123855</v>
      </c>
      <c r="BS28" s="120">
        <v>177943</v>
      </c>
      <c r="BT28" s="120" t="s">
        <v>134</v>
      </c>
      <c r="BU28" s="120" t="s">
        <v>134</v>
      </c>
      <c r="BV28" s="120" t="s">
        <v>134</v>
      </c>
      <c r="BW28" s="120" t="s">
        <v>134</v>
      </c>
      <c r="BX28" s="120" t="s">
        <v>134</v>
      </c>
      <c r="BY28" s="120">
        <v>11301</v>
      </c>
      <c r="BZ28" s="120">
        <v>13543</v>
      </c>
      <c r="CA28" s="120">
        <v>23851</v>
      </c>
      <c r="CB28" s="120">
        <v>102724</v>
      </c>
      <c r="CC28" s="120">
        <v>151419</v>
      </c>
      <c r="CD28" s="120" t="s">
        <v>134</v>
      </c>
      <c r="CE28" s="120" t="s">
        <v>134</v>
      </c>
      <c r="CF28" s="120" t="s">
        <v>134</v>
      </c>
      <c r="CG28" s="120" t="s">
        <v>134</v>
      </c>
      <c r="CH28" s="120" t="s">
        <v>134</v>
      </c>
      <c r="CI28" s="120">
        <v>14971</v>
      </c>
      <c r="CJ28" s="120">
        <v>13991</v>
      </c>
      <c r="CK28" s="120">
        <v>23249</v>
      </c>
      <c r="CL28" s="120">
        <v>97099</v>
      </c>
      <c r="CM28" s="120">
        <v>149310</v>
      </c>
      <c r="CN28" s="120" t="s">
        <v>134</v>
      </c>
      <c r="CO28" s="120" t="s">
        <v>134</v>
      </c>
      <c r="CP28" s="120" t="s">
        <v>134</v>
      </c>
      <c r="CQ28" s="120" t="s">
        <v>134</v>
      </c>
      <c r="CR28" s="120" t="s">
        <v>134</v>
      </c>
      <c r="CS28" s="120">
        <v>12277</v>
      </c>
      <c r="CT28" s="120">
        <v>14976</v>
      </c>
      <c r="CU28" s="120">
        <v>24914</v>
      </c>
      <c r="CV28" s="120">
        <v>77062</v>
      </c>
      <c r="CW28" s="120">
        <v>129229</v>
      </c>
      <c r="CX28" s="120" t="s">
        <v>134</v>
      </c>
      <c r="CY28" s="120" t="s">
        <v>134</v>
      </c>
      <c r="CZ28" s="120" t="s">
        <v>134</v>
      </c>
      <c r="DA28" s="120" t="s">
        <v>134</v>
      </c>
      <c r="DB28" s="120">
        <v>684</v>
      </c>
      <c r="DC28" s="120">
        <v>16791</v>
      </c>
      <c r="DD28" s="120">
        <v>20269</v>
      </c>
      <c r="DE28" s="120">
        <v>84581</v>
      </c>
      <c r="DF28" s="120">
        <v>88406</v>
      </c>
      <c r="DG28" s="120">
        <v>210731</v>
      </c>
      <c r="DH28" s="120" t="s">
        <v>134</v>
      </c>
      <c r="DI28" s="120" t="s">
        <v>134</v>
      </c>
      <c r="DJ28" s="120" t="s">
        <v>134</v>
      </c>
      <c r="DK28" s="120" t="s">
        <v>134</v>
      </c>
      <c r="DL28" s="120" t="s">
        <v>134</v>
      </c>
      <c r="DM28" s="120">
        <v>12209</v>
      </c>
      <c r="DN28" s="120">
        <v>16894</v>
      </c>
      <c r="DO28" s="120">
        <v>58351</v>
      </c>
      <c r="DP28" s="120">
        <v>124625</v>
      </c>
      <c r="DQ28" s="120">
        <v>212079</v>
      </c>
      <c r="DR28" s="120" t="s">
        <v>134</v>
      </c>
      <c r="DS28" s="120" t="s">
        <v>134</v>
      </c>
      <c r="DT28" s="120" t="s">
        <v>134</v>
      </c>
      <c r="DU28" s="120" t="s">
        <v>134</v>
      </c>
      <c r="DV28" s="120" t="s">
        <v>134</v>
      </c>
      <c r="DW28" s="120">
        <v>16741</v>
      </c>
      <c r="DX28" s="120">
        <v>19237</v>
      </c>
      <c r="DY28" s="120">
        <v>43153</v>
      </c>
      <c r="DZ28" s="120">
        <v>74932</v>
      </c>
      <c r="EA28" s="120">
        <v>154063</v>
      </c>
      <c r="EB28" s="120" t="s">
        <v>134</v>
      </c>
      <c r="EC28" s="120" t="s">
        <v>134</v>
      </c>
      <c r="ED28" s="120" t="s">
        <v>134</v>
      </c>
      <c r="EE28" s="120">
        <v>387</v>
      </c>
      <c r="EF28" s="120">
        <v>1115</v>
      </c>
      <c r="EG28" s="120">
        <v>21860</v>
      </c>
      <c r="EH28" s="120">
        <v>23110</v>
      </c>
      <c r="EI28" s="120">
        <v>28901</v>
      </c>
      <c r="EJ28" s="120">
        <v>93528</v>
      </c>
      <c r="EK28" s="120">
        <v>168901</v>
      </c>
      <c r="EL28" s="120" t="s">
        <v>134</v>
      </c>
      <c r="EM28" s="120" t="s">
        <v>134</v>
      </c>
      <c r="EN28" s="120" t="s">
        <v>134</v>
      </c>
      <c r="EO28" s="120">
        <v>376</v>
      </c>
      <c r="EP28" s="120">
        <v>1698</v>
      </c>
      <c r="EQ28" s="120">
        <v>17208</v>
      </c>
      <c r="ER28" s="120">
        <v>17324</v>
      </c>
      <c r="ES28" s="120">
        <v>23504</v>
      </c>
      <c r="ET28" s="120">
        <v>145229</v>
      </c>
      <c r="EU28" s="120">
        <v>205339</v>
      </c>
      <c r="EV28" s="120" t="s">
        <v>134</v>
      </c>
      <c r="EW28" s="120" t="s">
        <v>134</v>
      </c>
      <c r="EX28" s="120" t="s">
        <v>134</v>
      </c>
      <c r="EY28" s="120">
        <v>306</v>
      </c>
      <c r="EZ28" s="120">
        <v>1450</v>
      </c>
      <c r="FA28" s="120">
        <v>9533</v>
      </c>
      <c r="FB28" s="120">
        <v>9970</v>
      </c>
      <c r="FC28" s="120">
        <v>27423</v>
      </c>
      <c r="FD28" s="120">
        <v>97205</v>
      </c>
      <c r="FE28" s="120">
        <v>145887</v>
      </c>
      <c r="FF28" s="120" t="s">
        <v>134</v>
      </c>
      <c r="FG28" s="120" t="s">
        <v>134</v>
      </c>
      <c r="FH28" s="120" t="s">
        <v>134</v>
      </c>
      <c r="FI28" s="120">
        <v>298</v>
      </c>
      <c r="FJ28" s="120">
        <v>1525</v>
      </c>
      <c r="FK28" s="120">
        <v>14010</v>
      </c>
      <c r="FL28" s="120">
        <v>14135</v>
      </c>
      <c r="FM28" s="120">
        <v>15240</v>
      </c>
      <c r="FN28" s="120">
        <v>66091</v>
      </c>
      <c r="FO28" s="120">
        <v>111299</v>
      </c>
      <c r="FP28" s="120" t="s">
        <v>134</v>
      </c>
      <c r="FQ28" s="120" t="s">
        <v>134</v>
      </c>
      <c r="FR28" s="120" t="s">
        <v>134</v>
      </c>
      <c r="FS28" s="120">
        <v>229</v>
      </c>
      <c r="FT28" s="120">
        <v>1088</v>
      </c>
      <c r="FU28" s="120">
        <v>14650</v>
      </c>
      <c r="FV28" s="120">
        <v>24210</v>
      </c>
      <c r="FW28" s="120">
        <v>22023</v>
      </c>
      <c r="FX28" s="120">
        <v>66210</v>
      </c>
      <c r="FY28" s="120">
        <v>128410</v>
      </c>
      <c r="FZ28" s="120" t="s">
        <v>134</v>
      </c>
      <c r="GA28" s="120" t="s">
        <v>134</v>
      </c>
      <c r="GB28" s="120" t="s">
        <v>134</v>
      </c>
      <c r="GC28" s="120">
        <v>541</v>
      </c>
      <c r="GD28" s="120">
        <v>813</v>
      </c>
      <c r="GE28" s="120">
        <v>14168</v>
      </c>
      <c r="GF28" s="120">
        <v>12808</v>
      </c>
      <c r="GG28" s="120">
        <v>38276</v>
      </c>
      <c r="GH28" s="120">
        <v>67682</v>
      </c>
      <c r="GI28" s="120">
        <v>134288</v>
      </c>
      <c r="GJ28" s="120" t="s">
        <v>134</v>
      </c>
      <c r="GK28" s="120" t="s">
        <v>134</v>
      </c>
      <c r="GL28" s="120" t="s">
        <v>134</v>
      </c>
      <c r="GM28" s="120">
        <v>224</v>
      </c>
      <c r="GN28" s="120">
        <v>754</v>
      </c>
      <c r="GO28" s="120">
        <v>13861</v>
      </c>
      <c r="GP28" s="120">
        <v>10974</v>
      </c>
      <c r="GQ28" s="120">
        <v>34053</v>
      </c>
      <c r="GR28" s="120">
        <v>80018</v>
      </c>
      <c r="GS28" s="120">
        <v>139884</v>
      </c>
      <c r="GT28" s="120">
        <v>0</v>
      </c>
      <c r="GU28" s="120">
        <v>0</v>
      </c>
      <c r="GV28" s="120">
        <v>0</v>
      </c>
      <c r="GW28" s="120">
        <v>247</v>
      </c>
      <c r="GX28" s="120">
        <v>1078</v>
      </c>
      <c r="GY28" s="120">
        <v>16614</v>
      </c>
      <c r="GZ28" s="120">
        <v>19806</v>
      </c>
      <c r="HA28" s="120">
        <v>32762</v>
      </c>
      <c r="HB28" s="120">
        <v>62935</v>
      </c>
      <c r="HC28" s="120">
        <v>133442</v>
      </c>
      <c r="HD28" s="120">
        <v>0</v>
      </c>
      <c r="HE28" s="120">
        <v>0</v>
      </c>
      <c r="HF28" s="120">
        <v>0</v>
      </c>
      <c r="HG28" s="120">
        <v>217</v>
      </c>
      <c r="HH28" s="120">
        <v>578</v>
      </c>
      <c r="HI28" s="120">
        <v>19565</v>
      </c>
      <c r="HJ28" s="120">
        <v>20613</v>
      </c>
      <c r="HK28" s="120">
        <v>44891</v>
      </c>
      <c r="HL28" s="120">
        <v>57517</v>
      </c>
      <c r="HM28" s="120">
        <v>143381</v>
      </c>
      <c r="HN28" s="120" t="s">
        <v>134</v>
      </c>
      <c r="HO28" s="120" t="s">
        <v>134</v>
      </c>
      <c r="HP28" s="120" t="s">
        <v>134</v>
      </c>
      <c r="HQ28" s="120">
        <v>261</v>
      </c>
      <c r="HR28" s="120">
        <v>846</v>
      </c>
      <c r="HS28" s="120">
        <v>20952</v>
      </c>
      <c r="HT28" s="120">
        <v>21653</v>
      </c>
      <c r="HU28" s="120">
        <v>50066</v>
      </c>
      <c r="HV28" s="120">
        <v>63703</v>
      </c>
      <c r="HW28" s="120">
        <v>157481</v>
      </c>
      <c r="HX28" s="120">
        <v>0</v>
      </c>
      <c r="HY28" s="120">
        <v>0</v>
      </c>
      <c r="HZ28" s="120">
        <v>0</v>
      </c>
      <c r="IA28" s="120">
        <v>319</v>
      </c>
      <c r="IB28" s="120">
        <v>553</v>
      </c>
      <c r="IC28" s="120">
        <v>21238</v>
      </c>
      <c r="ID28" s="120">
        <v>21841</v>
      </c>
      <c r="IE28" s="120">
        <v>44754</v>
      </c>
      <c r="IF28" s="120">
        <v>116432</v>
      </c>
      <c r="IG28" s="120">
        <v>205137</v>
      </c>
      <c r="IH28" s="120" t="s">
        <v>134</v>
      </c>
      <c r="II28" s="120" t="s">
        <v>134</v>
      </c>
      <c r="IJ28" s="120" t="s">
        <v>134</v>
      </c>
      <c r="IK28" s="120">
        <v>281</v>
      </c>
      <c r="IL28" s="120">
        <v>1111</v>
      </c>
      <c r="IM28" s="120">
        <v>25700</v>
      </c>
      <c r="IN28" s="120">
        <v>26773</v>
      </c>
      <c r="IO28" s="120">
        <v>61843</v>
      </c>
      <c r="IP28" s="120">
        <v>81832</v>
      </c>
      <c r="IQ28" s="120">
        <v>197540</v>
      </c>
    </row>
    <row r="29" spans="1:251">
      <c r="A29" s="4" t="s">
        <v>610</v>
      </c>
      <c r="B29" s="120" t="s">
        <v>134</v>
      </c>
      <c r="C29" s="120" t="s">
        <v>134</v>
      </c>
      <c r="D29" s="120" t="s">
        <v>134</v>
      </c>
      <c r="E29" s="120" t="s">
        <v>134</v>
      </c>
      <c r="F29" s="120" t="s">
        <v>134</v>
      </c>
      <c r="G29" s="120">
        <v>8960</v>
      </c>
      <c r="H29" s="120">
        <v>1572</v>
      </c>
      <c r="I29" s="120">
        <v>28404</v>
      </c>
      <c r="J29" s="120">
        <v>267919</v>
      </c>
      <c r="K29" s="120">
        <v>306855</v>
      </c>
      <c r="L29" s="120" t="s">
        <v>134</v>
      </c>
      <c r="M29" s="120" t="s">
        <v>134</v>
      </c>
      <c r="N29" s="120" t="s">
        <v>134</v>
      </c>
      <c r="O29" s="120" t="s">
        <v>134</v>
      </c>
      <c r="P29" s="120" t="s">
        <v>134</v>
      </c>
      <c r="Q29" s="120">
        <v>897</v>
      </c>
      <c r="R29" s="120">
        <v>13579</v>
      </c>
      <c r="S29" s="120">
        <v>13312</v>
      </c>
      <c r="T29" s="120">
        <v>228820</v>
      </c>
      <c r="U29" s="120">
        <v>256608</v>
      </c>
      <c r="V29" s="120" t="s">
        <v>134</v>
      </c>
      <c r="W29" s="120" t="s">
        <v>134</v>
      </c>
      <c r="X29" s="120" t="s">
        <v>134</v>
      </c>
      <c r="Y29" s="120" t="s">
        <v>134</v>
      </c>
      <c r="Z29" s="120" t="s">
        <v>134</v>
      </c>
      <c r="AA29" s="120">
        <v>1307</v>
      </c>
      <c r="AB29" s="120">
        <v>1719</v>
      </c>
      <c r="AC29" s="120">
        <v>3629</v>
      </c>
      <c r="AD29" s="120">
        <v>141885</v>
      </c>
      <c r="AE29" s="120">
        <v>148540</v>
      </c>
      <c r="AF29" s="120" t="s">
        <v>134</v>
      </c>
      <c r="AG29" s="120" t="s">
        <v>134</v>
      </c>
      <c r="AH29" s="120" t="s">
        <v>134</v>
      </c>
      <c r="AI29" s="120" t="s">
        <v>134</v>
      </c>
      <c r="AJ29" s="120" t="s">
        <v>134</v>
      </c>
      <c r="AK29" s="120">
        <v>782</v>
      </c>
      <c r="AL29" s="120">
        <v>1847</v>
      </c>
      <c r="AM29" s="120">
        <v>3101</v>
      </c>
      <c r="AN29" s="120">
        <v>120309</v>
      </c>
      <c r="AO29" s="120">
        <v>126039</v>
      </c>
      <c r="AP29" s="120" t="s">
        <v>134</v>
      </c>
      <c r="AQ29" s="120" t="s">
        <v>134</v>
      </c>
      <c r="AR29" s="120" t="s">
        <v>134</v>
      </c>
      <c r="AS29" s="120" t="s">
        <v>134</v>
      </c>
      <c r="AT29" s="120" t="s">
        <v>134</v>
      </c>
      <c r="AU29" s="120">
        <v>840</v>
      </c>
      <c r="AV29" s="120">
        <v>1812</v>
      </c>
      <c r="AW29" s="120">
        <v>2998</v>
      </c>
      <c r="AX29" s="120">
        <v>117342</v>
      </c>
      <c r="AY29" s="120">
        <v>122992</v>
      </c>
      <c r="AZ29" s="120" t="s">
        <v>134</v>
      </c>
      <c r="BA29" s="120" t="s">
        <v>134</v>
      </c>
      <c r="BB29" s="120" t="s">
        <v>134</v>
      </c>
      <c r="BC29" s="120" t="s">
        <v>134</v>
      </c>
      <c r="BD29" s="120" t="s">
        <v>134</v>
      </c>
      <c r="BE29" s="120">
        <v>423</v>
      </c>
      <c r="BF29" s="120">
        <v>2358</v>
      </c>
      <c r="BG29" s="120">
        <v>2961</v>
      </c>
      <c r="BH29" s="120">
        <v>111198</v>
      </c>
      <c r="BI29" s="120">
        <v>116940</v>
      </c>
      <c r="BJ29" s="120" t="s">
        <v>134</v>
      </c>
      <c r="BK29" s="120" t="s">
        <v>134</v>
      </c>
      <c r="BL29" s="120" t="s">
        <v>134</v>
      </c>
      <c r="BM29" s="120" t="s">
        <v>134</v>
      </c>
      <c r="BN29" s="120" t="s">
        <v>134</v>
      </c>
      <c r="BO29" s="120">
        <v>809</v>
      </c>
      <c r="BP29" s="120">
        <v>1776</v>
      </c>
      <c r="BQ29" s="120">
        <v>2525</v>
      </c>
      <c r="BR29" s="120">
        <v>126165</v>
      </c>
      <c r="BS29" s="120">
        <v>131275</v>
      </c>
      <c r="BT29" s="120" t="s">
        <v>134</v>
      </c>
      <c r="BU29" s="120" t="s">
        <v>134</v>
      </c>
      <c r="BV29" s="120" t="s">
        <v>134</v>
      </c>
      <c r="BW29" s="120" t="s">
        <v>134</v>
      </c>
      <c r="BX29" s="120" t="s">
        <v>134</v>
      </c>
      <c r="BY29" s="120" t="s">
        <v>134</v>
      </c>
      <c r="BZ29" s="120" t="s">
        <v>134</v>
      </c>
      <c r="CA29" s="120" t="s">
        <v>134</v>
      </c>
      <c r="CB29" s="120">
        <v>144574</v>
      </c>
      <c r="CC29" s="120">
        <v>144574</v>
      </c>
      <c r="CD29" s="120" t="s">
        <v>134</v>
      </c>
      <c r="CE29" s="120" t="s">
        <v>134</v>
      </c>
      <c r="CF29" s="120" t="s">
        <v>134</v>
      </c>
      <c r="CG29" s="120" t="s">
        <v>134</v>
      </c>
      <c r="CH29" s="120" t="s">
        <v>134</v>
      </c>
      <c r="CI29" s="120" t="s">
        <v>134</v>
      </c>
      <c r="CJ29" s="120" t="s">
        <v>134</v>
      </c>
      <c r="CK29" s="120" t="s">
        <v>134</v>
      </c>
      <c r="CL29" s="120">
        <v>83715</v>
      </c>
      <c r="CM29" s="120">
        <v>83715</v>
      </c>
      <c r="CN29" s="120" t="s">
        <v>134</v>
      </c>
      <c r="CO29" s="120" t="s">
        <v>134</v>
      </c>
      <c r="CP29" s="120" t="s">
        <v>134</v>
      </c>
      <c r="CQ29" s="120" t="s">
        <v>134</v>
      </c>
      <c r="CR29" s="120" t="s">
        <v>134</v>
      </c>
      <c r="CS29" s="120" t="s">
        <v>134</v>
      </c>
      <c r="CT29" s="120" t="s">
        <v>134</v>
      </c>
      <c r="CU29" s="120" t="s">
        <v>134</v>
      </c>
      <c r="CV29" s="120">
        <v>81219</v>
      </c>
      <c r="CW29" s="120">
        <v>81219</v>
      </c>
      <c r="CX29" s="120" t="s">
        <v>134</v>
      </c>
      <c r="CY29" s="120" t="s">
        <v>134</v>
      </c>
      <c r="CZ29" s="120" t="s">
        <v>134</v>
      </c>
      <c r="DA29" s="120" t="s">
        <v>134</v>
      </c>
      <c r="DB29" s="120" t="s">
        <v>134</v>
      </c>
      <c r="DC29" s="120">
        <v>299</v>
      </c>
      <c r="DD29" s="120">
        <v>666</v>
      </c>
      <c r="DE29" s="120">
        <v>2568</v>
      </c>
      <c r="DF29" s="120">
        <v>79935</v>
      </c>
      <c r="DG29" s="120">
        <v>83468</v>
      </c>
      <c r="DH29" s="120" t="s">
        <v>134</v>
      </c>
      <c r="DI29" s="120" t="s">
        <v>134</v>
      </c>
      <c r="DJ29" s="120" t="s">
        <v>134</v>
      </c>
      <c r="DK29" s="120" t="s">
        <v>134</v>
      </c>
      <c r="DL29" s="120" t="s">
        <v>134</v>
      </c>
      <c r="DM29" s="120" t="s">
        <v>134</v>
      </c>
      <c r="DN29" s="120" t="s">
        <v>134</v>
      </c>
      <c r="DO29" s="120" t="s">
        <v>134</v>
      </c>
      <c r="DP29" s="120">
        <v>177892</v>
      </c>
      <c r="DQ29" s="120">
        <v>177892</v>
      </c>
      <c r="DR29" s="120" t="s">
        <v>134</v>
      </c>
      <c r="DS29" s="120" t="s">
        <v>134</v>
      </c>
      <c r="DT29" s="120" t="s">
        <v>134</v>
      </c>
      <c r="DU29" s="120" t="s">
        <v>134</v>
      </c>
      <c r="DV29" s="120" t="s">
        <v>134</v>
      </c>
      <c r="DW29" s="120" t="s">
        <v>134</v>
      </c>
      <c r="DX29" s="120" t="s">
        <v>134</v>
      </c>
      <c r="DY29" s="120" t="s">
        <v>134</v>
      </c>
      <c r="DZ29" s="120">
        <v>252236</v>
      </c>
      <c r="EA29" s="120">
        <v>252236</v>
      </c>
      <c r="EB29" s="120" t="s">
        <v>134</v>
      </c>
      <c r="EC29" s="120" t="s">
        <v>134</v>
      </c>
      <c r="ED29" s="120" t="s">
        <v>134</v>
      </c>
      <c r="EE29" s="120" t="s">
        <v>134</v>
      </c>
      <c r="EF29" s="120" t="s">
        <v>134</v>
      </c>
      <c r="EG29" s="120">
        <v>460</v>
      </c>
      <c r="EH29" s="120">
        <v>499</v>
      </c>
      <c r="EI29" s="120">
        <v>2798</v>
      </c>
      <c r="EJ29" s="120">
        <v>175567</v>
      </c>
      <c r="EK29" s="120">
        <v>179324</v>
      </c>
      <c r="EL29" s="120" t="s">
        <v>134</v>
      </c>
      <c r="EM29" s="120" t="s">
        <v>134</v>
      </c>
      <c r="EN29" s="120" t="s">
        <v>134</v>
      </c>
      <c r="EO29" s="120" t="s">
        <v>134</v>
      </c>
      <c r="EP29" s="120" t="s">
        <v>134</v>
      </c>
      <c r="EQ29" s="120">
        <v>360</v>
      </c>
      <c r="ER29" s="120">
        <v>657</v>
      </c>
      <c r="ES29" s="120">
        <v>2399</v>
      </c>
      <c r="ET29" s="120">
        <v>113889</v>
      </c>
      <c r="EU29" s="120">
        <v>117305</v>
      </c>
      <c r="EV29" s="120" t="s">
        <v>134</v>
      </c>
      <c r="EW29" s="120" t="s">
        <v>134</v>
      </c>
      <c r="EX29" s="120" t="s">
        <v>134</v>
      </c>
      <c r="EY29" s="120" t="s">
        <v>134</v>
      </c>
      <c r="EZ29" s="120" t="s">
        <v>134</v>
      </c>
      <c r="FA29" s="120">
        <v>772</v>
      </c>
      <c r="FB29" s="120">
        <v>522</v>
      </c>
      <c r="FC29" s="120">
        <v>2086</v>
      </c>
      <c r="FD29" s="120">
        <v>83850</v>
      </c>
      <c r="FE29" s="120">
        <v>87230</v>
      </c>
      <c r="FF29" s="120" t="s">
        <v>134</v>
      </c>
      <c r="FG29" s="120" t="s">
        <v>134</v>
      </c>
      <c r="FH29" s="120" t="s">
        <v>134</v>
      </c>
      <c r="FI29" s="120" t="s">
        <v>134</v>
      </c>
      <c r="FJ29" s="120" t="s">
        <v>134</v>
      </c>
      <c r="FK29" s="120">
        <v>599</v>
      </c>
      <c r="FL29" s="120">
        <v>1592</v>
      </c>
      <c r="FM29" s="120">
        <v>1994</v>
      </c>
      <c r="FN29" s="120">
        <v>140118</v>
      </c>
      <c r="FO29" s="120">
        <v>144303</v>
      </c>
      <c r="FP29" s="120" t="s">
        <v>134</v>
      </c>
      <c r="FQ29" s="120" t="s">
        <v>134</v>
      </c>
      <c r="FR29" s="120" t="s">
        <v>134</v>
      </c>
      <c r="FS29" s="120" t="s">
        <v>134</v>
      </c>
      <c r="FT29" s="120" t="s">
        <v>134</v>
      </c>
      <c r="FU29" s="120">
        <v>728</v>
      </c>
      <c r="FV29" s="120">
        <v>1356</v>
      </c>
      <c r="FW29" s="120">
        <v>1968</v>
      </c>
      <c r="FX29" s="120">
        <v>93220</v>
      </c>
      <c r="FY29" s="120">
        <v>97272</v>
      </c>
      <c r="FZ29" s="120" t="s">
        <v>134</v>
      </c>
      <c r="GA29" s="120" t="s">
        <v>134</v>
      </c>
      <c r="GB29" s="120" t="s">
        <v>134</v>
      </c>
      <c r="GC29" s="120" t="s">
        <v>134</v>
      </c>
      <c r="GD29" s="120" t="s">
        <v>134</v>
      </c>
      <c r="GE29" s="120">
        <v>468</v>
      </c>
      <c r="GF29" s="120">
        <v>1258</v>
      </c>
      <c r="GG29" s="120">
        <v>3023</v>
      </c>
      <c r="GH29" s="120">
        <v>76941</v>
      </c>
      <c r="GI29" s="120">
        <v>81690</v>
      </c>
      <c r="GJ29" s="120" t="s">
        <v>134</v>
      </c>
      <c r="GK29" s="120" t="s">
        <v>134</v>
      </c>
      <c r="GL29" s="120" t="s">
        <v>134</v>
      </c>
      <c r="GM29" s="120" t="s">
        <v>134</v>
      </c>
      <c r="GN29" s="120" t="s">
        <v>134</v>
      </c>
      <c r="GO29" s="120">
        <v>587</v>
      </c>
      <c r="GP29" s="120">
        <v>1276</v>
      </c>
      <c r="GQ29" s="120">
        <v>1886</v>
      </c>
      <c r="GR29" s="120">
        <v>113965</v>
      </c>
      <c r="GS29" s="120">
        <v>117714</v>
      </c>
      <c r="GT29" s="120">
        <v>0</v>
      </c>
      <c r="GU29" s="120">
        <v>0</v>
      </c>
      <c r="GV29" s="120">
        <v>0</v>
      </c>
      <c r="GW29" s="120">
        <v>0</v>
      </c>
      <c r="GX29" s="120" t="s">
        <v>134</v>
      </c>
      <c r="GY29" s="120">
        <v>397</v>
      </c>
      <c r="GZ29" s="120">
        <v>1246</v>
      </c>
      <c r="HA29" s="120">
        <v>1345</v>
      </c>
      <c r="HB29" s="120">
        <v>112316</v>
      </c>
      <c r="HC29" s="120">
        <v>115304</v>
      </c>
      <c r="HD29" s="120">
        <v>0</v>
      </c>
      <c r="HE29" s="120">
        <v>0</v>
      </c>
      <c r="HF29" s="120">
        <v>0</v>
      </c>
      <c r="HG29" s="120">
        <v>0</v>
      </c>
      <c r="HH29" s="120">
        <v>0</v>
      </c>
      <c r="HI29" s="120">
        <v>544</v>
      </c>
      <c r="HJ29" s="120">
        <v>670</v>
      </c>
      <c r="HK29" s="120">
        <v>1173</v>
      </c>
      <c r="HL29" s="120">
        <v>100876</v>
      </c>
      <c r="HM29" s="120">
        <v>103263</v>
      </c>
      <c r="HN29" s="120" t="s">
        <v>134</v>
      </c>
      <c r="HO29" s="120" t="s">
        <v>134</v>
      </c>
      <c r="HP29" s="120" t="s">
        <v>134</v>
      </c>
      <c r="HQ29" s="120" t="s">
        <v>134</v>
      </c>
      <c r="HR29" s="120" t="s">
        <v>134</v>
      </c>
      <c r="HS29" s="120">
        <v>338</v>
      </c>
      <c r="HT29" s="120">
        <v>774</v>
      </c>
      <c r="HU29" s="120">
        <v>1370</v>
      </c>
      <c r="HV29" s="120">
        <v>104993</v>
      </c>
      <c r="HW29" s="120">
        <v>107475</v>
      </c>
      <c r="HX29" s="120">
        <v>0</v>
      </c>
      <c r="HY29" s="120">
        <v>0</v>
      </c>
      <c r="HZ29" s="120">
        <v>0</v>
      </c>
      <c r="IA29" s="120">
        <v>0</v>
      </c>
      <c r="IB29" s="120">
        <v>0</v>
      </c>
      <c r="IC29" s="120">
        <v>235</v>
      </c>
      <c r="ID29" s="120">
        <v>838</v>
      </c>
      <c r="IE29" s="120">
        <v>1478</v>
      </c>
      <c r="IF29" s="120">
        <v>115507</v>
      </c>
      <c r="IG29" s="120">
        <v>118058</v>
      </c>
      <c r="IH29" s="120" t="s">
        <v>134</v>
      </c>
      <c r="II29" s="120" t="s">
        <v>134</v>
      </c>
      <c r="IJ29" s="120" t="s">
        <v>134</v>
      </c>
      <c r="IK29" s="120" t="s">
        <v>134</v>
      </c>
      <c r="IL29" s="120" t="s">
        <v>134</v>
      </c>
      <c r="IM29" s="120">
        <v>318</v>
      </c>
      <c r="IN29" s="120">
        <v>738</v>
      </c>
      <c r="IO29" s="120">
        <v>1011</v>
      </c>
      <c r="IP29" s="120">
        <v>132573</v>
      </c>
      <c r="IQ29" s="120">
        <v>134640</v>
      </c>
    </row>
    <row r="30" spans="1:251">
      <c r="A30" s="4" t="s">
        <v>601</v>
      </c>
      <c r="B30" s="120" t="s">
        <v>134</v>
      </c>
      <c r="C30" s="120" t="s">
        <v>134</v>
      </c>
      <c r="D30" s="120" t="s">
        <v>134</v>
      </c>
      <c r="E30" s="120" t="s">
        <v>134</v>
      </c>
      <c r="F30" s="120" t="s">
        <v>134</v>
      </c>
      <c r="G30" s="120" t="s">
        <v>134</v>
      </c>
      <c r="H30" s="120" t="s">
        <v>134</v>
      </c>
      <c r="I30" s="120" t="s">
        <v>134</v>
      </c>
      <c r="J30" s="120">
        <v>103405</v>
      </c>
      <c r="K30" s="120">
        <v>103405</v>
      </c>
      <c r="L30" s="120" t="s">
        <v>134</v>
      </c>
      <c r="M30" s="120" t="s">
        <v>134</v>
      </c>
      <c r="N30" s="120" t="s">
        <v>134</v>
      </c>
      <c r="O30" s="120" t="s">
        <v>134</v>
      </c>
      <c r="P30" s="120" t="s">
        <v>134</v>
      </c>
      <c r="Q30" s="120" t="s">
        <v>134</v>
      </c>
      <c r="R30" s="120" t="s">
        <v>134</v>
      </c>
      <c r="S30" s="120" t="s">
        <v>134</v>
      </c>
      <c r="T30" s="120">
        <v>128814</v>
      </c>
      <c r="U30" s="120">
        <v>128814</v>
      </c>
      <c r="V30" s="120" t="s">
        <v>134</v>
      </c>
      <c r="W30" s="120" t="s">
        <v>134</v>
      </c>
      <c r="X30" s="120" t="s">
        <v>134</v>
      </c>
      <c r="Y30" s="120" t="s">
        <v>134</v>
      </c>
      <c r="Z30" s="120" t="s">
        <v>134</v>
      </c>
      <c r="AA30" s="120" t="s">
        <v>134</v>
      </c>
      <c r="AB30" s="120" t="s">
        <v>134</v>
      </c>
      <c r="AC30" s="120" t="s">
        <v>134</v>
      </c>
      <c r="AD30" s="120">
        <v>128182</v>
      </c>
      <c r="AE30" s="120">
        <v>128182</v>
      </c>
      <c r="AF30" s="120" t="s">
        <v>134</v>
      </c>
      <c r="AG30" s="120" t="s">
        <v>134</v>
      </c>
      <c r="AH30" s="120" t="s">
        <v>134</v>
      </c>
      <c r="AI30" s="120" t="s">
        <v>134</v>
      </c>
      <c r="AJ30" s="120" t="s">
        <v>134</v>
      </c>
      <c r="AK30" s="120" t="s">
        <v>134</v>
      </c>
      <c r="AL30" s="120" t="s">
        <v>134</v>
      </c>
      <c r="AM30" s="120" t="s">
        <v>134</v>
      </c>
      <c r="AN30" s="120">
        <v>132570</v>
      </c>
      <c r="AO30" s="120">
        <v>132570</v>
      </c>
      <c r="AP30" s="120" t="s">
        <v>134</v>
      </c>
      <c r="AQ30" s="120" t="s">
        <v>134</v>
      </c>
      <c r="AR30" s="120" t="s">
        <v>134</v>
      </c>
      <c r="AS30" s="120" t="s">
        <v>134</v>
      </c>
      <c r="AT30" s="120" t="s">
        <v>134</v>
      </c>
      <c r="AU30" s="120" t="s">
        <v>134</v>
      </c>
      <c r="AV30" s="120" t="s">
        <v>134</v>
      </c>
      <c r="AW30" s="120" t="s">
        <v>134</v>
      </c>
      <c r="AX30" s="120">
        <v>123992</v>
      </c>
      <c r="AY30" s="120">
        <v>123992</v>
      </c>
      <c r="AZ30" s="120" t="s">
        <v>134</v>
      </c>
      <c r="BA30" s="120" t="s">
        <v>134</v>
      </c>
      <c r="BB30" s="120" t="s">
        <v>134</v>
      </c>
      <c r="BC30" s="120" t="s">
        <v>134</v>
      </c>
      <c r="BD30" s="120" t="s">
        <v>134</v>
      </c>
      <c r="BE30" s="120" t="s">
        <v>134</v>
      </c>
      <c r="BF30" s="120" t="s">
        <v>134</v>
      </c>
      <c r="BG30" s="120" t="s">
        <v>134</v>
      </c>
      <c r="BH30" s="120">
        <v>40528</v>
      </c>
      <c r="BI30" s="120">
        <v>40528</v>
      </c>
      <c r="BJ30" s="120" t="s">
        <v>134</v>
      </c>
      <c r="BK30" s="120" t="s">
        <v>134</v>
      </c>
      <c r="BL30" s="120" t="s">
        <v>134</v>
      </c>
      <c r="BM30" s="120" t="s">
        <v>134</v>
      </c>
      <c r="BN30" s="120" t="s">
        <v>134</v>
      </c>
      <c r="BO30" s="120" t="s">
        <v>134</v>
      </c>
      <c r="BP30" s="120" t="s">
        <v>134</v>
      </c>
      <c r="BQ30" s="120" t="s">
        <v>134</v>
      </c>
      <c r="BR30" s="120">
        <v>40719</v>
      </c>
      <c r="BS30" s="120">
        <v>40719</v>
      </c>
      <c r="BT30" s="120" t="s">
        <v>134</v>
      </c>
      <c r="BU30" s="120" t="s">
        <v>134</v>
      </c>
      <c r="BV30" s="120" t="s">
        <v>134</v>
      </c>
      <c r="BW30" s="120" t="s">
        <v>134</v>
      </c>
      <c r="BX30" s="120" t="s">
        <v>134</v>
      </c>
      <c r="BY30" s="120" t="s">
        <v>134</v>
      </c>
      <c r="BZ30" s="120" t="s">
        <v>134</v>
      </c>
      <c r="CA30" s="120" t="s">
        <v>134</v>
      </c>
      <c r="CB30" s="120">
        <v>30229</v>
      </c>
      <c r="CC30" s="120">
        <v>30229</v>
      </c>
      <c r="CD30" s="120" t="s">
        <v>134</v>
      </c>
      <c r="CE30" s="120" t="s">
        <v>134</v>
      </c>
      <c r="CF30" s="120" t="s">
        <v>134</v>
      </c>
      <c r="CG30" s="120" t="s">
        <v>134</v>
      </c>
      <c r="CH30" s="120" t="s">
        <v>134</v>
      </c>
      <c r="CI30" s="120" t="s">
        <v>134</v>
      </c>
      <c r="CJ30" s="120" t="s">
        <v>134</v>
      </c>
      <c r="CK30" s="120" t="s">
        <v>134</v>
      </c>
      <c r="CL30" s="120">
        <v>27981</v>
      </c>
      <c r="CM30" s="120">
        <v>27981</v>
      </c>
      <c r="CN30" s="120" t="s">
        <v>134</v>
      </c>
      <c r="CO30" s="120" t="s">
        <v>134</v>
      </c>
      <c r="CP30" s="120" t="s">
        <v>134</v>
      </c>
      <c r="CQ30" s="120" t="s">
        <v>134</v>
      </c>
      <c r="CR30" s="120" t="s">
        <v>134</v>
      </c>
      <c r="CS30" s="120" t="s">
        <v>134</v>
      </c>
      <c r="CT30" s="120" t="s">
        <v>134</v>
      </c>
      <c r="CU30" s="120" t="s">
        <v>134</v>
      </c>
      <c r="CV30" s="120">
        <v>22386</v>
      </c>
      <c r="CW30" s="120">
        <v>22386</v>
      </c>
      <c r="CX30" s="120" t="s">
        <v>134</v>
      </c>
      <c r="CY30" s="120" t="s">
        <v>134</v>
      </c>
      <c r="CZ30" s="120" t="s">
        <v>134</v>
      </c>
      <c r="DA30" s="120" t="s">
        <v>134</v>
      </c>
      <c r="DB30" s="120" t="s">
        <v>134</v>
      </c>
      <c r="DC30" s="120" t="s">
        <v>134</v>
      </c>
      <c r="DD30" s="120" t="s">
        <v>134</v>
      </c>
      <c r="DE30" s="120" t="s">
        <v>134</v>
      </c>
      <c r="DF30" s="120">
        <v>14296</v>
      </c>
      <c r="DG30" s="120">
        <v>14296</v>
      </c>
      <c r="DH30" s="120" t="s">
        <v>134</v>
      </c>
      <c r="DI30" s="120" t="s">
        <v>134</v>
      </c>
      <c r="DJ30" s="120" t="s">
        <v>134</v>
      </c>
      <c r="DK30" s="120" t="s">
        <v>134</v>
      </c>
      <c r="DL30" s="120" t="s">
        <v>134</v>
      </c>
      <c r="DM30" s="120" t="s">
        <v>134</v>
      </c>
      <c r="DN30" s="120" t="s">
        <v>134</v>
      </c>
      <c r="DO30" s="120" t="s">
        <v>134</v>
      </c>
      <c r="DP30" s="120">
        <v>13644</v>
      </c>
      <c r="DQ30" s="120">
        <v>13644</v>
      </c>
      <c r="DR30" s="120" t="s">
        <v>134</v>
      </c>
      <c r="DS30" s="120" t="s">
        <v>134</v>
      </c>
      <c r="DT30" s="120" t="s">
        <v>134</v>
      </c>
      <c r="DU30" s="120" t="s">
        <v>134</v>
      </c>
      <c r="DV30" s="120" t="s">
        <v>134</v>
      </c>
      <c r="DW30" s="120" t="s">
        <v>134</v>
      </c>
      <c r="DX30" s="120" t="s">
        <v>134</v>
      </c>
      <c r="DY30" s="120" t="s">
        <v>134</v>
      </c>
      <c r="DZ30" s="120">
        <v>13870</v>
      </c>
      <c r="EA30" s="120">
        <v>13870</v>
      </c>
      <c r="EB30" s="120" t="s">
        <v>134</v>
      </c>
      <c r="EC30" s="120" t="s">
        <v>134</v>
      </c>
      <c r="ED30" s="120" t="s">
        <v>134</v>
      </c>
      <c r="EE30" s="120" t="s">
        <v>134</v>
      </c>
      <c r="EF30" s="120" t="s">
        <v>134</v>
      </c>
      <c r="EG30" s="120" t="s">
        <v>134</v>
      </c>
      <c r="EH30" s="120" t="s">
        <v>134</v>
      </c>
      <c r="EI30" s="120" t="s">
        <v>134</v>
      </c>
      <c r="EJ30" s="120">
        <v>64538</v>
      </c>
      <c r="EK30" s="120">
        <v>64538</v>
      </c>
      <c r="EL30" s="120" t="s">
        <v>134</v>
      </c>
      <c r="EM30" s="120" t="s">
        <v>134</v>
      </c>
      <c r="EN30" s="120" t="s">
        <v>134</v>
      </c>
      <c r="EO30" s="120" t="s">
        <v>134</v>
      </c>
      <c r="EP30" s="120" t="s">
        <v>134</v>
      </c>
      <c r="EQ30" s="120" t="s">
        <v>134</v>
      </c>
      <c r="ER30" s="120" t="s">
        <v>134</v>
      </c>
      <c r="ES30" s="120" t="s">
        <v>134</v>
      </c>
      <c r="ET30" s="120">
        <v>23520</v>
      </c>
      <c r="EU30" s="120">
        <v>23520</v>
      </c>
      <c r="EV30" s="120" t="s">
        <v>134</v>
      </c>
      <c r="EW30" s="120" t="s">
        <v>134</v>
      </c>
      <c r="EX30" s="120" t="s">
        <v>134</v>
      </c>
      <c r="EY30" s="120" t="s">
        <v>134</v>
      </c>
      <c r="EZ30" s="120" t="s">
        <v>134</v>
      </c>
      <c r="FA30" s="120" t="s">
        <v>134</v>
      </c>
      <c r="FB30" s="120" t="s">
        <v>134</v>
      </c>
      <c r="FC30" s="120" t="s">
        <v>134</v>
      </c>
      <c r="FD30" s="120">
        <v>12599</v>
      </c>
      <c r="FE30" s="120">
        <v>12599</v>
      </c>
      <c r="FF30" s="120" t="s">
        <v>134</v>
      </c>
      <c r="FG30" s="120" t="s">
        <v>134</v>
      </c>
      <c r="FH30" s="120" t="s">
        <v>134</v>
      </c>
      <c r="FI30" s="120" t="s">
        <v>134</v>
      </c>
      <c r="FJ30" s="120" t="s">
        <v>134</v>
      </c>
      <c r="FK30" s="120" t="s">
        <v>134</v>
      </c>
      <c r="FL30" s="120" t="s">
        <v>134</v>
      </c>
      <c r="FM30" s="120" t="s">
        <v>134</v>
      </c>
      <c r="FN30" s="120">
        <v>14153</v>
      </c>
      <c r="FO30" s="120">
        <v>14153</v>
      </c>
      <c r="FP30" s="120" t="s">
        <v>134</v>
      </c>
      <c r="FQ30" s="120" t="s">
        <v>134</v>
      </c>
      <c r="FR30" s="120" t="s">
        <v>134</v>
      </c>
      <c r="FS30" s="120" t="s">
        <v>134</v>
      </c>
      <c r="FT30" s="120" t="s">
        <v>134</v>
      </c>
      <c r="FU30" s="120" t="s">
        <v>134</v>
      </c>
      <c r="FV30" s="120" t="s">
        <v>134</v>
      </c>
      <c r="FW30" s="120" t="s">
        <v>134</v>
      </c>
      <c r="FX30" s="120">
        <v>15242</v>
      </c>
      <c r="FY30" s="120">
        <v>15242</v>
      </c>
      <c r="FZ30" s="120" t="s">
        <v>134</v>
      </c>
      <c r="GA30" s="120" t="s">
        <v>134</v>
      </c>
      <c r="GB30" s="120" t="s">
        <v>134</v>
      </c>
      <c r="GC30" s="120" t="s">
        <v>134</v>
      </c>
      <c r="GD30" s="120" t="s">
        <v>134</v>
      </c>
      <c r="GE30" s="120" t="s">
        <v>134</v>
      </c>
      <c r="GF30" s="120" t="s">
        <v>134</v>
      </c>
      <c r="GG30" s="120" t="s">
        <v>134</v>
      </c>
      <c r="GH30" s="120">
        <v>13789</v>
      </c>
      <c r="GI30" s="120">
        <v>13789</v>
      </c>
      <c r="GJ30" s="120" t="s">
        <v>134</v>
      </c>
      <c r="GK30" s="120" t="s">
        <v>134</v>
      </c>
      <c r="GL30" s="120" t="s">
        <v>134</v>
      </c>
      <c r="GM30" s="120" t="s">
        <v>134</v>
      </c>
      <c r="GN30" s="120" t="s">
        <v>134</v>
      </c>
      <c r="GO30" s="120" t="s">
        <v>134</v>
      </c>
      <c r="GP30" s="120" t="s">
        <v>134</v>
      </c>
      <c r="GQ30" s="120" t="s">
        <v>134</v>
      </c>
      <c r="GR30" s="120">
        <v>16091</v>
      </c>
      <c r="GS30" s="120">
        <v>16091</v>
      </c>
      <c r="GT30" s="120">
        <v>0</v>
      </c>
      <c r="GU30" s="120">
        <v>0</v>
      </c>
      <c r="GV30" s="120">
        <v>0</v>
      </c>
      <c r="GW30" s="120">
        <v>0</v>
      </c>
      <c r="GX30" s="120" t="s">
        <v>134</v>
      </c>
      <c r="GY30" s="120" t="s">
        <v>134</v>
      </c>
      <c r="GZ30" s="120" t="s">
        <v>134</v>
      </c>
      <c r="HA30" s="120" t="s">
        <v>134</v>
      </c>
      <c r="HB30" s="120">
        <v>20601</v>
      </c>
      <c r="HC30" s="120">
        <v>20601</v>
      </c>
      <c r="HD30" s="120">
        <v>0</v>
      </c>
      <c r="HE30" s="120">
        <v>0</v>
      </c>
      <c r="HF30" s="120">
        <v>0</v>
      </c>
      <c r="HG30" s="120">
        <v>0</v>
      </c>
      <c r="HH30" s="120">
        <v>0</v>
      </c>
      <c r="HI30" s="120" t="s">
        <v>134</v>
      </c>
      <c r="HJ30" s="120" t="s">
        <v>134</v>
      </c>
      <c r="HK30" s="120">
        <v>0</v>
      </c>
      <c r="HL30" s="120">
        <v>17017</v>
      </c>
      <c r="HM30" s="120">
        <v>17017</v>
      </c>
      <c r="HN30" s="120" t="s">
        <v>134</v>
      </c>
      <c r="HO30" s="120" t="s">
        <v>134</v>
      </c>
      <c r="HP30" s="120" t="s">
        <v>134</v>
      </c>
      <c r="HQ30" s="120" t="s">
        <v>134</v>
      </c>
      <c r="HR30" s="120" t="s">
        <v>134</v>
      </c>
      <c r="HS30" s="120" t="s">
        <v>134</v>
      </c>
      <c r="HT30" s="120" t="s">
        <v>134</v>
      </c>
      <c r="HU30" s="120" t="s">
        <v>134</v>
      </c>
      <c r="HV30" s="120">
        <v>9350</v>
      </c>
      <c r="HW30" s="120">
        <v>9350</v>
      </c>
      <c r="HX30" s="120">
        <v>0</v>
      </c>
      <c r="HY30" s="120">
        <v>0</v>
      </c>
      <c r="HZ30" s="120">
        <v>0</v>
      </c>
      <c r="IA30" s="120">
        <v>0</v>
      </c>
      <c r="IB30" s="120">
        <v>0</v>
      </c>
      <c r="IC30" s="120">
        <v>0</v>
      </c>
      <c r="ID30" s="120">
        <v>0</v>
      </c>
      <c r="IE30" s="120">
        <v>0</v>
      </c>
      <c r="IF30" s="120">
        <v>6860</v>
      </c>
      <c r="IG30" s="120">
        <v>6860</v>
      </c>
      <c r="IH30" s="120" t="s">
        <v>134</v>
      </c>
      <c r="II30" s="120" t="s">
        <v>134</v>
      </c>
      <c r="IJ30" s="120" t="s">
        <v>134</v>
      </c>
      <c r="IK30" s="120" t="s">
        <v>134</v>
      </c>
      <c r="IL30" s="120" t="s">
        <v>134</v>
      </c>
      <c r="IM30" s="120" t="s">
        <v>134</v>
      </c>
      <c r="IN30" s="120" t="s">
        <v>134</v>
      </c>
      <c r="IO30" s="120" t="s">
        <v>134</v>
      </c>
      <c r="IP30" s="120">
        <v>18303</v>
      </c>
      <c r="IQ30" s="120">
        <v>18303</v>
      </c>
    </row>
    <row r="31" spans="1:251" s="13" customFormat="1">
      <c r="A31" s="13" t="s">
        <v>604</v>
      </c>
      <c r="B31" s="122" t="s">
        <v>134</v>
      </c>
      <c r="C31" s="122" t="s">
        <v>134</v>
      </c>
      <c r="D31" s="122">
        <v>197726</v>
      </c>
      <c r="E31" s="122">
        <v>193027</v>
      </c>
      <c r="F31" s="122">
        <v>311212</v>
      </c>
      <c r="G31" s="122">
        <v>251517</v>
      </c>
      <c r="H31" s="122">
        <v>217324</v>
      </c>
      <c r="I31" s="122">
        <v>149931</v>
      </c>
      <c r="J31" s="122">
        <v>1111134</v>
      </c>
      <c r="K31" s="122">
        <v>2431871</v>
      </c>
      <c r="L31" s="122" t="s">
        <v>134</v>
      </c>
      <c r="M31" s="122" t="s">
        <v>134</v>
      </c>
      <c r="N31" s="122">
        <v>194694</v>
      </c>
      <c r="O31" s="122">
        <v>193446</v>
      </c>
      <c r="P31" s="122">
        <v>220602</v>
      </c>
      <c r="Q31" s="122">
        <v>160698</v>
      </c>
      <c r="R31" s="122">
        <v>256407</v>
      </c>
      <c r="S31" s="122">
        <v>220930</v>
      </c>
      <c r="T31" s="122">
        <v>1041780</v>
      </c>
      <c r="U31" s="122">
        <v>2288557</v>
      </c>
      <c r="V31" s="122" t="s">
        <v>134</v>
      </c>
      <c r="W31" s="122" t="s">
        <v>134</v>
      </c>
      <c r="X31" s="122">
        <v>177486</v>
      </c>
      <c r="Y31" s="122">
        <v>204711</v>
      </c>
      <c r="Z31" s="122">
        <v>221896</v>
      </c>
      <c r="AA31" s="122">
        <v>167062</v>
      </c>
      <c r="AB31" s="122">
        <v>122149</v>
      </c>
      <c r="AC31" s="122">
        <v>196355</v>
      </c>
      <c r="AD31" s="122">
        <v>1009777</v>
      </c>
      <c r="AE31" s="122">
        <v>2099436</v>
      </c>
      <c r="AF31" s="122" t="s">
        <v>134</v>
      </c>
      <c r="AG31" s="122" t="s">
        <v>134</v>
      </c>
      <c r="AH31" s="122">
        <v>152191</v>
      </c>
      <c r="AI31" s="122">
        <v>117590</v>
      </c>
      <c r="AJ31" s="122">
        <v>167759</v>
      </c>
      <c r="AK31" s="122">
        <v>117178</v>
      </c>
      <c r="AL31" s="122">
        <v>103465</v>
      </c>
      <c r="AM31" s="122">
        <v>131833</v>
      </c>
      <c r="AN31" s="122">
        <v>963295</v>
      </c>
      <c r="AO31" s="122">
        <v>1753311</v>
      </c>
      <c r="AP31" s="122" t="s">
        <v>134</v>
      </c>
      <c r="AQ31" s="122" t="s">
        <v>134</v>
      </c>
      <c r="AR31" s="122">
        <v>209060</v>
      </c>
      <c r="AS31" s="122">
        <v>184167</v>
      </c>
      <c r="AT31" s="122">
        <v>195602</v>
      </c>
      <c r="AU31" s="122">
        <v>323439</v>
      </c>
      <c r="AV31" s="122">
        <v>100530</v>
      </c>
      <c r="AW31" s="122">
        <v>100287</v>
      </c>
      <c r="AX31" s="122">
        <v>1086111</v>
      </c>
      <c r="AY31" s="122">
        <v>2199196</v>
      </c>
      <c r="AZ31" s="122" t="s">
        <v>134</v>
      </c>
      <c r="BA31" s="122" t="s">
        <v>134</v>
      </c>
      <c r="BB31" s="122">
        <v>163712</v>
      </c>
      <c r="BC31" s="122">
        <v>181979</v>
      </c>
      <c r="BD31" s="122">
        <v>139421</v>
      </c>
      <c r="BE31" s="122">
        <v>172374</v>
      </c>
      <c r="BF31" s="122">
        <v>141119</v>
      </c>
      <c r="BG31" s="122">
        <v>150793</v>
      </c>
      <c r="BH31" s="122">
        <v>926760</v>
      </c>
      <c r="BI31" s="122">
        <v>1876158</v>
      </c>
      <c r="BJ31" s="122" t="s">
        <v>134</v>
      </c>
      <c r="BK31" s="122" t="s">
        <v>134</v>
      </c>
      <c r="BL31" s="122">
        <v>19340</v>
      </c>
      <c r="BM31" s="122">
        <v>31403</v>
      </c>
      <c r="BN31" s="122">
        <v>41965</v>
      </c>
      <c r="BO31" s="122">
        <v>61489</v>
      </c>
      <c r="BP31" s="122">
        <v>70575</v>
      </c>
      <c r="BQ31" s="122">
        <v>87973</v>
      </c>
      <c r="BR31" s="122">
        <v>569746</v>
      </c>
      <c r="BS31" s="122">
        <v>882491</v>
      </c>
      <c r="BT31" s="122" t="s">
        <v>134</v>
      </c>
      <c r="BU31" s="122" t="s">
        <v>134</v>
      </c>
      <c r="BV31" s="122">
        <v>22165</v>
      </c>
      <c r="BW31" s="122">
        <v>22935</v>
      </c>
      <c r="BX31" s="122">
        <v>29250</v>
      </c>
      <c r="BY31" s="122">
        <v>41945</v>
      </c>
      <c r="BZ31" s="122">
        <v>48508</v>
      </c>
      <c r="CA31" s="122">
        <v>86948</v>
      </c>
      <c r="CB31" s="122">
        <v>556862</v>
      </c>
      <c r="CC31" s="122">
        <v>808613</v>
      </c>
      <c r="CD31" s="122" t="s">
        <v>134</v>
      </c>
      <c r="CE31" s="122" t="s">
        <v>134</v>
      </c>
      <c r="CF31" s="122">
        <v>80426</v>
      </c>
      <c r="CG31" s="122">
        <v>33074</v>
      </c>
      <c r="CH31" s="122">
        <v>33633</v>
      </c>
      <c r="CI31" s="122">
        <v>39366</v>
      </c>
      <c r="CJ31" s="122">
        <v>53453</v>
      </c>
      <c r="CK31" s="122">
        <v>100613</v>
      </c>
      <c r="CL31" s="122">
        <v>456413</v>
      </c>
      <c r="CM31" s="122">
        <v>796978</v>
      </c>
      <c r="CN31" s="122" t="s">
        <v>134</v>
      </c>
      <c r="CO31" s="122" t="s">
        <v>134</v>
      </c>
      <c r="CP31" s="122">
        <v>81822</v>
      </c>
      <c r="CQ31" s="122">
        <v>28715</v>
      </c>
      <c r="CR31" s="122">
        <v>34407</v>
      </c>
      <c r="CS31" s="122">
        <v>60496</v>
      </c>
      <c r="CT31" s="122">
        <v>53075</v>
      </c>
      <c r="CU31" s="122">
        <v>86971</v>
      </c>
      <c r="CV31" s="122">
        <v>422670</v>
      </c>
      <c r="CW31" s="122">
        <v>768156</v>
      </c>
      <c r="CX31" s="122" t="s">
        <v>134</v>
      </c>
      <c r="CY31" s="122" t="s">
        <v>134</v>
      </c>
      <c r="CZ31" s="122">
        <v>82199</v>
      </c>
      <c r="DA31" s="122">
        <v>28734</v>
      </c>
      <c r="DB31" s="122">
        <v>42520</v>
      </c>
      <c r="DC31" s="122">
        <v>38158</v>
      </c>
      <c r="DD31" s="122">
        <v>163804</v>
      </c>
      <c r="DE31" s="122">
        <v>225029</v>
      </c>
      <c r="DF31" s="122">
        <v>437990</v>
      </c>
      <c r="DG31" s="122">
        <v>1018434</v>
      </c>
      <c r="DH31" s="122" t="s">
        <v>134</v>
      </c>
      <c r="DI31" s="122" t="s">
        <v>134</v>
      </c>
      <c r="DJ31" s="122">
        <v>81208</v>
      </c>
      <c r="DK31" s="122">
        <v>25032</v>
      </c>
      <c r="DL31" s="122">
        <v>31167</v>
      </c>
      <c r="DM31" s="122">
        <v>40822</v>
      </c>
      <c r="DN31" s="122">
        <v>47831</v>
      </c>
      <c r="DO31" s="122">
        <v>295203</v>
      </c>
      <c r="DP31" s="122">
        <v>576821</v>
      </c>
      <c r="DQ31" s="122">
        <v>1098084</v>
      </c>
      <c r="DR31" s="122" t="s">
        <v>134</v>
      </c>
      <c r="DS31" s="122" t="s">
        <v>134</v>
      </c>
      <c r="DT31" s="122">
        <v>21397</v>
      </c>
      <c r="DU31" s="122">
        <v>37280</v>
      </c>
      <c r="DV31" s="122">
        <v>48687</v>
      </c>
      <c r="DW31" s="122">
        <v>45515</v>
      </c>
      <c r="DX31" s="122">
        <v>50239</v>
      </c>
      <c r="DY31" s="122">
        <v>192032</v>
      </c>
      <c r="DZ31" s="122">
        <v>688385</v>
      </c>
      <c r="EA31" s="122">
        <v>1083535</v>
      </c>
      <c r="EB31" s="122" t="s">
        <v>134</v>
      </c>
      <c r="EC31" s="122" t="s">
        <v>134</v>
      </c>
      <c r="ED31" s="122">
        <v>216065</v>
      </c>
      <c r="EE31" s="122">
        <v>191243</v>
      </c>
      <c r="EF31" s="122">
        <v>159341</v>
      </c>
      <c r="EG31" s="122">
        <v>188342</v>
      </c>
      <c r="EH31" s="122">
        <v>108235</v>
      </c>
      <c r="EI31" s="122">
        <v>138857</v>
      </c>
      <c r="EJ31" s="122">
        <v>1148793</v>
      </c>
      <c r="EK31" s="122">
        <v>2150876</v>
      </c>
      <c r="EL31" s="122" t="s">
        <v>134</v>
      </c>
      <c r="EM31" s="122" t="s">
        <v>134</v>
      </c>
      <c r="EN31" s="122">
        <v>202305</v>
      </c>
      <c r="EO31" s="122">
        <v>134513</v>
      </c>
      <c r="EP31" s="122">
        <v>141750</v>
      </c>
      <c r="EQ31" s="122">
        <v>129927</v>
      </c>
      <c r="ER31" s="122">
        <v>94222</v>
      </c>
      <c r="ES31" s="122">
        <v>159697</v>
      </c>
      <c r="ET31" s="122">
        <v>1027313</v>
      </c>
      <c r="EU31" s="122">
        <v>1889727</v>
      </c>
      <c r="EV31" s="122" t="s">
        <v>134</v>
      </c>
      <c r="EW31" s="122" t="s">
        <v>134</v>
      </c>
      <c r="EX31" s="122">
        <v>115761</v>
      </c>
      <c r="EY31" s="122">
        <v>120768</v>
      </c>
      <c r="EZ31" s="122">
        <v>109626</v>
      </c>
      <c r="FA31" s="122">
        <v>78293</v>
      </c>
      <c r="FB31" s="122">
        <v>60570</v>
      </c>
      <c r="FC31" s="122">
        <v>154941</v>
      </c>
      <c r="FD31" s="122">
        <v>751161</v>
      </c>
      <c r="FE31" s="122">
        <v>1391120</v>
      </c>
      <c r="FF31" s="122" t="s">
        <v>134</v>
      </c>
      <c r="FG31" s="122" t="s">
        <v>134</v>
      </c>
      <c r="FH31" s="122">
        <v>204917</v>
      </c>
      <c r="FI31" s="122">
        <v>176433</v>
      </c>
      <c r="FJ31" s="122">
        <v>156146</v>
      </c>
      <c r="FK31" s="122">
        <v>110137</v>
      </c>
      <c r="FL31" s="122">
        <v>86592</v>
      </c>
      <c r="FM31" s="122">
        <v>130012</v>
      </c>
      <c r="FN31" s="122">
        <v>814429</v>
      </c>
      <c r="FO31" s="122">
        <v>1678666</v>
      </c>
      <c r="FP31" s="122" t="s">
        <v>134</v>
      </c>
      <c r="FQ31" s="122" t="s">
        <v>134</v>
      </c>
      <c r="FR31" s="122">
        <v>181004</v>
      </c>
      <c r="FS31" s="122">
        <v>131746</v>
      </c>
      <c r="FT31" s="122">
        <v>134513</v>
      </c>
      <c r="FU31" s="122">
        <v>106900</v>
      </c>
      <c r="FV31" s="122">
        <v>136795</v>
      </c>
      <c r="FW31" s="122">
        <v>179822</v>
      </c>
      <c r="FX31" s="122">
        <v>637879</v>
      </c>
      <c r="FY31" s="122">
        <v>1508659</v>
      </c>
      <c r="FZ31" s="122" t="s">
        <v>134</v>
      </c>
      <c r="GA31" s="122" t="s">
        <v>134</v>
      </c>
      <c r="GB31" s="122">
        <v>186787</v>
      </c>
      <c r="GC31" s="122">
        <v>151324</v>
      </c>
      <c r="GD31" s="122">
        <v>118583</v>
      </c>
      <c r="GE31" s="122">
        <v>96132</v>
      </c>
      <c r="GF31" s="122">
        <v>86015</v>
      </c>
      <c r="GG31" s="122">
        <v>202286</v>
      </c>
      <c r="GH31" s="122">
        <v>662877</v>
      </c>
      <c r="GI31" s="122">
        <v>1504004</v>
      </c>
      <c r="GJ31" s="122" t="s">
        <v>134</v>
      </c>
      <c r="GK31" s="122" t="s">
        <v>134</v>
      </c>
      <c r="GL31" s="122">
        <v>163501</v>
      </c>
      <c r="GM31" s="122">
        <v>116710</v>
      </c>
      <c r="GN31" s="122">
        <v>105655</v>
      </c>
      <c r="GO31" s="122">
        <v>89844</v>
      </c>
      <c r="GP31" s="122">
        <v>79194</v>
      </c>
      <c r="GQ31" s="122">
        <v>133117</v>
      </c>
      <c r="GR31" s="122">
        <v>679926</v>
      </c>
      <c r="GS31" s="122">
        <v>1367947</v>
      </c>
      <c r="GT31" s="122">
        <v>0</v>
      </c>
      <c r="GU31" s="122">
        <v>0</v>
      </c>
      <c r="GV31" s="122">
        <v>225887</v>
      </c>
      <c r="GW31" s="122">
        <v>174770</v>
      </c>
      <c r="GX31" s="122">
        <v>150356</v>
      </c>
      <c r="GY31" s="122">
        <v>114176</v>
      </c>
      <c r="GZ31" s="122">
        <v>96757</v>
      </c>
      <c r="HA31" s="122">
        <v>149807</v>
      </c>
      <c r="HB31" s="122">
        <v>669178</v>
      </c>
      <c r="HC31" s="122">
        <v>1580931</v>
      </c>
      <c r="HD31" s="122">
        <v>0</v>
      </c>
      <c r="HE31" s="122">
        <v>0</v>
      </c>
      <c r="HF31" s="122">
        <v>216476</v>
      </c>
      <c r="HG31" s="122">
        <v>177435</v>
      </c>
      <c r="HH31" s="122">
        <v>139804</v>
      </c>
      <c r="HI31" s="122">
        <v>114805</v>
      </c>
      <c r="HJ31" s="122">
        <v>88892</v>
      </c>
      <c r="HK31" s="122">
        <v>148984</v>
      </c>
      <c r="HL31" s="122">
        <v>678218</v>
      </c>
      <c r="HM31" s="122">
        <v>1564614</v>
      </c>
      <c r="HN31" s="122" t="s">
        <v>134</v>
      </c>
      <c r="HO31" s="122" t="s">
        <v>134</v>
      </c>
      <c r="HP31" s="122">
        <v>246888</v>
      </c>
      <c r="HQ31" s="122">
        <v>206509</v>
      </c>
      <c r="HR31" s="122">
        <v>147425</v>
      </c>
      <c r="HS31" s="122">
        <v>113507</v>
      </c>
      <c r="HT31" s="122">
        <v>103794</v>
      </c>
      <c r="HU31" s="122">
        <v>149724</v>
      </c>
      <c r="HV31" s="122">
        <v>690480</v>
      </c>
      <c r="HW31" s="122">
        <v>1658327</v>
      </c>
      <c r="HX31" s="122">
        <v>0</v>
      </c>
      <c r="HY31" s="122">
        <v>0</v>
      </c>
      <c r="HZ31" s="122">
        <v>258974</v>
      </c>
      <c r="IA31" s="122">
        <v>168187</v>
      </c>
      <c r="IB31" s="122">
        <v>141711</v>
      </c>
      <c r="IC31" s="122">
        <v>108261</v>
      </c>
      <c r="ID31" s="122">
        <v>101597</v>
      </c>
      <c r="IE31" s="122">
        <v>154692</v>
      </c>
      <c r="IF31" s="122">
        <v>656741</v>
      </c>
      <c r="IG31" s="122">
        <v>1590163</v>
      </c>
      <c r="IH31" s="122" t="s">
        <v>134</v>
      </c>
      <c r="II31" s="122" t="s">
        <v>134</v>
      </c>
      <c r="IJ31" s="122">
        <v>352814</v>
      </c>
      <c r="IK31" s="122">
        <v>218393</v>
      </c>
      <c r="IL31" s="122">
        <v>172738</v>
      </c>
      <c r="IM31" s="122">
        <v>127170</v>
      </c>
      <c r="IN31" s="122">
        <v>132883</v>
      </c>
      <c r="IO31" s="122">
        <v>188518</v>
      </c>
      <c r="IP31" s="122">
        <v>718099</v>
      </c>
      <c r="IQ31" s="122">
        <v>1910615</v>
      </c>
    </row>
    <row r="32" spans="1:251" s="13" customFormat="1">
      <c r="A32" s="13" t="s">
        <v>473</v>
      </c>
      <c r="B32" s="122">
        <v>3725321</v>
      </c>
      <c r="C32" s="122">
        <v>16304446</v>
      </c>
      <c r="D32" s="122">
        <v>4836122</v>
      </c>
      <c r="E32" s="122">
        <v>1717104</v>
      </c>
      <c r="F32" s="122">
        <v>1033940</v>
      </c>
      <c r="G32" s="122">
        <v>448136</v>
      </c>
      <c r="H32" s="122">
        <v>364669</v>
      </c>
      <c r="I32" s="122">
        <v>334230</v>
      </c>
      <c r="J32" s="122">
        <v>1776044</v>
      </c>
      <c r="K32" s="122">
        <v>30540012</v>
      </c>
      <c r="L32" s="122">
        <v>3787616</v>
      </c>
      <c r="M32" s="122">
        <v>17475061</v>
      </c>
      <c r="N32" s="122">
        <v>4202998</v>
      </c>
      <c r="O32" s="122">
        <v>1640813</v>
      </c>
      <c r="P32" s="122">
        <v>935936</v>
      </c>
      <c r="Q32" s="122">
        <v>284988</v>
      </c>
      <c r="R32" s="122">
        <v>404746</v>
      </c>
      <c r="S32" s="122">
        <v>401176</v>
      </c>
      <c r="T32" s="122">
        <v>1772052</v>
      </c>
      <c r="U32" s="122">
        <v>30905386</v>
      </c>
      <c r="V32" s="122">
        <v>3538981</v>
      </c>
      <c r="W32" s="122">
        <v>17940426</v>
      </c>
      <c r="X32" s="122">
        <v>3756304</v>
      </c>
      <c r="Y32" s="122">
        <v>1593096</v>
      </c>
      <c r="Z32" s="122">
        <v>737958</v>
      </c>
      <c r="AA32" s="122">
        <v>351852</v>
      </c>
      <c r="AB32" s="122">
        <v>365717</v>
      </c>
      <c r="AC32" s="122">
        <v>531012</v>
      </c>
      <c r="AD32" s="122">
        <v>1676651</v>
      </c>
      <c r="AE32" s="122">
        <v>30491997</v>
      </c>
      <c r="AF32" s="122">
        <v>3475652</v>
      </c>
      <c r="AG32" s="122">
        <v>19357628</v>
      </c>
      <c r="AH32" s="122">
        <v>3324085</v>
      </c>
      <c r="AI32" s="122">
        <v>1385788</v>
      </c>
      <c r="AJ32" s="122">
        <v>946526</v>
      </c>
      <c r="AK32" s="122">
        <v>342506</v>
      </c>
      <c r="AL32" s="122">
        <v>235289</v>
      </c>
      <c r="AM32" s="122">
        <v>329521</v>
      </c>
      <c r="AN32" s="122">
        <v>1972138</v>
      </c>
      <c r="AO32" s="122">
        <v>31369133</v>
      </c>
      <c r="AP32" s="122">
        <v>3315257</v>
      </c>
      <c r="AQ32" s="122">
        <v>19735739</v>
      </c>
      <c r="AR32" s="122">
        <v>3374011</v>
      </c>
      <c r="AS32" s="122">
        <v>1352815</v>
      </c>
      <c r="AT32" s="122">
        <v>979614</v>
      </c>
      <c r="AU32" s="122">
        <v>616807</v>
      </c>
      <c r="AV32" s="122">
        <v>181598</v>
      </c>
      <c r="AW32" s="122">
        <v>282945</v>
      </c>
      <c r="AX32" s="122">
        <v>1941327</v>
      </c>
      <c r="AY32" s="122">
        <v>31780113</v>
      </c>
      <c r="AZ32" s="122">
        <v>3363000</v>
      </c>
      <c r="BA32" s="122">
        <v>19933513</v>
      </c>
      <c r="BB32" s="122">
        <v>3549284</v>
      </c>
      <c r="BC32" s="122">
        <v>1296783</v>
      </c>
      <c r="BD32" s="122">
        <v>918792</v>
      </c>
      <c r="BE32" s="122">
        <v>567677</v>
      </c>
      <c r="BF32" s="122">
        <v>300731</v>
      </c>
      <c r="BG32" s="122">
        <v>324641</v>
      </c>
      <c r="BH32" s="122">
        <v>1752591</v>
      </c>
      <c r="BI32" s="122">
        <v>32007012</v>
      </c>
      <c r="BJ32" s="122">
        <v>3214352</v>
      </c>
      <c r="BK32" s="122">
        <v>20143532</v>
      </c>
      <c r="BL32" s="122">
        <v>3621047</v>
      </c>
      <c r="BM32" s="122">
        <v>1155371</v>
      </c>
      <c r="BN32" s="122">
        <v>943497</v>
      </c>
      <c r="BO32" s="122">
        <v>607762</v>
      </c>
      <c r="BP32" s="122">
        <v>225894</v>
      </c>
      <c r="BQ32" s="122">
        <v>297285</v>
      </c>
      <c r="BR32" s="122">
        <v>1533872</v>
      </c>
      <c r="BS32" s="122">
        <v>31742612</v>
      </c>
      <c r="BT32" s="122">
        <v>4039503</v>
      </c>
      <c r="BU32" s="122">
        <v>20061798</v>
      </c>
      <c r="BV32" s="122">
        <v>3397246</v>
      </c>
      <c r="BW32" s="122">
        <v>2164506</v>
      </c>
      <c r="BX32" s="122">
        <v>1420429</v>
      </c>
      <c r="BY32" s="122">
        <v>626152</v>
      </c>
      <c r="BZ32" s="122">
        <v>342234</v>
      </c>
      <c r="CA32" s="122">
        <v>333394</v>
      </c>
      <c r="CB32" s="122">
        <v>1678457</v>
      </c>
      <c r="CC32" s="122">
        <v>34063719</v>
      </c>
      <c r="CD32" s="122">
        <v>3983783</v>
      </c>
      <c r="CE32" s="122">
        <v>18711118</v>
      </c>
      <c r="CF32" s="122">
        <v>5298715</v>
      </c>
      <c r="CG32" s="122">
        <v>2033039</v>
      </c>
      <c r="CH32" s="122">
        <v>1257525</v>
      </c>
      <c r="CI32" s="122">
        <v>656125</v>
      </c>
      <c r="CJ32" s="122">
        <v>394167</v>
      </c>
      <c r="CK32" s="122">
        <v>374524</v>
      </c>
      <c r="CL32" s="122">
        <v>1592894</v>
      </c>
      <c r="CM32" s="122">
        <v>34301890</v>
      </c>
      <c r="CN32" s="122">
        <v>4041068</v>
      </c>
      <c r="CO32" s="122">
        <v>17077020</v>
      </c>
      <c r="CP32" s="122">
        <v>6934889</v>
      </c>
      <c r="CQ32" s="122">
        <v>1860199</v>
      </c>
      <c r="CR32" s="122">
        <v>1232901</v>
      </c>
      <c r="CS32" s="122">
        <v>655472</v>
      </c>
      <c r="CT32" s="122">
        <v>511705</v>
      </c>
      <c r="CU32" s="122">
        <v>387502</v>
      </c>
      <c r="CV32" s="122">
        <v>1536456</v>
      </c>
      <c r="CW32" s="122">
        <v>34237212</v>
      </c>
      <c r="CX32" s="122">
        <v>4219201</v>
      </c>
      <c r="CY32" s="122">
        <v>17511892</v>
      </c>
      <c r="CZ32" s="122">
        <v>6773678</v>
      </c>
      <c r="DA32" s="122">
        <v>1936477</v>
      </c>
      <c r="DB32" s="122">
        <v>1137919</v>
      </c>
      <c r="DC32" s="122">
        <v>392021</v>
      </c>
      <c r="DD32" s="122">
        <v>404492</v>
      </c>
      <c r="DE32" s="122">
        <v>655042</v>
      </c>
      <c r="DF32" s="122">
        <v>1616399</v>
      </c>
      <c r="DG32" s="122">
        <v>34647121</v>
      </c>
      <c r="DH32" s="122">
        <v>4154745</v>
      </c>
      <c r="DI32" s="122">
        <v>19586641</v>
      </c>
      <c r="DJ32" s="122">
        <v>6401449</v>
      </c>
      <c r="DK32" s="122">
        <v>1965565</v>
      </c>
      <c r="DL32" s="122">
        <v>982258</v>
      </c>
      <c r="DM32" s="122">
        <v>432015</v>
      </c>
      <c r="DN32" s="122">
        <v>280212</v>
      </c>
      <c r="DO32" s="122">
        <v>681003</v>
      </c>
      <c r="DP32" s="122">
        <v>1698782</v>
      </c>
      <c r="DQ32" s="122">
        <v>36182670</v>
      </c>
      <c r="DR32" s="122">
        <v>4220739</v>
      </c>
      <c r="DS32" s="122">
        <v>17459260</v>
      </c>
      <c r="DT32" s="122">
        <v>8571081</v>
      </c>
      <c r="DU32" s="122">
        <v>1870243</v>
      </c>
      <c r="DV32" s="122">
        <v>999835</v>
      </c>
      <c r="DW32" s="122">
        <v>410977</v>
      </c>
      <c r="DX32" s="122">
        <v>258522</v>
      </c>
      <c r="DY32" s="122">
        <v>547828</v>
      </c>
      <c r="DZ32" s="122">
        <v>1847329</v>
      </c>
      <c r="EA32" s="122">
        <v>36185814</v>
      </c>
      <c r="EB32" s="122">
        <v>4204465</v>
      </c>
      <c r="EC32" s="122">
        <v>18595486</v>
      </c>
      <c r="ED32" s="122">
        <v>7187822</v>
      </c>
      <c r="EE32" s="122">
        <v>1670919</v>
      </c>
      <c r="EF32" s="122">
        <v>1086332</v>
      </c>
      <c r="EG32" s="122">
        <v>465835</v>
      </c>
      <c r="EH32" s="122">
        <v>339263</v>
      </c>
      <c r="EI32" s="122">
        <v>221740</v>
      </c>
      <c r="EJ32" s="122">
        <v>2194069</v>
      </c>
      <c r="EK32" s="122">
        <v>35965931</v>
      </c>
      <c r="EL32" s="122">
        <v>4710227</v>
      </c>
      <c r="EM32" s="122">
        <v>17408380</v>
      </c>
      <c r="EN32" s="122">
        <v>8513806</v>
      </c>
      <c r="EO32" s="122">
        <v>1557322</v>
      </c>
      <c r="EP32" s="122">
        <v>973993</v>
      </c>
      <c r="EQ32" s="122">
        <v>478153</v>
      </c>
      <c r="ER32" s="122">
        <v>338196</v>
      </c>
      <c r="ES32" s="122">
        <v>310617</v>
      </c>
      <c r="ET32" s="122">
        <v>1967024</v>
      </c>
      <c r="EU32" s="122">
        <v>36257718</v>
      </c>
      <c r="EV32" s="122">
        <v>5141278</v>
      </c>
      <c r="EW32" s="122">
        <v>18948465</v>
      </c>
      <c r="EX32" s="122">
        <v>7903932</v>
      </c>
      <c r="EY32" s="122">
        <v>1795573</v>
      </c>
      <c r="EZ32" s="122">
        <v>870913</v>
      </c>
      <c r="FA32" s="122">
        <v>334987</v>
      </c>
      <c r="FB32" s="122">
        <v>237528</v>
      </c>
      <c r="FC32" s="122">
        <v>480090</v>
      </c>
      <c r="FD32" s="122">
        <v>1893038</v>
      </c>
      <c r="FE32" s="122">
        <v>37605804</v>
      </c>
      <c r="FF32" s="122">
        <v>4906665</v>
      </c>
      <c r="FG32" s="122">
        <v>18545657</v>
      </c>
      <c r="FH32" s="122">
        <v>7996602</v>
      </c>
      <c r="FI32" s="122">
        <v>1695196</v>
      </c>
      <c r="FJ32" s="122">
        <v>864705</v>
      </c>
      <c r="FK32" s="122">
        <v>334581</v>
      </c>
      <c r="FL32" s="122">
        <v>214888</v>
      </c>
      <c r="FM32" s="122">
        <v>370131</v>
      </c>
      <c r="FN32" s="122">
        <v>1923801</v>
      </c>
      <c r="FO32" s="122">
        <v>36852226</v>
      </c>
      <c r="FP32" s="122">
        <v>4115285</v>
      </c>
      <c r="FQ32" s="122">
        <v>19061487</v>
      </c>
      <c r="FR32" s="122">
        <v>8351470</v>
      </c>
      <c r="FS32" s="122">
        <v>1442245</v>
      </c>
      <c r="FT32" s="122">
        <v>750754</v>
      </c>
      <c r="FU32" s="122">
        <v>294404</v>
      </c>
      <c r="FV32" s="122">
        <v>378702</v>
      </c>
      <c r="FW32" s="122">
        <v>491030</v>
      </c>
      <c r="FX32" s="122">
        <v>1754758</v>
      </c>
      <c r="FY32" s="122">
        <v>36640135</v>
      </c>
      <c r="FZ32" s="122">
        <v>4216313</v>
      </c>
      <c r="GA32" s="122">
        <v>20856054</v>
      </c>
      <c r="GB32" s="122">
        <v>8630880</v>
      </c>
      <c r="GC32" s="122">
        <v>1477993</v>
      </c>
      <c r="GD32" s="122">
        <v>677772</v>
      </c>
      <c r="GE32" s="122">
        <v>254403</v>
      </c>
      <c r="GF32" s="122">
        <v>200106</v>
      </c>
      <c r="GG32" s="122">
        <v>580248</v>
      </c>
      <c r="GH32" s="122">
        <v>1808023</v>
      </c>
      <c r="GI32" s="122">
        <v>38701792</v>
      </c>
      <c r="GJ32" s="122">
        <v>4886878</v>
      </c>
      <c r="GK32" s="122">
        <v>28081331</v>
      </c>
      <c r="GL32" s="122">
        <v>3205160</v>
      </c>
      <c r="GM32" s="122">
        <v>1402037</v>
      </c>
      <c r="GN32" s="122">
        <v>707714</v>
      </c>
      <c r="GO32" s="122">
        <v>229664</v>
      </c>
      <c r="GP32" s="122">
        <v>219187</v>
      </c>
      <c r="GQ32" s="122">
        <v>479913</v>
      </c>
      <c r="GR32" s="122">
        <v>1830091</v>
      </c>
      <c r="GS32" s="122">
        <v>41041975</v>
      </c>
      <c r="GT32" s="122">
        <v>4935865</v>
      </c>
      <c r="GU32" s="122">
        <v>29522320</v>
      </c>
      <c r="GV32" s="122">
        <v>3023678</v>
      </c>
      <c r="GW32" s="122">
        <v>1331932</v>
      </c>
      <c r="GX32" s="122">
        <v>855454</v>
      </c>
      <c r="GY32" s="122">
        <v>219359</v>
      </c>
      <c r="GZ32" s="122">
        <v>183729</v>
      </c>
      <c r="HA32" s="122">
        <v>517262</v>
      </c>
      <c r="HB32" s="122">
        <v>1788884</v>
      </c>
      <c r="HC32" s="122">
        <v>42378483</v>
      </c>
      <c r="HD32" s="122">
        <v>5211577</v>
      </c>
      <c r="HE32" s="122">
        <v>31597636</v>
      </c>
      <c r="HF32" s="122">
        <v>3006884</v>
      </c>
      <c r="HG32" s="122">
        <v>1306032</v>
      </c>
      <c r="HH32" s="122">
        <v>813100</v>
      </c>
      <c r="HI32" s="122">
        <v>241937</v>
      </c>
      <c r="HJ32" s="122">
        <v>232392</v>
      </c>
      <c r="HK32" s="122">
        <v>434579</v>
      </c>
      <c r="HL32" s="122">
        <v>1741348</v>
      </c>
      <c r="HM32" s="122">
        <v>44585485</v>
      </c>
      <c r="HN32" s="122">
        <v>6173115</v>
      </c>
      <c r="HO32" s="122">
        <v>34601246</v>
      </c>
      <c r="HP32" s="122">
        <v>2388343</v>
      </c>
      <c r="HQ32" s="122">
        <v>1006480</v>
      </c>
      <c r="HR32" s="122">
        <v>726096</v>
      </c>
      <c r="HS32" s="122">
        <v>237534</v>
      </c>
      <c r="HT32" s="122">
        <v>220280</v>
      </c>
      <c r="HU32" s="122">
        <v>419059</v>
      </c>
      <c r="HV32" s="122">
        <v>1668400</v>
      </c>
      <c r="HW32" s="122">
        <v>47440553</v>
      </c>
      <c r="HX32" s="122">
        <v>6327466</v>
      </c>
      <c r="HY32" s="122">
        <v>35999926</v>
      </c>
      <c r="HZ32" s="122">
        <v>2482462</v>
      </c>
      <c r="IA32" s="122">
        <v>1050737</v>
      </c>
      <c r="IB32" s="122">
        <v>736750</v>
      </c>
      <c r="IC32" s="122">
        <v>206417</v>
      </c>
      <c r="ID32" s="122">
        <v>251072</v>
      </c>
      <c r="IE32" s="122">
        <v>415664</v>
      </c>
      <c r="IF32" s="122">
        <v>1651375</v>
      </c>
      <c r="IG32" s="122">
        <v>49121869</v>
      </c>
      <c r="IH32" s="122">
        <v>6493851</v>
      </c>
      <c r="II32" s="122">
        <v>36632671</v>
      </c>
      <c r="IJ32" s="122">
        <v>2646200</v>
      </c>
      <c r="IK32" s="122">
        <v>857075</v>
      </c>
      <c r="IL32" s="122">
        <v>766277</v>
      </c>
      <c r="IM32" s="122">
        <v>308697</v>
      </c>
      <c r="IN32" s="122">
        <v>406546</v>
      </c>
      <c r="IO32" s="122">
        <v>340916</v>
      </c>
      <c r="IP32" s="122">
        <v>1635435</v>
      </c>
      <c r="IQ32" s="122">
        <v>50087668</v>
      </c>
    </row>
  </sheetData>
  <sheetProtection selectLockedCells="1" selectUnlockedCells="1"/>
  <mergeCells count="41">
    <mergeCell ref="IC2:IC3"/>
    <mergeCell ref="ID2:ID3"/>
    <mergeCell ref="IE2:IE3"/>
    <mergeCell ref="IF2:IF3"/>
    <mergeCell ref="IG2:IG3"/>
    <mergeCell ref="HX2:HX3"/>
    <mergeCell ref="HY2:HY3"/>
    <mergeCell ref="HZ2:HZ3"/>
    <mergeCell ref="IA2:IA3"/>
    <mergeCell ref="IB2:IB3"/>
    <mergeCell ref="A2:A3"/>
    <mergeCell ref="HD2:HD3"/>
    <mergeCell ref="HE2:HE3"/>
    <mergeCell ref="HF2:HF3"/>
    <mergeCell ref="HG2:HG3"/>
    <mergeCell ref="HT2:HT3"/>
    <mergeCell ref="HH2:HH3"/>
    <mergeCell ref="HU2:HU3"/>
    <mergeCell ref="HV2:HV3"/>
    <mergeCell ref="HW2:HW3"/>
    <mergeCell ref="HN2:HN3"/>
    <mergeCell ref="HO2:HO3"/>
    <mergeCell ref="HP2:HP3"/>
    <mergeCell ref="HQ2:HQ3"/>
    <mergeCell ref="HR2:HR3"/>
    <mergeCell ref="HS2:HS3"/>
    <mergeCell ref="HI2:HI3"/>
    <mergeCell ref="HJ2:HJ3"/>
    <mergeCell ref="HK2:HK3"/>
    <mergeCell ref="HL2:HL3"/>
    <mergeCell ref="HM2:HM3"/>
    <mergeCell ref="IH2:IH3"/>
    <mergeCell ref="II2:II3"/>
    <mergeCell ref="IJ2:IJ3"/>
    <mergeCell ref="IK2:IK3"/>
    <mergeCell ref="IL2:IL3"/>
    <mergeCell ref="IM2:IM3"/>
    <mergeCell ref="IN2:IN3"/>
    <mergeCell ref="IO2:IO3"/>
    <mergeCell ref="IP2:IP3"/>
    <mergeCell ref="IQ2:IQ3"/>
  </mergeCells>
  <hyperlinks>
    <hyperlink ref="A1" location="Índice!A1" display="           Índice           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50"/>
  </sheetPr>
  <dimension ref="A1:CI28"/>
  <sheetViews>
    <sheetView workbookViewId="0">
      <pane xSplit="1" topLeftCell="S1" activePane="topRight" state="frozen"/>
      <selection pane="topRight"/>
    </sheetView>
  </sheetViews>
  <sheetFormatPr defaultColWidth="9" defaultRowHeight="15"/>
  <cols>
    <col min="1" max="1" width="72.42578125" style="4" customWidth="1"/>
    <col min="2" max="18" width="13.28515625" style="4" customWidth="1"/>
    <col min="19" max="20" width="13.140625" style="4" customWidth="1"/>
    <col min="21" max="87" width="13.28515625" style="4" customWidth="1"/>
    <col min="88" max="16384" width="9" style="4"/>
  </cols>
  <sheetData>
    <row r="1" spans="1:87" ht="57" customHeight="1">
      <c r="A1" s="5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5"/>
      <c r="T1" s="5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</row>
    <row r="2" spans="1:87" customFormat="1" ht="36.75" customHeight="1">
      <c r="A2" s="89" t="s">
        <v>611</v>
      </c>
      <c r="B2" s="88" t="s">
        <v>36</v>
      </c>
      <c r="C2" s="88" t="s">
        <v>35</v>
      </c>
      <c r="D2" s="88" t="s">
        <v>34</v>
      </c>
      <c r="E2" s="88" t="s">
        <v>33</v>
      </c>
      <c r="F2" s="88" t="s">
        <v>32</v>
      </c>
      <c r="G2" s="88" t="s">
        <v>31</v>
      </c>
      <c r="H2" s="88" t="s">
        <v>30</v>
      </c>
      <c r="I2" s="88" t="s">
        <v>29</v>
      </c>
      <c r="J2" s="88" t="s">
        <v>28</v>
      </c>
      <c r="K2" s="88" t="s">
        <v>27</v>
      </c>
      <c r="L2" s="88" t="s">
        <v>26</v>
      </c>
      <c r="M2" s="88" t="s">
        <v>25</v>
      </c>
      <c r="N2" s="88" t="s">
        <v>24</v>
      </c>
      <c r="O2" s="88" t="s">
        <v>23</v>
      </c>
      <c r="P2" s="88" t="s">
        <v>22</v>
      </c>
      <c r="Q2" s="88" t="s">
        <v>21</v>
      </c>
      <c r="R2" s="88" t="s">
        <v>20</v>
      </c>
      <c r="S2" s="88" t="s">
        <v>19</v>
      </c>
      <c r="T2" s="88" t="s">
        <v>821</v>
      </c>
      <c r="U2" s="88" t="s">
        <v>850</v>
      </c>
      <c r="V2" s="88" t="s">
        <v>892</v>
      </c>
    </row>
    <row r="3" spans="1:87" s="13" customFormat="1">
      <c r="A3" s="43" t="s">
        <v>152</v>
      </c>
      <c r="B3" s="122">
        <v>71142</v>
      </c>
      <c r="C3" s="122">
        <v>86683</v>
      </c>
      <c r="D3" s="122">
        <v>84271</v>
      </c>
      <c r="E3" s="122">
        <v>85600</v>
      </c>
      <c r="F3" s="122">
        <v>91905</v>
      </c>
      <c r="G3" s="122">
        <v>96251</v>
      </c>
      <c r="H3" s="122">
        <v>97952</v>
      </c>
      <c r="I3" s="122">
        <v>107143</v>
      </c>
      <c r="J3" s="122">
        <v>102660</v>
      </c>
      <c r="K3" s="122">
        <v>104329</v>
      </c>
      <c r="L3" s="122">
        <v>101470</v>
      </c>
      <c r="M3" s="122">
        <v>103555</v>
      </c>
      <c r="N3" s="122">
        <v>103465</v>
      </c>
      <c r="O3" s="122">
        <v>102491</v>
      </c>
      <c r="P3" s="122">
        <v>102241</v>
      </c>
      <c r="Q3" s="122">
        <v>102207</v>
      </c>
      <c r="R3" s="122">
        <v>102904</v>
      </c>
      <c r="S3" s="122">
        <v>105688</v>
      </c>
      <c r="T3" s="122">
        <v>109314</v>
      </c>
      <c r="U3" s="122">
        <v>119837</v>
      </c>
      <c r="V3" s="122">
        <v>120574</v>
      </c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</row>
    <row r="4" spans="1:87">
      <c r="A4" s="44" t="s">
        <v>612</v>
      </c>
      <c r="B4" s="120">
        <v>71142</v>
      </c>
      <c r="C4" s="120">
        <v>86683</v>
      </c>
      <c r="D4" s="120">
        <v>84271</v>
      </c>
      <c r="E4" s="120">
        <v>85600</v>
      </c>
      <c r="F4" s="120">
        <v>91905</v>
      </c>
      <c r="G4" s="120">
        <v>96251</v>
      </c>
      <c r="H4" s="120">
        <v>97952</v>
      </c>
      <c r="I4" s="120">
        <v>107143</v>
      </c>
      <c r="J4" s="120">
        <v>102660</v>
      </c>
      <c r="K4" s="120">
        <v>104329</v>
      </c>
      <c r="L4" s="120">
        <v>101470</v>
      </c>
      <c r="M4" s="120">
        <v>103555</v>
      </c>
      <c r="N4" s="120">
        <v>103465</v>
      </c>
      <c r="O4" s="120">
        <v>102491</v>
      </c>
      <c r="P4" s="120">
        <v>102241</v>
      </c>
      <c r="Q4" s="120">
        <v>102207</v>
      </c>
      <c r="R4" s="120">
        <v>102904</v>
      </c>
      <c r="S4" s="120">
        <v>105688</v>
      </c>
      <c r="T4" s="120">
        <v>109314</v>
      </c>
      <c r="U4" s="120">
        <v>119837</v>
      </c>
      <c r="V4" s="120">
        <v>120574</v>
      </c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</row>
    <row r="5" spans="1:87" s="13" customFormat="1">
      <c r="A5" s="43" t="s">
        <v>153</v>
      </c>
      <c r="B5" s="122">
        <v>31708971</v>
      </c>
      <c r="C5" s="122">
        <v>31920329</v>
      </c>
      <c r="D5" s="122">
        <v>31658341</v>
      </c>
      <c r="E5" s="122">
        <v>33978119</v>
      </c>
      <c r="F5" s="122">
        <v>34209985</v>
      </c>
      <c r="G5" s="122">
        <v>34140961</v>
      </c>
      <c r="H5" s="122">
        <v>34549169</v>
      </c>
      <c r="I5" s="122">
        <v>36075527</v>
      </c>
      <c r="J5" s="122">
        <v>36083154</v>
      </c>
      <c r="K5" s="122">
        <v>35861602</v>
      </c>
      <c r="L5" s="122">
        <v>36156248</v>
      </c>
      <c r="M5" s="122">
        <v>37502249</v>
      </c>
      <c r="N5" s="122">
        <v>36748761</v>
      </c>
      <c r="O5" s="122">
        <v>36537644</v>
      </c>
      <c r="P5" s="122">
        <v>38599551</v>
      </c>
      <c r="Q5" s="122">
        <v>40939768</v>
      </c>
      <c r="R5" s="122">
        <v>42275579</v>
      </c>
      <c r="S5" s="122">
        <v>44479797</v>
      </c>
      <c r="T5" s="122">
        <v>47331239</v>
      </c>
      <c r="U5" s="122">
        <v>49002032</v>
      </c>
      <c r="V5" s="122">
        <v>49967094</v>
      </c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</row>
    <row r="6" spans="1:87">
      <c r="A6" s="44" t="s">
        <v>560</v>
      </c>
      <c r="B6" s="120">
        <v>9863367</v>
      </c>
      <c r="C6" s="120">
        <v>9597943</v>
      </c>
      <c r="D6" s="120">
        <v>9157072</v>
      </c>
      <c r="E6" s="120">
        <v>9418592</v>
      </c>
      <c r="F6" s="120">
        <v>9143758</v>
      </c>
      <c r="G6" s="120">
        <v>8955554</v>
      </c>
      <c r="H6" s="120">
        <v>8730650</v>
      </c>
      <c r="I6" s="120">
        <v>8720259</v>
      </c>
      <c r="J6" s="120">
        <v>8865448</v>
      </c>
      <c r="K6" s="120">
        <v>8966609</v>
      </c>
      <c r="L6" s="120">
        <v>8836850</v>
      </c>
      <c r="M6" s="120">
        <v>8952228</v>
      </c>
      <c r="N6" s="120">
        <v>8475767</v>
      </c>
      <c r="O6" s="120">
        <v>8342528</v>
      </c>
      <c r="P6" s="120">
        <v>9243129</v>
      </c>
      <c r="Q6" s="120">
        <v>9778898</v>
      </c>
      <c r="R6" s="120">
        <v>10083917</v>
      </c>
      <c r="S6" s="120">
        <v>10601193</v>
      </c>
      <c r="T6" s="120">
        <v>10932619</v>
      </c>
      <c r="U6" s="120">
        <v>11378454</v>
      </c>
      <c r="V6" s="120">
        <v>11392284</v>
      </c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</row>
    <row r="7" spans="1:87">
      <c r="A7" s="59" t="s">
        <v>613</v>
      </c>
      <c r="B7" s="120">
        <v>205536</v>
      </c>
      <c r="C7" s="120">
        <v>217766</v>
      </c>
      <c r="D7" s="120">
        <v>226663</v>
      </c>
      <c r="E7" s="120">
        <v>261732</v>
      </c>
      <c r="F7" s="120">
        <v>244454</v>
      </c>
      <c r="G7" s="120">
        <v>236487</v>
      </c>
      <c r="H7" s="120">
        <v>241055</v>
      </c>
      <c r="I7" s="120">
        <v>232935</v>
      </c>
      <c r="J7" s="120">
        <v>229460</v>
      </c>
      <c r="K7" s="120">
        <v>168279</v>
      </c>
      <c r="L7" s="120">
        <v>159870</v>
      </c>
      <c r="M7" s="120">
        <v>272623</v>
      </c>
      <c r="N7" s="120">
        <v>251643</v>
      </c>
      <c r="O7" s="120">
        <v>249365</v>
      </c>
      <c r="P7" s="120">
        <v>162283</v>
      </c>
      <c r="Q7" s="120">
        <v>157230</v>
      </c>
      <c r="R7" s="120">
        <v>166392</v>
      </c>
      <c r="S7" s="120">
        <v>172284</v>
      </c>
      <c r="T7" s="120">
        <v>178681</v>
      </c>
      <c r="U7" s="120">
        <v>184125</v>
      </c>
      <c r="V7" s="120">
        <v>166750</v>
      </c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</row>
    <row r="8" spans="1:87">
      <c r="A8" s="59" t="s">
        <v>614</v>
      </c>
      <c r="B8" s="120">
        <v>1128862</v>
      </c>
      <c r="C8" s="120">
        <v>1253260</v>
      </c>
      <c r="D8" s="120">
        <v>1217529</v>
      </c>
      <c r="E8" s="120">
        <v>1245505</v>
      </c>
      <c r="F8" s="120">
        <v>1240289</v>
      </c>
      <c r="G8" s="120">
        <v>1163876</v>
      </c>
      <c r="H8" s="120">
        <v>1155593</v>
      </c>
      <c r="I8" s="120">
        <v>1141974</v>
      </c>
      <c r="J8" s="120">
        <v>1143501</v>
      </c>
      <c r="K8" s="120">
        <v>1241643</v>
      </c>
      <c r="L8" s="120">
        <v>1194747</v>
      </c>
      <c r="M8" s="120">
        <v>1146432</v>
      </c>
      <c r="N8" s="120">
        <v>1103997</v>
      </c>
      <c r="O8" s="120">
        <v>1100478</v>
      </c>
      <c r="P8" s="120">
        <v>1387894</v>
      </c>
      <c r="Q8" s="120">
        <v>1428878</v>
      </c>
      <c r="R8" s="120">
        <v>1377416</v>
      </c>
      <c r="S8" s="120">
        <v>1443819</v>
      </c>
      <c r="T8" s="120">
        <v>1440520</v>
      </c>
      <c r="U8" s="120">
        <v>1662756</v>
      </c>
      <c r="V8" s="120">
        <v>1702212</v>
      </c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</row>
    <row r="9" spans="1:87" s="13" customFormat="1">
      <c r="A9" s="59" t="s">
        <v>615</v>
      </c>
      <c r="B9" s="120">
        <v>319507</v>
      </c>
      <c r="C9" s="120">
        <v>302277</v>
      </c>
      <c r="D9" s="120">
        <v>259832</v>
      </c>
      <c r="E9" s="120">
        <v>362565</v>
      </c>
      <c r="F9" s="120">
        <v>319320</v>
      </c>
      <c r="G9" s="120">
        <v>311792</v>
      </c>
      <c r="H9" s="120">
        <v>354320</v>
      </c>
      <c r="I9" s="120">
        <v>340582</v>
      </c>
      <c r="J9" s="120">
        <v>348980</v>
      </c>
      <c r="K9" s="120">
        <v>337308</v>
      </c>
      <c r="L9" s="120">
        <v>352927</v>
      </c>
      <c r="M9" s="120">
        <v>383325</v>
      </c>
      <c r="N9" s="120">
        <v>363011</v>
      </c>
      <c r="O9" s="120">
        <v>358586</v>
      </c>
      <c r="P9" s="120">
        <v>379181</v>
      </c>
      <c r="Q9" s="120">
        <v>394772</v>
      </c>
      <c r="R9" s="120">
        <v>450039</v>
      </c>
      <c r="S9" s="120">
        <v>462127</v>
      </c>
      <c r="T9" s="120">
        <v>512632</v>
      </c>
      <c r="U9" s="120">
        <v>532817</v>
      </c>
      <c r="V9" s="120">
        <v>558796</v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</row>
    <row r="10" spans="1:87">
      <c r="A10" s="59" t="s">
        <v>616</v>
      </c>
      <c r="B10" s="120">
        <v>220584</v>
      </c>
      <c r="C10" s="120">
        <v>212308</v>
      </c>
      <c r="D10" s="120">
        <v>200628</v>
      </c>
      <c r="E10" s="120">
        <v>191887</v>
      </c>
      <c r="F10" s="120">
        <v>176947</v>
      </c>
      <c r="G10" s="120">
        <v>169705</v>
      </c>
      <c r="H10" s="120">
        <v>167534</v>
      </c>
      <c r="I10" s="120">
        <v>193899</v>
      </c>
      <c r="J10" s="120">
        <v>190091</v>
      </c>
      <c r="K10" s="120">
        <v>198219</v>
      </c>
      <c r="L10" s="120">
        <v>202135</v>
      </c>
      <c r="M10" s="120">
        <v>184977</v>
      </c>
      <c r="N10" s="120">
        <v>155791</v>
      </c>
      <c r="O10" s="120">
        <v>156044</v>
      </c>
      <c r="P10" s="120">
        <v>187879</v>
      </c>
      <c r="Q10" s="120">
        <v>201453</v>
      </c>
      <c r="R10" s="120">
        <v>208908</v>
      </c>
      <c r="S10" s="120">
        <v>215361</v>
      </c>
      <c r="T10" s="120">
        <v>242060</v>
      </c>
      <c r="U10" s="120">
        <v>296428</v>
      </c>
      <c r="V10" s="120">
        <v>300082</v>
      </c>
    </row>
    <row r="11" spans="1:87">
      <c r="A11" s="59" t="s">
        <v>617</v>
      </c>
      <c r="B11" s="120">
        <v>497158</v>
      </c>
      <c r="C11" s="120">
        <v>506066</v>
      </c>
      <c r="D11" s="120">
        <v>530137</v>
      </c>
      <c r="E11" s="120">
        <v>521942</v>
      </c>
      <c r="F11" s="120">
        <v>463832</v>
      </c>
      <c r="G11" s="120">
        <v>479435</v>
      </c>
      <c r="H11" s="120">
        <v>427151</v>
      </c>
      <c r="I11" s="120">
        <v>444732</v>
      </c>
      <c r="J11" s="120">
        <v>475470</v>
      </c>
      <c r="K11" s="120">
        <v>626945</v>
      </c>
      <c r="L11" s="120">
        <v>552079</v>
      </c>
      <c r="M11" s="120">
        <v>535013</v>
      </c>
      <c r="N11" s="120">
        <v>561986</v>
      </c>
      <c r="O11" s="120">
        <v>547083</v>
      </c>
      <c r="P11" s="120">
        <v>739420</v>
      </c>
      <c r="Q11" s="120">
        <v>723876</v>
      </c>
      <c r="R11" s="120">
        <v>763425</v>
      </c>
      <c r="S11" s="120">
        <v>851435</v>
      </c>
      <c r="T11" s="120">
        <v>695793</v>
      </c>
      <c r="U11" s="120">
        <v>723910</v>
      </c>
      <c r="V11" s="120">
        <v>761730</v>
      </c>
    </row>
    <row r="12" spans="1:87">
      <c r="A12" s="59" t="s">
        <v>618</v>
      </c>
      <c r="B12" s="120">
        <v>502446</v>
      </c>
      <c r="C12" s="120">
        <v>479381</v>
      </c>
      <c r="D12" s="120">
        <v>472552</v>
      </c>
      <c r="E12" s="120">
        <v>457191</v>
      </c>
      <c r="F12" s="120">
        <v>482491</v>
      </c>
      <c r="G12" s="120">
        <v>431961</v>
      </c>
      <c r="H12" s="120">
        <v>438674</v>
      </c>
      <c r="I12" s="120">
        <v>448688</v>
      </c>
      <c r="J12" s="120">
        <v>471979</v>
      </c>
      <c r="K12" s="120">
        <v>512836</v>
      </c>
      <c r="L12" s="120">
        <v>506344</v>
      </c>
      <c r="M12" s="120">
        <v>559942</v>
      </c>
      <c r="N12" s="120">
        <v>539715</v>
      </c>
      <c r="O12" s="120">
        <v>535740</v>
      </c>
      <c r="P12" s="120">
        <v>626628</v>
      </c>
      <c r="Q12" s="120">
        <v>656660</v>
      </c>
      <c r="R12" s="120">
        <v>692403</v>
      </c>
      <c r="S12" s="120">
        <v>741633</v>
      </c>
      <c r="T12" s="120">
        <v>826340</v>
      </c>
      <c r="U12" s="120">
        <v>773734</v>
      </c>
      <c r="V12" s="120">
        <v>743500</v>
      </c>
    </row>
    <row r="13" spans="1:87">
      <c r="A13" s="59" t="s">
        <v>619</v>
      </c>
      <c r="B13" s="120">
        <v>608753</v>
      </c>
      <c r="C13" s="120">
        <v>576233</v>
      </c>
      <c r="D13" s="120">
        <v>566626</v>
      </c>
      <c r="E13" s="120">
        <v>588307</v>
      </c>
      <c r="F13" s="120">
        <v>613768</v>
      </c>
      <c r="G13" s="120">
        <v>608509</v>
      </c>
      <c r="H13" s="120">
        <v>616179</v>
      </c>
      <c r="I13" s="120">
        <v>621992</v>
      </c>
      <c r="J13" s="120">
        <v>663888</v>
      </c>
      <c r="K13" s="120">
        <v>612204</v>
      </c>
      <c r="L13" s="120">
        <v>720009</v>
      </c>
      <c r="M13" s="120">
        <v>784292</v>
      </c>
      <c r="N13" s="120">
        <v>748788</v>
      </c>
      <c r="O13" s="120">
        <v>774085</v>
      </c>
      <c r="P13" s="120">
        <v>915783</v>
      </c>
      <c r="Q13" s="120">
        <v>1003249</v>
      </c>
      <c r="R13" s="120">
        <v>1060693</v>
      </c>
      <c r="S13" s="120">
        <v>1079346</v>
      </c>
      <c r="T13" s="120">
        <v>1194883</v>
      </c>
      <c r="U13" s="120">
        <v>1277271</v>
      </c>
      <c r="V13" s="120">
        <v>1299629</v>
      </c>
    </row>
    <row r="14" spans="1:87">
      <c r="A14" s="59" t="s">
        <v>620</v>
      </c>
      <c r="B14" s="120">
        <v>1055342</v>
      </c>
      <c r="C14" s="120">
        <v>1044286</v>
      </c>
      <c r="D14" s="120">
        <v>1026019</v>
      </c>
      <c r="E14" s="120">
        <v>1013139</v>
      </c>
      <c r="F14" s="120">
        <v>1002124</v>
      </c>
      <c r="G14" s="120">
        <v>988527</v>
      </c>
      <c r="H14" s="120">
        <v>827141</v>
      </c>
      <c r="I14" s="120">
        <v>816551</v>
      </c>
      <c r="J14" s="120">
        <v>826023</v>
      </c>
      <c r="K14" s="120">
        <v>823957</v>
      </c>
      <c r="L14" s="120">
        <v>817445</v>
      </c>
      <c r="M14" s="120">
        <v>837525</v>
      </c>
      <c r="N14" s="120">
        <v>816846</v>
      </c>
      <c r="O14" s="120">
        <v>760112</v>
      </c>
      <c r="P14" s="120">
        <v>736053</v>
      </c>
      <c r="Q14" s="120">
        <v>719696</v>
      </c>
      <c r="R14" s="120">
        <v>720959</v>
      </c>
      <c r="S14" s="120">
        <v>682615</v>
      </c>
      <c r="T14" s="120">
        <v>733696</v>
      </c>
      <c r="U14" s="120">
        <v>790004</v>
      </c>
      <c r="V14" s="120">
        <v>835537</v>
      </c>
    </row>
    <row r="15" spans="1:87">
      <c r="A15" s="59" t="s">
        <v>621</v>
      </c>
      <c r="B15" s="120">
        <v>1482967</v>
      </c>
      <c r="C15" s="120">
        <v>1364905</v>
      </c>
      <c r="D15" s="120">
        <v>1326945</v>
      </c>
      <c r="E15" s="120">
        <v>1345780</v>
      </c>
      <c r="F15" s="120">
        <v>1328075</v>
      </c>
      <c r="G15" s="120">
        <v>1407925</v>
      </c>
      <c r="H15" s="120">
        <v>1319752</v>
      </c>
      <c r="I15" s="120">
        <v>1398591</v>
      </c>
      <c r="J15" s="120">
        <v>1382507</v>
      </c>
      <c r="K15" s="120">
        <v>1358539</v>
      </c>
      <c r="L15" s="120">
        <v>1367600</v>
      </c>
      <c r="M15" s="120">
        <v>1233619</v>
      </c>
      <c r="N15" s="120">
        <v>1138125</v>
      </c>
      <c r="O15" s="120">
        <v>1039284</v>
      </c>
      <c r="P15" s="120">
        <v>989587</v>
      </c>
      <c r="Q15" s="120">
        <v>1025433</v>
      </c>
      <c r="R15" s="120">
        <v>993803</v>
      </c>
      <c r="S15" s="120">
        <v>1017397</v>
      </c>
      <c r="T15" s="120">
        <v>1076029</v>
      </c>
      <c r="U15" s="120">
        <v>1107914</v>
      </c>
      <c r="V15" s="120">
        <v>1128874</v>
      </c>
    </row>
    <row r="16" spans="1:87">
      <c r="A16" s="59" t="s">
        <v>622</v>
      </c>
      <c r="B16" s="120">
        <v>306143</v>
      </c>
      <c r="C16" s="120">
        <v>301753</v>
      </c>
      <c r="D16" s="120">
        <v>294352</v>
      </c>
      <c r="E16" s="120">
        <v>286701</v>
      </c>
      <c r="F16" s="120">
        <v>289962</v>
      </c>
      <c r="G16" s="120">
        <v>340080</v>
      </c>
      <c r="H16" s="120">
        <v>352687</v>
      </c>
      <c r="I16" s="120">
        <v>337725</v>
      </c>
      <c r="J16" s="120">
        <v>341037</v>
      </c>
      <c r="K16" s="120">
        <v>313400</v>
      </c>
      <c r="L16" s="120">
        <v>312567</v>
      </c>
      <c r="M16" s="120">
        <v>313780</v>
      </c>
      <c r="N16" s="120">
        <v>272118</v>
      </c>
      <c r="O16" s="120">
        <v>287873</v>
      </c>
      <c r="P16" s="120">
        <v>321085</v>
      </c>
      <c r="Q16" s="120">
        <v>350109</v>
      </c>
      <c r="R16" s="120">
        <v>339399</v>
      </c>
      <c r="S16" s="120">
        <v>423069</v>
      </c>
      <c r="T16" s="120">
        <v>442502</v>
      </c>
      <c r="U16" s="120">
        <v>432182</v>
      </c>
      <c r="V16" s="120">
        <v>420447</v>
      </c>
    </row>
    <row r="17" spans="1:22">
      <c r="A17" s="59" t="s">
        <v>623</v>
      </c>
      <c r="B17" s="120">
        <v>602775</v>
      </c>
      <c r="C17" s="120">
        <v>574388</v>
      </c>
      <c r="D17" s="120">
        <v>438993</v>
      </c>
      <c r="E17" s="120">
        <v>511188</v>
      </c>
      <c r="F17" s="120">
        <v>501059</v>
      </c>
      <c r="G17" s="120">
        <v>490020</v>
      </c>
      <c r="H17" s="120">
        <v>534770</v>
      </c>
      <c r="I17" s="120">
        <v>449821</v>
      </c>
      <c r="J17" s="120">
        <v>447998</v>
      </c>
      <c r="K17" s="120">
        <v>474276</v>
      </c>
      <c r="L17" s="120">
        <v>349588</v>
      </c>
      <c r="M17" s="120">
        <v>338687</v>
      </c>
      <c r="N17" s="120">
        <v>329592</v>
      </c>
      <c r="O17" s="120">
        <v>316218</v>
      </c>
      <c r="P17" s="120">
        <v>371025</v>
      </c>
      <c r="Q17" s="120">
        <v>376065</v>
      </c>
      <c r="R17" s="120">
        <v>360664</v>
      </c>
      <c r="S17" s="120">
        <v>372256</v>
      </c>
      <c r="T17" s="120">
        <v>340705</v>
      </c>
      <c r="U17" s="120">
        <v>318570</v>
      </c>
      <c r="V17" s="120">
        <v>237787</v>
      </c>
    </row>
    <row r="18" spans="1:22">
      <c r="A18" s="59" t="s">
        <v>624</v>
      </c>
      <c r="B18" s="120">
        <v>336565</v>
      </c>
      <c r="C18" s="120">
        <v>322950</v>
      </c>
      <c r="D18" s="120">
        <v>290509</v>
      </c>
      <c r="E18" s="120">
        <v>291380</v>
      </c>
      <c r="F18" s="120">
        <v>241582</v>
      </c>
      <c r="G18" s="120">
        <v>236176</v>
      </c>
      <c r="H18" s="120">
        <v>216412</v>
      </c>
      <c r="I18" s="120">
        <v>203043</v>
      </c>
      <c r="J18" s="120">
        <v>209465</v>
      </c>
      <c r="K18" s="120">
        <v>215087</v>
      </c>
      <c r="L18" s="120">
        <v>216915</v>
      </c>
      <c r="M18" s="120">
        <v>239159</v>
      </c>
      <c r="N18" s="120">
        <v>236104</v>
      </c>
      <c r="O18" s="120">
        <v>261242</v>
      </c>
      <c r="P18" s="120">
        <v>269563</v>
      </c>
      <c r="Q18" s="120">
        <v>265830</v>
      </c>
      <c r="R18" s="120">
        <v>313127</v>
      </c>
      <c r="S18" s="120">
        <v>306881</v>
      </c>
      <c r="T18" s="120">
        <v>265323</v>
      </c>
      <c r="U18" s="120">
        <v>256223</v>
      </c>
      <c r="V18" s="120">
        <v>261136</v>
      </c>
    </row>
    <row r="19" spans="1:22">
      <c r="A19" s="59" t="s">
        <v>625</v>
      </c>
      <c r="B19" s="120">
        <v>266420</v>
      </c>
      <c r="C19" s="120">
        <v>256423</v>
      </c>
      <c r="D19" s="120">
        <v>241502</v>
      </c>
      <c r="E19" s="120">
        <v>226658</v>
      </c>
      <c r="F19" s="120">
        <v>216695</v>
      </c>
      <c r="G19" s="120">
        <v>189270</v>
      </c>
      <c r="H19" s="120">
        <v>167617</v>
      </c>
      <c r="I19" s="120">
        <v>179541</v>
      </c>
      <c r="J19" s="120">
        <v>187155</v>
      </c>
      <c r="K19" s="120">
        <v>214240</v>
      </c>
      <c r="L19" s="120">
        <v>198290</v>
      </c>
      <c r="M19" s="120">
        <v>230281</v>
      </c>
      <c r="N19" s="120">
        <v>214762</v>
      </c>
      <c r="O19" s="120">
        <v>213272</v>
      </c>
      <c r="P19" s="120">
        <v>250076</v>
      </c>
      <c r="Q19" s="120">
        <v>304044</v>
      </c>
      <c r="R19" s="120">
        <v>387966</v>
      </c>
      <c r="S19" s="120">
        <v>372085</v>
      </c>
      <c r="T19" s="120">
        <v>374529</v>
      </c>
      <c r="U19" s="120">
        <v>367584</v>
      </c>
      <c r="V19" s="120">
        <v>335834</v>
      </c>
    </row>
    <row r="20" spans="1:22">
      <c r="A20" s="59" t="s">
        <v>626</v>
      </c>
      <c r="B20" s="120">
        <v>200104</v>
      </c>
      <c r="C20" s="120">
        <v>192752</v>
      </c>
      <c r="D20" s="120">
        <v>193214</v>
      </c>
      <c r="E20" s="120">
        <v>215195</v>
      </c>
      <c r="F20" s="120">
        <v>212403</v>
      </c>
      <c r="G20" s="120">
        <v>159441</v>
      </c>
      <c r="H20" s="120">
        <v>153907</v>
      </c>
      <c r="I20" s="120">
        <v>152292</v>
      </c>
      <c r="J20" s="120">
        <v>147506</v>
      </c>
      <c r="K20" s="120">
        <v>134369</v>
      </c>
      <c r="L20" s="120">
        <v>136187</v>
      </c>
      <c r="M20" s="120">
        <v>31411</v>
      </c>
      <c r="N20" s="120">
        <v>29978</v>
      </c>
      <c r="O20" s="120">
        <v>33620</v>
      </c>
      <c r="P20" s="120">
        <v>42094</v>
      </c>
      <c r="Q20" s="120">
        <v>42215</v>
      </c>
      <c r="R20" s="120">
        <v>43818</v>
      </c>
      <c r="S20" s="120">
        <v>39041</v>
      </c>
      <c r="T20" s="120">
        <v>39993</v>
      </c>
      <c r="U20" s="120">
        <v>42878</v>
      </c>
      <c r="V20" s="120">
        <v>51412</v>
      </c>
    </row>
    <row r="21" spans="1:22">
      <c r="A21" s="59" t="s">
        <v>627</v>
      </c>
      <c r="B21" s="120">
        <v>430755</v>
      </c>
      <c r="C21" s="120">
        <v>394622</v>
      </c>
      <c r="D21" s="120">
        <v>380940</v>
      </c>
      <c r="E21" s="120">
        <v>374461</v>
      </c>
      <c r="F21" s="120">
        <v>365630</v>
      </c>
      <c r="G21" s="120">
        <v>352827</v>
      </c>
      <c r="H21" s="120">
        <v>351769</v>
      </c>
      <c r="I21" s="120">
        <v>374089</v>
      </c>
      <c r="J21" s="120">
        <v>381338</v>
      </c>
      <c r="K21" s="120">
        <v>368587</v>
      </c>
      <c r="L21" s="120">
        <v>359036</v>
      </c>
      <c r="M21" s="120">
        <v>355341</v>
      </c>
      <c r="N21" s="120">
        <v>315071</v>
      </c>
      <c r="O21" s="120">
        <v>317009</v>
      </c>
      <c r="P21" s="120">
        <v>348508</v>
      </c>
      <c r="Q21" s="120">
        <v>398718</v>
      </c>
      <c r="R21" s="120">
        <v>400998</v>
      </c>
      <c r="S21" s="120">
        <v>417015</v>
      </c>
      <c r="T21" s="120">
        <v>419950</v>
      </c>
      <c r="U21" s="120">
        <v>423744</v>
      </c>
      <c r="V21" s="120">
        <v>402656</v>
      </c>
    </row>
    <row r="22" spans="1:22">
      <c r="A22" s="59" t="s">
        <v>628</v>
      </c>
      <c r="B22" s="120">
        <v>564223</v>
      </c>
      <c r="C22" s="120">
        <v>521159</v>
      </c>
      <c r="D22" s="120">
        <v>508213</v>
      </c>
      <c r="E22" s="120">
        <v>496616</v>
      </c>
      <c r="F22" s="120">
        <v>473769</v>
      </c>
      <c r="G22" s="120">
        <v>435139</v>
      </c>
      <c r="H22" s="120">
        <v>471293</v>
      </c>
      <c r="I22" s="120">
        <v>427422</v>
      </c>
      <c r="J22" s="120">
        <v>442138</v>
      </c>
      <c r="K22" s="120">
        <v>419807</v>
      </c>
      <c r="L22" s="120">
        <v>372738</v>
      </c>
      <c r="M22" s="120">
        <v>434053</v>
      </c>
      <c r="N22" s="120">
        <v>406431</v>
      </c>
      <c r="O22" s="120">
        <v>398615</v>
      </c>
      <c r="P22" s="120">
        <v>458140</v>
      </c>
      <c r="Q22" s="120">
        <v>521689</v>
      </c>
      <c r="R22" s="120">
        <v>560855</v>
      </c>
      <c r="S22" s="120">
        <v>674843</v>
      </c>
      <c r="T22" s="120">
        <v>692986</v>
      </c>
      <c r="U22" s="120">
        <v>705494</v>
      </c>
      <c r="V22" s="120">
        <v>619133</v>
      </c>
    </row>
    <row r="23" spans="1:22">
      <c r="A23" s="59" t="s">
        <v>629</v>
      </c>
      <c r="B23" s="120">
        <v>234089</v>
      </c>
      <c r="C23" s="120">
        <v>217391</v>
      </c>
      <c r="D23" s="120">
        <v>213798</v>
      </c>
      <c r="E23" s="120">
        <v>202198</v>
      </c>
      <c r="F23" s="120">
        <v>199696</v>
      </c>
      <c r="G23" s="120">
        <v>198528</v>
      </c>
      <c r="H23" s="120">
        <v>198848</v>
      </c>
      <c r="I23" s="120">
        <v>202531</v>
      </c>
      <c r="J23" s="120">
        <v>203223</v>
      </c>
      <c r="K23" s="120">
        <v>199516</v>
      </c>
      <c r="L23" s="120">
        <v>215125</v>
      </c>
      <c r="M23" s="120">
        <v>219573</v>
      </c>
      <c r="N23" s="120">
        <v>212735</v>
      </c>
      <c r="O23" s="120">
        <v>221104</v>
      </c>
      <c r="P23" s="120">
        <v>250406</v>
      </c>
      <c r="Q23" s="120">
        <v>334628</v>
      </c>
      <c r="R23" s="120">
        <v>353345</v>
      </c>
      <c r="S23" s="120">
        <v>363497</v>
      </c>
      <c r="T23" s="120">
        <v>379403</v>
      </c>
      <c r="U23" s="120">
        <v>421908</v>
      </c>
      <c r="V23" s="120">
        <v>430342</v>
      </c>
    </row>
    <row r="24" spans="1:22">
      <c r="A24" s="59" t="s">
        <v>630</v>
      </c>
      <c r="B24" s="120">
        <v>233616</v>
      </c>
      <c r="C24" s="120">
        <v>219865</v>
      </c>
      <c r="D24" s="120">
        <v>198022</v>
      </c>
      <c r="E24" s="120">
        <v>222137</v>
      </c>
      <c r="F24" s="120">
        <v>204081</v>
      </c>
      <c r="G24" s="120">
        <v>201018</v>
      </c>
      <c r="H24" s="120">
        <v>196349</v>
      </c>
      <c r="I24" s="120">
        <v>197229</v>
      </c>
      <c r="J24" s="120">
        <v>217268</v>
      </c>
      <c r="K24" s="120">
        <v>203402</v>
      </c>
      <c r="L24" s="120">
        <v>216340</v>
      </c>
      <c r="M24" s="120">
        <v>234007</v>
      </c>
      <c r="N24" s="120">
        <v>201508</v>
      </c>
      <c r="O24" s="120">
        <v>198530</v>
      </c>
      <c r="P24" s="120">
        <v>231179</v>
      </c>
      <c r="Q24" s="120">
        <v>265386</v>
      </c>
      <c r="R24" s="120">
        <v>277938</v>
      </c>
      <c r="S24" s="120">
        <v>348177</v>
      </c>
      <c r="T24" s="120">
        <v>364352</v>
      </c>
      <c r="U24" s="120">
        <v>312850</v>
      </c>
      <c r="V24" s="120">
        <v>366159</v>
      </c>
    </row>
    <row r="25" spans="1:22">
      <c r="A25" s="59" t="s">
        <v>631</v>
      </c>
      <c r="B25" s="120">
        <v>374180</v>
      </c>
      <c r="C25" s="120">
        <v>351187</v>
      </c>
      <c r="D25" s="120">
        <v>324985</v>
      </c>
      <c r="E25" s="120">
        <v>330620</v>
      </c>
      <c r="F25" s="120">
        <v>320462</v>
      </c>
      <c r="G25" s="120">
        <v>313448</v>
      </c>
      <c r="H25" s="120">
        <v>297047</v>
      </c>
      <c r="I25" s="120">
        <v>306606</v>
      </c>
      <c r="J25" s="120">
        <v>298797</v>
      </c>
      <c r="K25" s="120">
        <v>285890</v>
      </c>
      <c r="L25" s="120">
        <v>285970</v>
      </c>
      <c r="M25" s="120">
        <v>314693</v>
      </c>
      <c r="N25" s="120">
        <v>295631</v>
      </c>
      <c r="O25" s="120">
        <v>296682</v>
      </c>
      <c r="P25" s="120">
        <v>290253</v>
      </c>
      <c r="Q25" s="120">
        <v>299826</v>
      </c>
      <c r="R25" s="120">
        <v>294197</v>
      </c>
      <c r="S25" s="120">
        <v>301705</v>
      </c>
      <c r="T25" s="120">
        <v>356808</v>
      </c>
      <c r="U25" s="120">
        <v>374812</v>
      </c>
      <c r="V25" s="120">
        <v>397885</v>
      </c>
    </row>
    <row r="26" spans="1:22">
      <c r="A26" s="59" t="s">
        <v>632</v>
      </c>
      <c r="B26" s="120">
        <v>293342</v>
      </c>
      <c r="C26" s="120">
        <v>288971</v>
      </c>
      <c r="D26" s="120">
        <v>245613</v>
      </c>
      <c r="E26" s="120">
        <v>273390</v>
      </c>
      <c r="F26" s="120">
        <v>247119</v>
      </c>
      <c r="G26" s="120">
        <v>241390</v>
      </c>
      <c r="H26" s="120">
        <v>242552</v>
      </c>
      <c r="I26" s="120">
        <v>250016</v>
      </c>
      <c r="J26" s="120">
        <v>257624</v>
      </c>
      <c r="K26" s="120">
        <v>258105</v>
      </c>
      <c r="L26" s="120">
        <v>300938</v>
      </c>
      <c r="M26" s="120">
        <v>303495</v>
      </c>
      <c r="N26" s="120">
        <v>281935</v>
      </c>
      <c r="O26" s="120">
        <v>277586</v>
      </c>
      <c r="P26" s="120">
        <v>286092</v>
      </c>
      <c r="Q26" s="120">
        <v>309141</v>
      </c>
      <c r="R26" s="120">
        <v>317572</v>
      </c>
      <c r="S26" s="120">
        <v>316607</v>
      </c>
      <c r="T26" s="120">
        <v>355434</v>
      </c>
      <c r="U26" s="120">
        <v>373250</v>
      </c>
      <c r="V26" s="120">
        <v>372383</v>
      </c>
    </row>
    <row r="27" spans="1:22">
      <c r="A27" s="43" t="s">
        <v>633</v>
      </c>
      <c r="B27" s="120">
        <v>21845604</v>
      </c>
      <c r="C27" s="120">
        <v>22322386</v>
      </c>
      <c r="D27" s="120">
        <v>22501269</v>
      </c>
      <c r="E27" s="120">
        <v>24559527</v>
      </c>
      <c r="F27" s="120">
        <v>25066227</v>
      </c>
      <c r="G27" s="120">
        <v>25185407</v>
      </c>
      <c r="H27" s="120">
        <v>25818519</v>
      </c>
      <c r="I27" s="120">
        <v>27355268</v>
      </c>
      <c r="J27" s="120">
        <v>27217706</v>
      </c>
      <c r="K27" s="120">
        <v>26894993</v>
      </c>
      <c r="L27" s="120">
        <v>27319398</v>
      </c>
      <c r="M27" s="120">
        <v>28550021</v>
      </c>
      <c r="N27" s="120">
        <v>28272994</v>
      </c>
      <c r="O27" s="120">
        <v>28195116</v>
      </c>
      <c r="P27" s="120">
        <v>29356422</v>
      </c>
      <c r="Q27" s="120">
        <v>31160870</v>
      </c>
      <c r="R27" s="120">
        <v>32191662</v>
      </c>
      <c r="S27" s="120">
        <v>33878604</v>
      </c>
      <c r="T27" s="120">
        <v>36398620</v>
      </c>
      <c r="U27" s="120">
        <v>37623578</v>
      </c>
      <c r="V27" s="120">
        <v>38574810</v>
      </c>
    </row>
    <row r="28" spans="1:22" s="13" customFormat="1">
      <c r="A28" s="43" t="s">
        <v>634</v>
      </c>
      <c r="B28" s="122">
        <v>31780113</v>
      </c>
      <c r="C28" s="122">
        <v>32007012</v>
      </c>
      <c r="D28" s="122">
        <v>31742612</v>
      </c>
      <c r="E28" s="122">
        <v>34063719</v>
      </c>
      <c r="F28" s="122">
        <v>34301890</v>
      </c>
      <c r="G28" s="122">
        <v>34237212</v>
      </c>
      <c r="H28" s="122">
        <v>34647121</v>
      </c>
      <c r="I28" s="122">
        <v>36182670</v>
      </c>
      <c r="J28" s="122">
        <v>36185814</v>
      </c>
      <c r="K28" s="122">
        <v>35965931</v>
      </c>
      <c r="L28" s="122">
        <v>36257718</v>
      </c>
      <c r="M28" s="122">
        <v>37605804</v>
      </c>
      <c r="N28" s="122">
        <v>36852226</v>
      </c>
      <c r="O28" s="122">
        <v>36640135</v>
      </c>
      <c r="P28" s="122">
        <v>38701792</v>
      </c>
      <c r="Q28" s="122">
        <v>41041975</v>
      </c>
      <c r="R28" s="122">
        <v>42378483</v>
      </c>
      <c r="S28" s="122">
        <v>44585485</v>
      </c>
      <c r="T28" s="122">
        <v>47440553</v>
      </c>
      <c r="U28" s="122">
        <v>49121869</v>
      </c>
      <c r="V28" s="122">
        <v>50087668</v>
      </c>
    </row>
  </sheetData>
  <sheetProtection selectLockedCells="1" selectUnlockedCells="1"/>
  <hyperlinks>
    <hyperlink ref="A1" location="Índice!A1" display="           Índice           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50"/>
  </sheetPr>
  <dimension ref="A1:AE32"/>
  <sheetViews>
    <sheetView workbookViewId="0">
      <pane xSplit="1" topLeftCell="AA1" activePane="topRight" state="frozen"/>
      <selection pane="topRight"/>
    </sheetView>
  </sheetViews>
  <sheetFormatPr defaultColWidth="9" defaultRowHeight="15"/>
  <cols>
    <col min="1" max="1" width="75.7109375" style="4" customWidth="1"/>
    <col min="2" max="27" width="12" style="4" customWidth="1"/>
    <col min="28" max="29" width="13.140625" style="4" customWidth="1"/>
    <col min="30" max="30" width="13.140625" customWidth="1"/>
    <col min="31" max="31" width="13.140625" style="4" customWidth="1"/>
    <col min="32" max="16384" width="9" style="4"/>
  </cols>
  <sheetData>
    <row r="1" spans="1:31" ht="57" customHeight="1">
      <c r="A1" s="5" t="s">
        <v>17</v>
      </c>
      <c r="AB1" s="5"/>
      <c r="AC1" s="5"/>
    </row>
    <row r="2" spans="1:31" customFormat="1" ht="16.5" customHeight="1">
      <c r="A2" s="248" t="s">
        <v>635</v>
      </c>
      <c r="B2" s="247" t="s">
        <v>503</v>
      </c>
      <c r="C2" s="247" t="s">
        <v>502</v>
      </c>
      <c r="D2" s="247" t="s">
        <v>501</v>
      </c>
      <c r="E2" s="247" t="s">
        <v>500</v>
      </c>
      <c r="F2" s="247" t="s">
        <v>637</v>
      </c>
      <c r="G2" s="247" t="s">
        <v>499</v>
      </c>
      <c r="H2" s="247" t="s">
        <v>498</v>
      </c>
      <c r="I2" s="247" t="s">
        <v>497</v>
      </c>
      <c r="J2" s="247" t="s">
        <v>496</v>
      </c>
      <c r="K2" s="247" t="s">
        <v>272</v>
      </c>
      <c r="L2" s="247" t="s">
        <v>495</v>
      </c>
      <c r="M2" s="247" t="s">
        <v>494</v>
      </c>
      <c r="N2" s="247" t="s">
        <v>493</v>
      </c>
      <c r="O2" s="247" t="s">
        <v>492</v>
      </c>
      <c r="P2" s="247" t="s">
        <v>306</v>
      </c>
      <c r="Q2" s="247" t="s">
        <v>491</v>
      </c>
      <c r="R2" s="247" t="s">
        <v>490</v>
      </c>
      <c r="S2" s="247" t="s">
        <v>489</v>
      </c>
      <c r="T2" s="247" t="s">
        <v>488</v>
      </c>
      <c r="U2" s="247" t="s">
        <v>267</v>
      </c>
      <c r="V2" s="247" t="s">
        <v>487</v>
      </c>
      <c r="W2" s="247" t="s">
        <v>486</v>
      </c>
      <c r="X2" s="247" t="s">
        <v>485</v>
      </c>
      <c r="Y2" s="247" t="s">
        <v>484</v>
      </c>
      <c r="Z2" s="247" t="s">
        <v>266</v>
      </c>
      <c r="AA2" s="247" t="s">
        <v>483</v>
      </c>
      <c r="AB2" s="247" t="s">
        <v>482</v>
      </c>
      <c r="AC2" s="247" t="s">
        <v>823</v>
      </c>
      <c r="AD2" s="247" t="s">
        <v>868</v>
      </c>
      <c r="AE2" s="247" t="s">
        <v>894</v>
      </c>
    </row>
    <row r="3" spans="1:31" customFormat="1" ht="16.5" customHeight="1">
      <c r="A3" s="248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</row>
    <row r="4" spans="1:31" s="13" customFormat="1">
      <c r="A4" s="13" t="s">
        <v>638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31" s="13" customFormat="1">
      <c r="A5" s="13" t="s">
        <v>639</v>
      </c>
      <c r="B5" s="122">
        <v>2638629</v>
      </c>
      <c r="C5" s="122">
        <v>2716975</v>
      </c>
      <c r="D5" s="122">
        <v>2708010</v>
      </c>
      <c r="E5" s="122">
        <v>2700017</v>
      </c>
      <c r="F5" s="122">
        <v>2638629</v>
      </c>
      <c r="G5" s="122">
        <v>2776618</v>
      </c>
      <c r="H5" s="122">
        <v>2777019</v>
      </c>
      <c r="I5" s="122">
        <v>2658418</v>
      </c>
      <c r="J5" s="122">
        <v>2392364</v>
      </c>
      <c r="K5" s="122">
        <v>2776618</v>
      </c>
      <c r="L5" s="122">
        <v>2612055</v>
      </c>
      <c r="M5" s="122">
        <v>2582268</v>
      </c>
      <c r="N5" s="122">
        <v>2594031</v>
      </c>
      <c r="O5" s="122">
        <v>2721963</v>
      </c>
      <c r="P5" s="122">
        <v>2612055</v>
      </c>
      <c r="Q5" s="122">
        <v>2764335</v>
      </c>
      <c r="R5" s="122">
        <v>2812461</v>
      </c>
      <c r="S5" s="122">
        <v>2982285</v>
      </c>
      <c r="T5" s="122">
        <v>2813298</v>
      </c>
      <c r="U5" s="122">
        <v>2764335</v>
      </c>
      <c r="V5" s="122">
        <v>2763101</v>
      </c>
      <c r="W5" s="122">
        <v>2700731</v>
      </c>
      <c r="X5" s="122">
        <v>2673316</v>
      </c>
      <c r="Y5" s="122">
        <v>2693276</v>
      </c>
      <c r="Z5" s="122">
        <v>2763101</v>
      </c>
      <c r="AA5" s="122">
        <v>2629813</v>
      </c>
      <c r="AB5" s="122">
        <v>2611991</v>
      </c>
      <c r="AC5" s="122">
        <v>2629813</v>
      </c>
      <c r="AD5" s="122">
        <v>2629813</v>
      </c>
      <c r="AE5" s="122">
        <v>2439822</v>
      </c>
    </row>
    <row r="6" spans="1:31">
      <c r="A6" s="4" t="s">
        <v>640</v>
      </c>
      <c r="B6" s="120">
        <v>374765</v>
      </c>
      <c r="C6" s="120">
        <v>339486</v>
      </c>
      <c r="D6" s="120">
        <v>375608</v>
      </c>
      <c r="E6" s="120">
        <v>332696</v>
      </c>
      <c r="F6" s="120">
        <v>1422555</v>
      </c>
      <c r="G6" s="120">
        <v>309350</v>
      </c>
      <c r="H6" s="120">
        <v>282937</v>
      </c>
      <c r="I6" s="120">
        <v>252802</v>
      </c>
      <c r="J6" s="120">
        <v>404624</v>
      </c>
      <c r="K6" s="120">
        <v>1249713</v>
      </c>
      <c r="L6" s="120">
        <v>285312</v>
      </c>
      <c r="M6" s="120">
        <v>294241</v>
      </c>
      <c r="N6" s="120">
        <v>348900</v>
      </c>
      <c r="O6" s="120">
        <v>264930</v>
      </c>
      <c r="P6" s="120">
        <v>1193383</v>
      </c>
      <c r="Q6" s="120">
        <v>296389</v>
      </c>
      <c r="R6" s="120">
        <v>483749</v>
      </c>
      <c r="S6" s="120">
        <v>318869</v>
      </c>
      <c r="T6" s="120">
        <v>399854</v>
      </c>
      <c r="U6" s="120">
        <v>1498861</v>
      </c>
      <c r="V6" s="120">
        <v>129563</v>
      </c>
      <c r="W6" s="120">
        <v>216280</v>
      </c>
      <c r="X6" s="120">
        <v>282776</v>
      </c>
      <c r="Y6" s="120">
        <v>157545</v>
      </c>
      <c r="Z6" s="120">
        <v>786164</v>
      </c>
      <c r="AA6" s="120">
        <v>247759</v>
      </c>
      <c r="AB6" s="120">
        <v>202015</v>
      </c>
      <c r="AC6" s="120">
        <v>687880</v>
      </c>
      <c r="AD6" s="120">
        <v>970001</v>
      </c>
      <c r="AE6" s="120">
        <v>285376</v>
      </c>
    </row>
    <row r="7" spans="1:31">
      <c r="A7" s="4" t="s">
        <v>641</v>
      </c>
      <c r="B7" s="120">
        <v>-296419</v>
      </c>
      <c r="C7" s="120">
        <v>-348451</v>
      </c>
      <c r="D7" s="120">
        <v>-383601</v>
      </c>
      <c r="E7" s="120">
        <v>-256095</v>
      </c>
      <c r="F7" s="120">
        <v>-1284566</v>
      </c>
      <c r="G7" s="120">
        <v>-308949</v>
      </c>
      <c r="H7" s="120">
        <v>-401538</v>
      </c>
      <c r="I7" s="120">
        <v>-518856</v>
      </c>
      <c r="J7" s="120">
        <v>-184933</v>
      </c>
      <c r="K7" s="120">
        <v>-1414276</v>
      </c>
      <c r="L7" s="120">
        <v>-315099</v>
      </c>
      <c r="M7" s="120">
        <v>-282478</v>
      </c>
      <c r="N7" s="120">
        <v>-220968</v>
      </c>
      <c r="O7" s="120">
        <v>-222558</v>
      </c>
      <c r="P7" s="120">
        <v>-1041103</v>
      </c>
      <c r="Q7" s="120">
        <v>-248263</v>
      </c>
      <c r="R7" s="120">
        <v>-313925</v>
      </c>
      <c r="S7" s="120">
        <v>-487856</v>
      </c>
      <c r="T7" s="120">
        <v>-450051</v>
      </c>
      <c r="U7" s="120">
        <v>-1500095</v>
      </c>
      <c r="V7" s="120">
        <v>-191933</v>
      </c>
      <c r="W7" s="120">
        <v>-243695</v>
      </c>
      <c r="X7" s="120">
        <v>-262816</v>
      </c>
      <c r="Y7" s="120">
        <v>-221008</v>
      </c>
      <c r="Z7" s="120">
        <v>-919452</v>
      </c>
      <c r="AA7" s="120">
        <v>-265581</v>
      </c>
      <c r="AB7" s="120">
        <v>-271127</v>
      </c>
      <c r="AC7" s="120">
        <v>-874859</v>
      </c>
      <c r="AD7" s="120">
        <v>-1159992</v>
      </c>
      <c r="AE7" s="120">
        <v>-243274</v>
      </c>
    </row>
    <row r="8" spans="1:31" s="13" customFormat="1">
      <c r="A8" s="13" t="s">
        <v>642</v>
      </c>
      <c r="B8" s="122">
        <v>2716975</v>
      </c>
      <c r="C8" s="122">
        <v>2708010</v>
      </c>
      <c r="D8" s="122">
        <v>2700017</v>
      </c>
      <c r="E8" s="122">
        <v>2776618</v>
      </c>
      <c r="F8" s="122">
        <v>2776618</v>
      </c>
      <c r="G8" s="122">
        <v>2777019</v>
      </c>
      <c r="H8" s="122">
        <v>2658418</v>
      </c>
      <c r="I8" s="122">
        <v>2392364</v>
      </c>
      <c r="J8" s="122">
        <v>2612055</v>
      </c>
      <c r="K8" s="122">
        <v>2612055</v>
      </c>
      <c r="L8" s="122">
        <v>2582268</v>
      </c>
      <c r="M8" s="122">
        <v>2594031</v>
      </c>
      <c r="N8" s="122">
        <v>2721963</v>
      </c>
      <c r="O8" s="122">
        <v>2764335</v>
      </c>
      <c r="P8" s="122">
        <v>2764335</v>
      </c>
      <c r="Q8" s="122">
        <v>2812461</v>
      </c>
      <c r="R8" s="122">
        <v>2982285</v>
      </c>
      <c r="S8" s="122">
        <v>2813298</v>
      </c>
      <c r="T8" s="122">
        <v>2763101</v>
      </c>
      <c r="U8" s="122">
        <v>2763101</v>
      </c>
      <c r="V8" s="122">
        <v>2700731</v>
      </c>
      <c r="W8" s="122">
        <v>2673316</v>
      </c>
      <c r="X8" s="122">
        <v>2693276</v>
      </c>
      <c r="Y8" s="122">
        <v>2629813</v>
      </c>
      <c r="Z8" s="122">
        <v>2629813</v>
      </c>
      <c r="AA8" s="122">
        <v>2611991</v>
      </c>
      <c r="AB8" s="122">
        <v>2542879</v>
      </c>
      <c r="AC8" s="122">
        <v>2442834</v>
      </c>
      <c r="AD8" s="122">
        <v>2439822</v>
      </c>
      <c r="AE8" s="122">
        <v>2481924</v>
      </c>
    </row>
    <row r="9" spans="1:31">
      <c r="A9" s="4" t="s">
        <v>643</v>
      </c>
      <c r="B9" s="120">
        <v>2600350</v>
      </c>
      <c r="C9" s="120">
        <v>2591281</v>
      </c>
      <c r="D9" s="120">
        <v>2610120</v>
      </c>
      <c r="E9" s="120">
        <v>2674934</v>
      </c>
      <c r="F9" s="120">
        <v>2674934</v>
      </c>
      <c r="G9" s="120">
        <v>2670490</v>
      </c>
      <c r="H9" s="120">
        <v>2553487</v>
      </c>
      <c r="I9" s="120">
        <v>2286240</v>
      </c>
      <c r="J9" s="120">
        <v>2483006</v>
      </c>
      <c r="K9" s="120">
        <v>2483006</v>
      </c>
      <c r="L9" s="120">
        <v>2464832</v>
      </c>
      <c r="M9" s="120">
        <v>2479225</v>
      </c>
      <c r="N9" s="120">
        <v>2529665</v>
      </c>
      <c r="O9" s="120">
        <v>2510760</v>
      </c>
      <c r="P9" s="120">
        <v>2510760</v>
      </c>
      <c r="Q9" s="120">
        <v>2551977</v>
      </c>
      <c r="R9" s="120">
        <v>2751017</v>
      </c>
      <c r="S9" s="120">
        <v>2605365</v>
      </c>
      <c r="T9" s="120">
        <v>2590995</v>
      </c>
      <c r="U9" s="120">
        <v>2590995</v>
      </c>
      <c r="V9" s="120">
        <v>2543413</v>
      </c>
      <c r="W9" s="120">
        <v>2518339</v>
      </c>
      <c r="X9" s="120">
        <v>2544148</v>
      </c>
      <c r="Y9" s="120">
        <v>2491660</v>
      </c>
      <c r="Z9" s="120">
        <v>2491660</v>
      </c>
      <c r="AA9" s="120">
        <v>2484359</v>
      </c>
      <c r="AB9" s="120">
        <v>2431411</v>
      </c>
      <c r="AC9" s="120">
        <v>2336718</v>
      </c>
      <c r="AD9" s="120">
        <v>2330449</v>
      </c>
      <c r="AE9" s="120">
        <v>2376892</v>
      </c>
    </row>
    <row r="10" spans="1:31">
      <c r="A10" s="4" t="s">
        <v>644</v>
      </c>
      <c r="B10" s="120">
        <v>7117</v>
      </c>
      <c r="C10" s="120">
        <v>6093</v>
      </c>
      <c r="D10" s="120">
        <v>5587</v>
      </c>
      <c r="E10" s="120">
        <v>5973</v>
      </c>
      <c r="F10" s="120">
        <v>5973</v>
      </c>
      <c r="G10" s="120">
        <v>5469</v>
      </c>
      <c r="H10" s="120">
        <v>4037</v>
      </c>
      <c r="I10" s="120">
        <v>2276</v>
      </c>
      <c r="J10" s="120">
        <v>2826</v>
      </c>
      <c r="K10" s="120">
        <v>2826</v>
      </c>
      <c r="L10" s="120">
        <v>2127</v>
      </c>
      <c r="M10" s="120">
        <v>2082</v>
      </c>
      <c r="N10" s="120">
        <v>2291</v>
      </c>
      <c r="O10" s="120">
        <v>2524</v>
      </c>
      <c r="P10" s="120">
        <v>2524</v>
      </c>
      <c r="Q10" s="120">
        <v>3534</v>
      </c>
      <c r="R10" s="120">
        <v>5943</v>
      </c>
      <c r="S10" s="120">
        <v>7223</v>
      </c>
      <c r="T10" s="120">
        <v>6587</v>
      </c>
      <c r="U10" s="120">
        <v>6587</v>
      </c>
      <c r="V10" s="120">
        <v>6029</v>
      </c>
      <c r="W10" s="120">
        <v>5641</v>
      </c>
      <c r="X10" s="120">
        <v>5238</v>
      </c>
      <c r="Y10" s="120">
        <v>4709</v>
      </c>
      <c r="Z10" s="120">
        <v>4709</v>
      </c>
      <c r="AA10" s="120">
        <v>4484</v>
      </c>
      <c r="AB10" s="120">
        <v>4348</v>
      </c>
      <c r="AC10" s="120">
        <v>4273</v>
      </c>
      <c r="AD10" s="120">
        <v>2928</v>
      </c>
      <c r="AE10" s="120">
        <v>2829</v>
      </c>
    </row>
    <row r="11" spans="1:31">
      <c r="A11" s="4" t="s">
        <v>645</v>
      </c>
      <c r="B11" s="120">
        <v>109508</v>
      </c>
      <c r="C11" s="120">
        <v>110636</v>
      </c>
      <c r="D11" s="120">
        <v>84310</v>
      </c>
      <c r="E11" s="120">
        <v>95711</v>
      </c>
      <c r="F11" s="120">
        <v>95711</v>
      </c>
      <c r="G11" s="120">
        <v>101060</v>
      </c>
      <c r="H11" s="120">
        <v>100894</v>
      </c>
      <c r="I11" s="120">
        <v>103848</v>
      </c>
      <c r="J11" s="120">
        <v>126223</v>
      </c>
      <c r="K11" s="120">
        <v>126223</v>
      </c>
      <c r="L11" s="120">
        <v>115309</v>
      </c>
      <c r="M11" s="120">
        <v>112724</v>
      </c>
      <c r="N11" s="120">
        <v>190007</v>
      </c>
      <c r="O11" s="120">
        <v>251051</v>
      </c>
      <c r="P11" s="120">
        <v>251051</v>
      </c>
      <c r="Q11" s="120">
        <v>256950</v>
      </c>
      <c r="R11" s="120">
        <v>225325</v>
      </c>
      <c r="S11" s="120">
        <v>200710</v>
      </c>
      <c r="T11" s="120">
        <v>165519</v>
      </c>
      <c r="U11" s="120">
        <v>165519</v>
      </c>
      <c r="V11" s="120">
        <v>151289</v>
      </c>
      <c r="W11" s="120">
        <v>149336</v>
      </c>
      <c r="X11" s="120">
        <v>143890</v>
      </c>
      <c r="Y11" s="120">
        <v>133444</v>
      </c>
      <c r="Z11" s="120">
        <v>133444</v>
      </c>
      <c r="AA11" s="120">
        <v>123148</v>
      </c>
      <c r="AB11" s="120">
        <v>107120</v>
      </c>
      <c r="AC11" s="120">
        <v>101843</v>
      </c>
      <c r="AD11" s="120">
        <v>106445</v>
      </c>
      <c r="AE11" s="120">
        <v>102203</v>
      </c>
    </row>
    <row r="12" spans="1:31">
      <c r="D12" s="46"/>
      <c r="E12" s="46"/>
      <c r="H12" s="46"/>
      <c r="I12" s="46"/>
      <c r="J12" s="46"/>
      <c r="M12" s="46"/>
      <c r="N12" s="46"/>
      <c r="O12" s="46"/>
      <c r="R12" s="46"/>
      <c r="S12" s="46"/>
      <c r="T12" s="46"/>
      <c r="W12" s="46"/>
      <c r="X12" s="46"/>
      <c r="Y12" s="46"/>
      <c r="AC12" s="10"/>
    </row>
    <row r="13" spans="1:31" s="13" customFormat="1">
      <c r="AC13" s="10"/>
    </row>
    <row r="14" spans="1:31" s="13" customFormat="1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1:31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31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2:29" s="13" customFormat="1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2:29">
      <c r="AC18" s="10"/>
    </row>
    <row r="22" spans="2:29">
      <c r="AA22" s="46"/>
    </row>
    <row r="23" spans="2:29">
      <c r="AA23" s="46"/>
    </row>
    <row r="24" spans="2:29">
      <c r="AA24" s="46"/>
    </row>
    <row r="25" spans="2:29">
      <c r="AA25" s="46"/>
    </row>
    <row r="29" spans="2:29">
      <c r="AA29" s="46"/>
    </row>
    <row r="30" spans="2:29">
      <c r="AA30" s="46"/>
    </row>
    <row r="31" spans="2:29">
      <c r="AA31" s="46"/>
    </row>
    <row r="32" spans="2:29">
      <c r="AA32" s="46"/>
    </row>
  </sheetData>
  <sheetProtection selectLockedCells="1" selectUnlockedCells="1"/>
  <mergeCells count="31">
    <mergeCell ref="D2:D3"/>
    <mergeCell ref="C2:C3"/>
    <mergeCell ref="B2:B3"/>
    <mergeCell ref="L2:L3"/>
    <mergeCell ref="K2:K3"/>
    <mergeCell ref="J2:J3"/>
    <mergeCell ref="I2:I3"/>
    <mergeCell ref="H2:H3"/>
    <mergeCell ref="E2:E3"/>
    <mergeCell ref="F2:F3"/>
    <mergeCell ref="AC2:AC3"/>
    <mergeCell ref="X2:X3"/>
    <mergeCell ref="W2:W3"/>
    <mergeCell ref="V2:V3"/>
    <mergeCell ref="U2:U3"/>
    <mergeCell ref="AE2:AE3"/>
    <mergeCell ref="AD2:AD3"/>
    <mergeCell ref="A2:A3"/>
    <mergeCell ref="AB2:AB3"/>
    <mergeCell ref="AA2:AA3"/>
    <mergeCell ref="Z2:Z3"/>
    <mergeCell ref="Y2:Y3"/>
    <mergeCell ref="T2:T3"/>
    <mergeCell ref="S2:S3"/>
    <mergeCell ref="G2:G3"/>
    <mergeCell ref="R2:R3"/>
    <mergeCell ref="Q2:Q3"/>
    <mergeCell ref="P2:P3"/>
    <mergeCell ref="O2:O3"/>
    <mergeCell ref="N2:N3"/>
    <mergeCell ref="M2:M3"/>
  </mergeCells>
  <hyperlinks>
    <hyperlink ref="A1" location="Índice!A1" display="           Índice           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50"/>
  </sheetPr>
  <dimension ref="A1:Z17"/>
  <sheetViews>
    <sheetView workbookViewId="0">
      <pane xSplit="1" topLeftCell="W1" activePane="topRight" state="frozen"/>
      <selection pane="topRight"/>
    </sheetView>
  </sheetViews>
  <sheetFormatPr defaultColWidth="9" defaultRowHeight="15"/>
  <cols>
    <col min="1" max="1" width="52.5703125" style="4" customWidth="1"/>
    <col min="2" max="22" width="12" style="4" customWidth="1"/>
    <col min="23" max="24" width="13.28515625" style="4" customWidth="1"/>
    <col min="25" max="25" width="13.140625" customWidth="1"/>
    <col min="26" max="26" width="13.140625" style="4" customWidth="1"/>
    <col min="27" max="16384" width="9" style="4"/>
  </cols>
  <sheetData>
    <row r="1" spans="1:26" ht="57" customHeight="1">
      <c r="A1" s="5" t="s">
        <v>17</v>
      </c>
      <c r="W1" s="5"/>
      <c r="X1" s="5"/>
    </row>
    <row r="2" spans="1:26" customFormat="1" ht="16.5" customHeight="1">
      <c r="A2" s="248" t="s">
        <v>646</v>
      </c>
      <c r="B2" s="242">
        <v>42825</v>
      </c>
      <c r="C2" s="242">
        <v>42916</v>
      </c>
      <c r="D2" s="242">
        <v>43008</v>
      </c>
      <c r="E2" s="242">
        <v>43100</v>
      </c>
      <c r="F2" s="242">
        <v>43190</v>
      </c>
      <c r="G2" s="242">
        <v>43281</v>
      </c>
      <c r="H2" s="242">
        <v>43373</v>
      </c>
      <c r="I2" s="242">
        <v>43465</v>
      </c>
      <c r="J2" s="242">
        <v>43555</v>
      </c>
      <c r="K2" s="242">
        <v>43646</v>
      </c>
      <c r="L2" s="242">
        <v>43738</v>
      </c>
      <c r="M2" s="242">
        <v>43830</v>
      </c>
      <c r="N2" s="242">
        <v>43921</v>
      </c>
      <c r="O2" s="242">
        <v>44012</v>
      </c>
      <c r="P2" s="242">
        <v>44104</v>
      </c>
      <c r="Q2" s="242">
        <v>44196</v>
      </c>
      <c r="R2" s="242">
        <v>44286</v>
      </c>
      <c r="S2" s="242">
        <v>44377</v>
      </c>
      <c r="T2" s="242">
        <v>44469</v>
      </c>
      <c r="U2" s="242">
        <v>44561</v>
      </c>
      <c r="V2" s="242">
        <v>44651</v>
      </c>
      <c r="W2" s="242">
        <v>44742</v>
      </c>
      <c r="X2" s="242">
        <v>44834</v>
      </c>
      <c r="Y2" s="242">
        <v>44926</v>
      </c>
      <c r="Z2" s="242">
        <v>45016</v>
      </c>
    </row>
    <row r="3" spans="1:26" customFormat="1" ht="16.5" customHeight="1">
      <c r="A3" s="248"/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</row>
    <row r="4" spans="1:26" s="13" customFormat="1">
      <c r="A4" s="4" t="s">
        <v>571</v>
      </c>
      <c r="B4" s="120">
        <v>0</v>
      </c>
      <c r="C4" s="120" t="s">
        <v>134</v>
      </c>
      <c r="D4" s="120" t="s">
        <v>134</v>
      </c>
      <c r="E4" s="120">
        <v>0</v>
      </c>
      <c r="F4" s="120">
        <v>0</v>
      </c>
      <c r="G4" s="120">
        <v>0</v>
      </c>
      <c r="H4" s="120">
        <v>0</v>
      </c>
      <c r="I4" s="120">
        <v>0</v>
      </c>
      <c r="J4" s="120">
        <v>0</v>
      </c>
      <c r="K4" s="120">
        <v>0</v>
      </c>
      <c r="L4" s="120">
        <v>0</v>
      </c>
      <c r="M4" s="120">
        <v>0</v>
      </c>
      <c r="N4" s="120">
        <v>0</v>
      </c>
      <c r="O4" s="120">
        <v>0</v>
      </c>
      <c r="P4" s="120">
        <v>0</v>
      </c>
      <c r="Q4" s="120">
        <v>0</v>
      </c>
      <c r="R4" s="120">
        <v>0</v>
      </c>
      <c r="S4" s="120">
        <v>0</v>
      </c>
      <c r="T4" s="120">
        <v>0</v>
      </c>
      <c r="U4" s="120">
        <v>0</v>
      </c>
      <c r="V4" s="120">
        <v>0</v>
      </c>
      <c r="W4" s="120">
        <v>0</v>
      </c>
      <c r="X4" s="120">
        <v>0</v>
      </c>
      <c r="Y4" s="120">
        <v>0</v>
      </c>
      <c r="Z4" s="120" t="s">
        <v>134</v>
      </c>
    </row>
    <row r="5" spans="1:26" s="13" customFormat="1">
      <c r="A5" s="4" t="s">
        <v>572</v>
      </c>
      <c r="B5" s="120">
        <v>97827</v>
      </c>
      <c r="C5" s="120">
        <v>104850</v>
      </c>
      <c r="D5" s="120">
        <v>127643</v>
      </c>
      <c r="E5" s="120">
        <v>116145</v>
      </c>
      <c r="F5" s="120">
        <v>118415</v>
      </c>
      <c r="G5" s="120">
        <v>119601</v>
      </c>
      <c r="H5" s="120">
        <v>120862</v>
      </c>
      <c r="I5" s="120">
        <v>100309</v>
      </c>
      <c r="J5" s="120">
        <v>93556</v>
      </c>
      <c r="K5" s="120">
        <v>85385</v>
      </c>
      <c r="L5" s="120">
        <v>87559</v>
      </c>
      <c r="M5" s="120">
        <v>97933</v>
      </c>
      <c r="N5" s="120">
        <v>87296</v>
      </c>
      <c r="O5" s="120">
        <v>92977</v>
      </c>
      <c r="P5" s="120">
        <v>87042</v>
      </c>
      <c r="Q5" s="120">
        <v>94742</v>
      </c>
      <c r="R5" s="120">
        <v>92728</v>
      </c>
      <c r="S5" s="120">
        <v>95308</v>
      </c>
      <c r="T5" s="120">
        <v>104279</v>
      </c>
      <c r="U5" s="120">
        <v>140406</v>
      </c>
      <c r="V5" s="120">
        <v>147611</v>
      </c>
      <c r="W5" s="120">
        <v>157988</v>
      </c>
      <c r="X5" s="120">
        <v>173006</v>
      </c>
      <c r="Y5" s="120">
        <v>180000</v>
      </c>
      <c r="Z5" s="120">
        <v>183163</v>
      </c>
    </row>
    <row r="6" spans="1:26">
      <c r="A6" s="4" t="s">
        <v>573</v>
      </c>
      <c r="B6" s="120">
        <v>58033</v>
      </c>
      <c r="C6" s="120">
        <v>50436</v>
      </c>
      <c r="D6" s="120">
        <v>45076</v>
      </c>
      <c r="E6" s="120">
        <v>39889</v>
      </c>
      <c r="F6" s="120">
        <v>40488</v>
      </c>
      <c r="G6" s="120">
        <v>42591</v>
      </c>
      <c r="H6" s="120">
        <v>43452</v>
      </c>
      <c r="I6" s="120">
        <v>33972</v>
      </c>
      <c r="J6" s="120">
        <v>52987</v>
      </c>
      <c r="K6" s="120">
        <v>69349</v>
      </c>
      <c r="L6" s="120">
        <v>67737</v>
      </c>
      <c r="M6" s="120">
        <v>64014</v>
      </c>
      <c r="N6" s="120">
        <v>85711</v>
      </c>
      <c r="O6" s="120">
        <v>71878</v>
      </c>
      <c r="P6" s="120">
        <v>85138</v>
      </c>
      <c r="Q6" s="120">
        <v>79040</v>
      </c>
      <c r="R6" s="120">
        <v>79966</v>
      </c>
      <c r="S6" s="120">
        <v>83515</v>
      </c>
      <c r="T6" s="120">
        <v>86309</v>
      </c>
      <c r="U6" s="120">
        <v>32052</v>
      </c>
      <c r="V6" s="120">
        <v>30237</v>
      </c>
      <c r="W6" s="120">
        <v>30069</v>
      </c>
      <c r="X6" s="120">
        <v>23883</v>
      </c>
      <c r="Y6" s="120">
        <v>24825</v>
      </c>
      <c r="Z6" s="120">
        <v>26462</v>
      </c>
    </row>
    <row r="7" spans="1:26">
      <c r="A7" s="4" t="s">
        <v>574</v>
      </c>
      <c r="B7" s="120">
        <v>77270</v>
      </c>
      <c r="C7" s="120">
        <v>73837</v>
      </c>
      <c r="D7" s="120">
        <v>71689</v>
      </c>
      <c r="E7" s="120">
        <v>62361</v>
      </c>
      <c r="F7" s="120">
        <v>60876</v>
      </c>
      <c r="G7" s="120">
        <v>58355</v>
      </c>
      <c r="H7" s="120">
        <v>51991</v>
      </c>
      <c r="I7" s="120">
        <v>64935</v>
      </c>
      <c r="J7" s="120">
        <v>60991</v>
      </c>
      <c r="K7" s="120">
        <v>55806</v>
      </c>
      <c r="L7" s="120">
        <v>58094</v>
      </c>
      <c r="M7" s="120">
        <v>58967</v>
      </c>
      <c r="N7" s="120">
        <v>56107</v>
      </c>
      <c r="O7" s="120">
        <v>50127</v>
      </c>
      <c r="P7" s="120">
        <v>46720</v>
      </c>
      <c r="Q7" s="120">
        <v>53867</v>
      </c>
      <c r="R7" s="120">
        <v>50856</v>
      </c>
      <c r="S7" s="120">
        <v>43267</v>
      </c>
      <c r="T7" s="120">
        <v>44340</v>
      </c>
      <c r="U7" s="120">
        <v>42061</v>
      </c>
      <c r="V7" s="120">
        <v>39958</v>
      </c>
      <c r="W7" s="120">
        <v>39181</v>
      </c>
      <c r="X7" s="120">
        <v>30194</v>
      </c>
      <c r="Y7" s="120">
        <v>31522</v>
      </c>
      <c r="Z7" s="120">
        <v>25712</v>
      </c>
    </row>
    <row r="8" spans="1:26" s="13" customFormat="1">
      <c r="A8" s="4" t="s">
        <v>575</v>
      </c>
      <c r="B8" s="120">
        <v>124073</v>
      </c>
      <c r="C8" s="120">
        <v>112313</v>
      </c>
      <c r="D8" s="120">
        <v>88555</v>
      </c>
      <c r="E8" s="120">
        <v>113583</v>
      </c>
      <c r="F8" s="120">
        <v>117554</v>
      </c>
      <c r="G8" s="120">
        <v>110255</v>
      </c>
      <c r="H8" s="120">
        <v>113220</v>
      </c>
      <c r="I8" s="120">
        <v>142043</v>
      </c>
      <c r="J8" s="120">
        <v>125752</v>
      </c>
      <c r="K8" s="120">
        <v>123290</v>
      </c>
      <c r="L8" s="120">
        <v>113792</v>
      </c>
      <c r="M8" s="120">
        <v>98226</v>
      </c>
      <c r="N8" s="120">
        <v>99984</v>
      </c>
      <c r="O8" s="120">
        <v>108633</v>
      </c>
      <c r="P8" s="120">
        <v>97399</v>
      </c>
      <c r="Q8" s="120">
        <v>87091</v>
      </c>
      <c r="R8" s="120">
        <v>86471</v>
      </c>
      <c r="S8" s="120">
        <v>75075</v>
      </c>
      <c r="T8" s="120">
        <v>67777</v>
      </c>
      <c r="U8" s="120">
        <v>70771</v>
      </c>
      <c r="V8" s="120">
        <v>85545</v>
      </c>
      <c r="W8" s="120">
        <v>81310</v>
      </c>
      <c r="X8" s="120">
        <v>72610</v>
      </c>
      <c r="Y8" s="120">
        <v>73675</v>
      </c>
      <c r="Z8" s="120">
        <v>76628</v>
      </c>
    </row>
    <row r="9" spans="1:26">
      <c r="A9" s="4" t="s">
        <v>576</v>
      </c>
      <c r="B9" s="120">
        <v>143404</v>
      </c>
      <c r="C9" s="120">
        <v>91196</v>
      </c>
      <c r="D9" s="120">
        <v>112592</v>
      </c>
      <c r="E9" s="120">
        <v>109602</v>
      </c>
      <c r="F9" s="120">
        <v>197378</v>
      </c>
      <c r="G9" s="120">
        <v>181656</v>
      </c>
      <c r="H9" s="120">
        <v>194483</v>
      </c>
      <c r="I9" s="120">
        <v>187845</v>
      </c>
      <c r="J9" s="120">
        <v>196838</v>
      </c>
      <c r="K9" s="120">
        <v>196641</v>
      </c>
      <c r="L9" s="120">
        <v>117606</v>
      </c>
      <c r="M9" s="120">
        <v>129605</v>
      </c>
      <c r="N9" s="120">
        <v>123293</v>
      </c>
      <c r="O9" s="120">
        <v>139751</v>
      </c>
      <c r="P9" s="120">
        <v>143446</v>
      </c>
      <c r="Q9" s="120">
        <v>100496</v>
      </c>
      <c r="R9" s="120">
        <v>100374</v>
      </c>
      <c r="S9" s="120">
        <v>88321</v>
      </c>
      <c r="T9" s="120">
        <v>76321</v>
      </c>
      <c r="U9" s="120">
        <v>68899</v>
      </c>
      <c r="V9" s="120">
        <v>65808</v>
      </c>
      <c r="W9" s="120">
        <v>72581</v>
      </c>
      <c r="X9" s="120">
        <v>71260</v>
      </c>
      <c r="Y9" s="120">
        <v>61925</v>
      </c>
      <c r="Z9" s="120">
        <v>92609</v>
      </c>
    </row>
    <row r="10" spans="1:26">
      <c r="A10" s="4" t="s">
        <v>577</v>
      </c>
      <c r="B10" s="120">
        <v>189628</v>
      </c>
      <c r="C10" s="120">
        <v>210468</v>
      </c>
      <c r="D10" s="120">
        <v>190173</v>
      </c>
      <c r="E10" s="120">
        <v>122350</v>
      </c>
      <c r="F10" s="120">
        <v>94431</v>
      </c>
      <c r="G10" s="120">
        <v>156381</v>
      </c>
      <c r="H10" s="120">
        <v>117465</v>
      </c>
      <c r="I10" s="120">
        <v>171118</v>
      </c>
      <c r="J10" s="120">
        <v>197083</v>
      </c>
      <c r="K10" s="120">
        <v>255853</v>
      </c>
      <c r="L10" s="120">
        <v>202246</v>
      </c>
      <c r="M10" s="120">
        <v>140106</v>
      </c>
      <c r="N10" s="120">
        <v>129261</v>
      </c>
      <c r="O10" s="120">
        <v>169632</v>
      </c>
      <c r="P10" s="120">
        <v>169098</v>
      </c>
      <c r="Q10" s="120">
        <v>118764</v>
      </c>
      <c r="R10" s="120">
        <v>107444</v>
      </c>
      <c r="S10" s="120">
        <v>189351</v>
      </c>
      <c r="T10" s="120">
        <v>100053</v>
      </c>
      <c r="U10" s="120">
        <v>109594</v>
      </c>
      <c r="V10" s="120">
        <v>91865</v>
      </c>
      <c r="W10" s="120">
        <v>116196</v>
      </c>
      <c r="X10" s="120">
        <v>110140</v>
      </c>
      <c r="Y10" s="120">
        <v>125536</v>
      </c>
      <c r="Z10" s="120">
        <v>203273</v>
      </c>
    </row>
    <row r="11" spans="1:26">
      <c r="A11" s="4" t="s">
        <v>578</v>
      </c>
      <c r="B11" s="120">
        <v>250696</v>
      </c>
      <c r="C11" s="120">
        <v>292858</v>
      </c>
      <c r="D11" s="120">
        <v>387638</v>
      </c>
      <c r="E11" s="120">
        <v>240550</v>
      </c>
      <c r="F11" s="120">
        <v>206550</v>
      </c>
      <c r="G11" s="120">
        <v>236988</v>
      </c>
      <c r="H11" s="120">
        <v>217019</v>
      </c>
      <c r="I11" s="120">
        <v>233376</v>
      </c>
      <c r="J11" s="120">
        <v>262167</v>
      </c>
      <c r="K11" s="120">
        <v>271251</v>
      </c>
      <c r="L11" s="120">
        <v>458530</v>
      </c>
      <c r="M11" s="120">
        <v>476702</v>
      </c>
      <c r="N11" s="120">
        <v>383480</v>
      </c>
      <c r="O11" s="120">
        <v>155218</v>
      </c>
      <c r="P11" s="120">
        <v>217431</v>
      </c>
      <c r="Q11" s="120">
        <v>336063</v>
      </c>
      <c r="R11" s="120">
        <v>259091</v>
      </c>
      <c r="S11" s="120">
        <v>343721</v>
      </c>
      <c r="T11" s="120">
        <v>406174</v>
      </c>
      <c r="U11" s="120">
        <v>335939</v>
      </c>
      <c r="V11" s="120">
        <v>362083</v>
      </c>
      <c r="W11" s="120">
        <v>304206</v>
      </c>
      <c r="X11" s="120">
        <v>293341</v>
      </c>
      <c r="Y11" s="120">
        <v>290964</v>
      </c>
      <c r="Z11" s="120">
        <v>238642</v>
      </c>
    </row>
    <row r="12" spans="1:26">
      <c r="A12" s="4" t="s">
        <v>579</v>
      </c>
      <c r="B12" s="120">
        <v>1776044</v>
      </c>
      <c r="C12" s="120">
        <v>1772052</v>
      </c>
      <c r="D12" s="120">
        <v>1676651</v>
      </c>
      <c r="E12" s="120">
        <v>1972138</v>
      </c>
      <c r="F12" s="120">
        <v>1941327</v>
      </c>
      <c r="G12" s="120">
        <v>1752591</v>
      </c>
      <c r="H12" s="120">
        <v>1533872</v>
      </c>
      <c r="I12" s="120">
        <v>1678457</v>
      </c>
      <c r="J12" s="120">
        <v>1592894</v>
      </c>
      <c r="K12" s="120">
        <v>1536456</v>
      </c>
      <c r="L12" s="120">
        <v>1616399</v>
      </c>
      <c r="M12" s="120">
        <v>1698782</v>
      </c>
      <c r="N12" s="120">
        <v>1847329</v>
      </c>
      <c r="O12" s="120">
        <v>2194069</v>
      </c>
      <c r="P12" s="120">
        <v>1967024</v>
      </c>
      <c r="Q12" s="120">
        <v>1893038</v>
      </c>
      <c r="R12" s="120">
        <v>1923801</v>
      </c>
      <c r="S12" s="120">
        <v>1754758</v>
      </c>
      <c r="T12" s="120">
        <v>1808023</v>
      </c>
      <c r="U12" s="120">
        <v>1830091</v>
      </c>
      <c r="V12" s="120">
        <v>1788884</v>
      </c>
      <c r="W12" s="120">
        <v>1741348</v>
      </c>
      <c r="X12" s="120">
        <v>1668400</v>
      </c>
      <c r="Y12" s="120">
        <v>1651375</v>
      </c>
      <c r="Z12" s="120">
        <v>1635435</v>
      </c>
    </row>
    <row r="13" spans="1:26" s="13" customFormat="1">
      <c r="A13" s="13" t="s">
        <v>473</v>
      </c>
      <c r="B13" s="122">
        <v>2716975</v>
      </c>
      <c r="C13" s="122">
        <v>2708010</v>
      </c>
      <c r="D13" s="122">
        <v>2700017</v>
      </c>
      <c r="E13" s="122">
        <v>2776618</v>
      </c>
      <c r="F13" s="122">
        <v>2777019</v>
      </c>
      <c r="G13" s="122">
        <v>2658418</v>
      </c>
      <c r="H13" s="122">
        <v>2392364</v>
      </c>
      <c r="I13" s="122">
        <v>2612055</v>
      </c>
      <c r="J13" s="122">
        <v>2582268</v>
      </c>
      <c r="K13" s="122">
        <v>2594031</v>
      </c>
      <c r="L13" s="122">
        <v>2721963</v>
      </c>
      <c r="M13" s="122">
        <v>2764335</v>
      </c>
      <c r="N13" s="122">
        <v>2812461</v>
      </c>
      <c r="O13" s="122">
        <v>2982285</v>
      </c>
      <c r="P13" s="122">
        <v>2813298</v>
      </c>
      <c r="Q13" s="122">
        <v>2763101</v>
      </c>
      <c r="R13" s="122">
        <v>2700731</v>
      </c>
      <c r="S13" s="122">
        <v>2673316</v>
      </c>
      <c r="T13" s="122">
        <v>2693276</v>
      </c>
      <c r="U13" s="122">
        <v>2629813</v>
      </c>
      <c r="V13" s="122">
        <v>2611991</v>
      </c>
      <c r="W13" s="122">
        <v>2542879</v>
      </c>
      <c r="X13" s="122">
        <v>2442834</v>
      </c>
      <c r="Y13" s="122">
        <v>2439822</v>
      </c>
      <c r="Z13" s="122">
        <v>2481924</v>
      </c>
    </row>
    <row r="14" spans="1:26" s="13" customFormat="1">
      <c r="A14" s="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4"/>
      <c r="X14" s="4"/>
    </row>
    <row r="15" spans="1:26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6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2:22" s="13" customFormat="1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</sheetData>
  <sheetProtection selectLockedCells="1" selectUnlockedCells="1"/>
  <mergeCells count="26">
    <mergeCell ref="L2:L3"/>
    <mergeCell ref="K2:K3"/>
    <mergeCell ref="J2:J3"/>
    <mergeCell ref="I2:I3"/>
    <mergeCell ref="H2:H3"/>
    <mergeCell ref="F2:F3"/>
    <mergeCell ref="E2:E3"/>
    <mergeCell ref="D2:D3"/>
    <mergeCell ref="C2:C3"/>
    <mergeCell ref="B2:B3"/>
    <mergeCell ref="Z2:Z3"/>
    <mergeCell ref="Y2:Y3"/>
    <mergeCell ref="X2:X3"/>
    <mergeCell ref="A2:A3"/>
    <mergeCell ref="W2:W3"/>
    <mergeCell ref="V2:V3"/>
    <mergeCell ref="U2:U3"/>
    <mergeCell ref="T2:T3"/>
    <mergeCell ref="S2:S3"/>
    <mergeCell ref="G2:G3"/>
    <mergeCell ref="R2:R3"/>
    <mergeCell ref="Q2:Q3"/>
    <mergeCell ref="P2:P3"/>
    <mergeCell ref="O2:O3"/>
    <mergeCell ref="N2:N3"/>
    <mergeCell ref="M2:M3"/>
  </mergeCells>
  <hyperlinks>
    <hyperlink ref="A1" location="Índice!A1" display="           Índice           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50"/>
  </sheetPr>
  <dimension ref="A1:V29"/>
  <sheetViews>
    <sheetView workbookViewId="0">
      <pane xSplit="1" topLeftCell="B1" activePane="topRight" state="frozen"/>
      <selection pane="topRight" activeCell="A29" sqref="A29"/>
    </sheetView>
  </sheetViews>
  <sheetFormatPr defaultColWidth="9" defaultRowHeight="15"/>
  <cols>
    <col min="1" max="1" width="65.5703125" style="4" customWidth="1"/>
    <col min="2" max="20" width="13.42578125" style="4" customWidth="1"/>
    <col min="21" max="21" width="13.42578125" customWidth="1"/>
    <col min="22" max="22" width="13.42578125" style="4" customWidth="1"/>
    <col min="23" max="16384" width="9" style="4"/>
  </cols>
  <sheetData>
    <row r="1" spans="1:22" ht="57" customHeight="1">
      <c r="A1" s="5" t="s">
        <v>17</v>
      </c>
      <c r="B1" s="5"/>
      <c r="C1" s="5"/>
      <c r="D1" s="5"/>
      <c r="E1" s="5"/>
      <c r="F1" s="5"/>
      <c r="G1" s="5"/>
      <c r="H1" s="5"/>
      <c r="I1" s="5"/>
      <c r="J1" s="6"/>
      <c r="K1" s="6"/>
      <c r="L1" s="6"/>
      <c r="M1" s="6"/>
      <c r="R1" s="6"/>
      <c r="S1" s="5"/>
      <c r="T1" s="6"/>
    </row>
    <row r="2" spans="1:22" customFormat="1">
      <c r="A2" s="87" t="s">
        <v>18</v>
      </c>
      <c r="B2" s="88" t="s">
        <v>36</v>
      </c>
      <c r="C2" s="88" t="s">
        <v>35</v>
      </c>
      <c r="D2" s="88" t="s">
        <v>34</v>
      </c>
      <c r="E2" s="88" t="s">
        <v>33</v>
      </c>
      <c r="F2" s="88" t="s">
        <v>32</v>
      </c>
      <c r="G2" s="88" t="s">
        <v>31</v>
      </c>
      <c r="H2" s="88" t="s">
        <v>30</v>
      </c>
      <c r="I2" s="88" t="s">
        <v>29</v>
      </c>
      <c r="J2" s="88" t="s">
        <v>28</v>
      </c>
      <c r="K2" s="88" t="s">
        <v>27</v>
      </c>
      <c r="L2" s="88" t="s">
        <v>26</v>
      </c>
      <c r="M2" s="88" t="s">
        <v>25</v>
      </c>
      <c r="N2" s="88" t="s">
        <v>24</v>
      </c>
      <c r="O2" s="88" t="s">
        <v>23</v>
      </c>
      <c r="P2" s="88" t="s">
        <v>22</v>
      </c>
      <c r="Q2" s="88" t="s">
        <v>21</v>
      </c>
      <c r="R2" s="88" t="s">
        <v>20</v>
      </c>
      <c r="S2" s="88" t="s">
        <v>19</v>
      </c>
      <c r="T2" s="88" t="s">
        <v>821</v>
      </c>
      <c r="U2" s="88" t="s">
        <v>850</v>
      </c>
      <c r="V2" s="88" t="s">
        <v>892</v>
      </c>
    </row>
    <row r="3" spans="1:22">
      <c r="A3" s="9" t="s">
        <v>37</v>
      </c>
      <c r="B3" s="120">
        <v>788769</v>
      </c>
      <c r="C3" s="120">
        <v>668409</v>
      </c>
      <c r="D3" s="120">
        <v>778847</v>
      </c>
      <c r="E3" s="120">
        <v>886049</v>
      </c>
      <c r="F3" s="120">
        <v>777838</v>
      </c>
      <c r="G3" s="120">
        <v>696325</v>
      </c>
      <c r="H3" s="120">
        <v>916407</v>
      </c>
      <c r="I3" s="120">
        <v>1161179</v>
      </c>
      <c r="J3" s="120">
        <v>981458</v>
      </c>
      <c r="K3" s="120">
        <v>1132130</v>
      </c>
      <c r="L3" s="120">
        <v>1374878</v>
      </c>
      <c r="M3" s="120">
        <v>1263648</v>
      </c>
      <c r="N3" s="120">
        <v>1457599</v>
      </c>
      <c r="O3" s="120">
        <v>1583843</v>
      </c>
      <c r="P3" s="120">
        <v>1669927</v>
      </c>
      <c r="Q3" s="120">
        <v>1464768</v>
      </c>
      <c r="R3" s="120">
        <v>1456979</v>
      </c>
      <c r="S3" s="120">
        <v>1134317</v>
      </c>
      <c r="T3" s="120">
        <v>1062549</v>
      </c>
      <c r="U3" s="120">
        <v>1004366</v>
      </c>
      <c r="V3" s="120">
        <v>1047260</v>
      </c>
    </row>
    <row r="4" spans="1:22">
      <c r="A4" s="9" t="s">
        <v>38</v>
      </c>
      <c r="B4" s="120">
        <f t="shared" ref="B4:I4" si="0">SUM(B5:B10)</f>
        <v>69976803</v>
      </c>
      <c r="C4" s="120">
        <f t="shared" si="0"/>
        <v>73437062</v>
      </c>
      <c r="D4" s="120">
        <f t="shared" si="0"/>
        <v>73464663</v>
      </c>
      <c r="E4" s="120">
        <f t="shared" si="0"/>
        <v>75458395</v>
      </c>
      <c r="F4" s="120">
        <f t="shared" si="0"/>
        <v>76109274</v>
      </c>
      <c r="G4" s="120">
        <f t="shared" si="0"/>
        <v>77592487</v>
      </c>
      <c r="H4" s="120">
        <f t="shared" si="0"/>
        <v>78453262</v>
      </c>
      <c r="I4" s="120">
        <f t="shared" si="0"/>
        <v>78960297</v>
      </c>
      <c r="J4" s="120">
        <v>80627397</v>
      </c>
      <c r="K4" s="120">
        <v>83928034</v>
      </c>
      <c r="L4" s="120">
        <v>86569539</v>
      </c>
      <c r="M4" s="120">
        <v>88499000</v>
      </c>
      <c r="N4" s="120">
        <v>91658251</v>
      </c>
      <c r="O4" s="120">
        <v>93980710</v>
      </c>
      <c r="P4" s="120">
        <v>97610035</v>
      </c>
      <c r="Q4" s="120">
        <v>101399821</v>
      </c>
      <c r="R4" s="120">
        <v>100718725</v>
      </c>
      <c r="S4" s="120">
        <v>106333518</v>
      </c>
      <c r="T4" s="120">
        <v>109720377</v>
      </c>
      <c r="U4" s="120">
        <v>108983674</v>
      </c>
      <c r="V4" s="120">
        <v>109321016</v>
      </c>
    </row>
    <row r="5" spans="1:22">
      <c r="A5" s="11" t="s">
        <v>39</v>
      </c>
      <c r="B5" s="120">
        <v>944959</v>
      </c>
      <c r="C5" s="120">
        <v>1266840</v>
      </c>
      <c r="D5" s="120">
        <v>7652774</v>
      </c>
      <c r="E5" s="120">
        <v>4602385</v>
      </c>
      <c r="F5" s="120">
        <v>5985915</v>
      </c>
      <c r="G5" s="120">
        <v>5385412</v>
      </c>
      <c r="H5" s="120">
        <v>4416415</v>
      </c>
      <c r="I5" s="120">
        <v>1012969</v>
      </c>
      <c r="J5" s="120">
        <v>7171747</v>
      </c>
      <c r="K5" s="120">
        <v>8683377</v>
      </c>
      <c r="L5" s="120">
        <v>5946357</v>
      </c>
      <c r="M5" s="120">
        <v>6041572</v>
      </c>
      <c r="N5" s="120">
        <v>8337526</v>
      </c>
      <c r="O5" s="120">
        <v>8063373</v>
      </c>
      <c r="P5" s="120">
        <v>8800744</v>
      </c>
      <c r="Q5" s="120">
        <v>5845434</v>
      </c>
      <c r="R5" s="120">
        <v>8154044</v>
      </c>
      <c r="S5" s="120">
        <v>6690625</v>
      </c>
      <c r="T5" s="120">
        <v>7050584</v>
      </c>
      <c r="U5" s="120">
        <v>3521401</v>
      </c>
      <c r="V5" s="120">
        <v>3429436</v>
      </c>
    </row>
    <row r="6" spans="1:22">
      <c r="A6" s="11" t="s">
        <v>40</v>
      </c>
      <c r="B6" s="120">
        <v>11765004</v>
      </c>
      <c r="C6" s="120">
        <v>11528795</v>
      </c>
      <c r="D6" s="120">
        <v>11997298</v>
      </c>
      <c r="E6" s="120">
        <v>12162020</v>
      </c>
      <c r="F6" s="120">
        <v>12439937</v>
      </c>
      <c r="G6" s="120">
        <v>12468726</v>
      </c>
      <c r="H6" s="120">
        <v>12065054</v>
      </c>
      <c r="I6" s="120">
        <v>12186091</v>
      </c>
      <c r="J6" s="120">
        <v>6672669</v>
      </c>
      <c r="K6" s="120">
        <v>7257069</v>
      </c>
      <c r="L6" s="120">
        <v>7545727</v>
      </c>
      <c r="M6" s="120">
        <v>7750609</v>
      </c>
      <c r="N6" s="120">
        <v>7469218</v>
      </c>
      <c r="O6" s="120">
        <v>7744492</v>
      </c>
      <c r="P6" s="120">
        <v>7983621</v>
      </c>
      <c r="Q6" s="120">
        <v>9738751</v>
      </c>
      <c r="R6" s="120">
        <v>9402253</v>
      </c>
      <c r="S6" s="120">
        <v>9738259</v>
      </c>
      <c r="T6" s="120">
        <v>11211261</v>
      </c>
      <c r="U6" s="120">
        <v>10798526</v>
      </c>
      <c r="V6" s="120">
        <v>11134644</v>
      </c>
    </row>
    <row r="7" spans="1:22">
      <c r="A7" s="11" t="s">
        <v>41</v>
      </c>
      <c r="B7" s="120">
        <v>21425525</v>
      </c>
      <c r="C7" s="120">
        <v>24528172</v>
      </c>
      <c r="D7" s="120">
        <v>17890622</v>
      </c>
      <c r="E7" s="120">
        <v>20393359</v>
      </c>
      <c r="F7" s="120">
        <v>18960203</v>
      </c>
      <c r="G7" s="120">
        <v>20960782</v>
      </c>
      <c r="H7" s="120">
        <v>22463507</v>
      </c>
      <c r="I7" s="120">
        <v>24800282</v>
      </c>
      <c r="J7" s="120">
        <v>25004810</v>
      </c>
      <c r="K7" s="120">
        <v>26273150</v>
      </c>
      <c r="L7" s="120">
        <v>31032558</v>
      </c>
      <c r="M7" s="120">
        <v>31645202</v>
      </c>
      <c r="N7" s="120">
        <v>33353737</v>
      </c>
      <c r="O7" s="120">
        <v>36016688</v>
      </c>
      <c r="P7" s="120">
        <v>36145131</v>
      </c>
      <c r="Q7" s="120">
        <v>38389069</v>
      </c>
      <c r="R7" s="120">
        <v>35182998</v>
      </c>
      <c r="S7" s="120">
        <v>39096828</v>
      </c>
      <c r="T7" s="120">
        <v>37765474</v>
      </c>
      <c r="U7" s="120">
        <v>39454807</v>
      </c>
      <c r="V7" s="120">
        <v>38468780</v>
      </c>
    </row>
    <row r="8" spans="1:22">
      <c r="A8" s="11" t="s">
        <v>42</v>
      </c>
      <c r="B8" s="120">
        <v>33513</v>
      </c>
      <c r="C8" s="120">
        <v>0</v>
      </c>
      <c r="D8" s="120">
        <v>18</v>
      </c>
      <c r="E8" s="120">
        <v>0</v>
      </c>
      <c r="F8" s="120">
        <v>0</v>
      </c>
      <c r="G8" s="120">
        <v>45018</v>
      </c>
      <c r="H8" s="120">
        <v>227423</v>
      </c>
      <c r="I8" s="120">
        <v>131309</v>
      </c>
      <c r="J8" s="120">
        <v>877561</v>
      </c>
      <c r="K8" s="120">
        <v>1057456</v>
      </c>
      <c r="L8" s="120">
        <v>1065543</v>
      </c>
      <c r="M8" s="120">
        <v>844599</v>
      </c>
      <c r="N8" s="120">
        <v>1012350</v>
      </c>
      <c r="O8" s="120">
        <v>661669</v>
      </c>
      <c r="P8" s="120">
        <v>819882</v>
      </c>
      <c r="Q8" s="120">
        <v>841900</v>
      </c>
      <c r="R8" s="120">
        <v>0</v>
      </c>
      <c r="S8" s="120">
        <v>0</v>
      </c>
      <c r="T8" s="120">
        <v>0</v>
      </c>
      <c r="U8" s="120">
        <v>0</v>
      </c>
      <c r="V8" s="120">
        <v>0</v>
      </c>
    </row>
    <row r="9" spans="1:22">
      <c r="A9" s="11" t="s">
        <v>886</v>
      </c>
      <c r="B9" s="120">
        <v>31780113</v>
      </c>
      <c r="C9" s="120">
        <v>32007012</v>
      </c>
      <c r="D9" s="120">
        <v>31742612</v>
      </c>
      <c r="E9" s="120">
        <v>34063719</v>
      </c>
      <c r="F9" s="120">
        <v>34301890</v>
      </c>
      <c r="G9" s="120">
        <v>34237212</v>
      </c>
      <c r="H9" s="120">
        <v>34647121</v>
      </c>
      <c r="I9" s="120">
        <v>36182670</v>
      </c>
      <c r="J9" s="120">
        <v>36185814</v>
      </c>
      <c r="K9" s="120">
        <v>35965931</v>
      </c>
      <c r="L9" s="120">
        <v>36257718</v>
      </c>
      <c r="M9" s="120">
        <v>37605804</v>
      </c>
      <c r="N9" s="120">
        <v>36852226</v>
      </c>
      <c r="O9" s="120">
        <v>36640135</v>
      </c>
      <c r="P9" s="120">
        <v>38701792</v>
      </c>
      <c r="Q9" s="120">
        <v>41041975</v>
      </c>
      <c r="R9" s="120">
        <v>42378482</v>
      </c>
      <c r="S9" s="120">
        <v>44585485</v>
      </c>
      <c r="T9" s="120">
        <v>47440553</v>
      </c>
      <c r="U9" s="120">
        <v>49121869</v>
      </c>
      <c r="V9" s="120">
        <v>50087668</v>
      </c>
    </row>
    <row r="10" spans="1:22">
      <c r="A10" s="11" t="s">
        <v>44</v>
      </c>
      <c r="B10" s="120">
        <v>4027689</v>
      </c>
      <c r="C10" s="120">
        <v>4106243</v>
      </c>
      <c r="D10" s="120">
        <v>4181339</v>
      </c>
      <c r="E10" s="120">
        <v>4236912</v>
      </c>
      <c r="F10" s="120">
        <v>4421329</v>
      </c>
      <c r="G10" s="120">
        <v>4495337</v>
      </c>
      <c r="H10" s="120">
        <v>4633742</v>
      </c>
      <c r="I10" s="120">
        <v>4646976</v>
      </c>
      <c r="J10" s="120">
        <v>4714796</v>
      </c>
      <c r="K10" s="120">
        <v>4691051</v>
      </c>
      <c r="L10" s="120">
        <v>4721636</v>
      </c>
      <c r="M10" s="120">
        <v>4611214</v>
      </c>
      <c r="N10" s="120">
        <v>4633194</v>
      </c>
      <c r="O10" s="120">
        <v>4854353</v>
      </c>
      <c r="P10" s="120">
        <v>5158865</v>
      </c>
      <c r="Q10" s="120">
        <v>5542692</v>
      </c>
      <c r="R10" s="120">
        <v>5600948</v>
      </c>
      <c r="S10" s="120">
        <v>6222321</v>
      </c>
      <c r="T10" s="120">
        <v>6252505</v>
      </c>
      <c r="U10" s="120">
        <v>6087071</v>
      </c>
      <c r="V10" s="120">
        <v>6200488</v>
      </c>
    </row>
    <row r="11" spans="1:22">
      <c r="A11" s="12" t="s">
        <v>46</v>
      </c>
      <c r="B11" s="120">
        <f t="shared" ref="B11:I11" si="1">SUM(B12:B13)</f>
        <v>-2851022</v>
      </c>
      <c r="C11" s="120">
        <f t="shared" si="1"/>
        <v>-2727190</v>
      </c>
      <c r="D11" s="120">
        <f t="shared" si="1"/>
        <v>-2454094</v>
      </c>
      <c r="E11" s="120">
        <f t="shared" si="1"/>
        <v>-2671809</v>
      </c>
      <c r="F11" s="120">
        <f t="shared" si="1"/>
        <v>-2642030</v>
      </c>
      <c r="G11" s="120">
        <f t="shared" si="1"/>
        <v>-2653940</v>
      </c>
      <c r="H11" s="120">
        <f t="shared" si="1"/>
        <v>-2782047</v>
      </c>
      <c r="I11" s="120">
        <f t="shared" si="1"/>
        <v>-2813914</v>
      </c>
      <c r="J11" s="120">
        <v>-2862580</v>
      </c>
      <c r="K11" s="120">
        <v>-3033420</v>
      </c>
      <c r="L11" s="120">
        <v>-2862492</v>
      </c>
      <c r="M11" s="120">
        <v>-2813138</v>
      </c>
      <c r="N11" s="120">
        <v>-2750876</v>
      </c>
      <c r="O11" s="120">
        <v>-2725494</v>
      </c>
      <c r="P11" s="120">
        <v>-2747212</v>
      </c>
      <c r="Q11" s="120">
        <v>-2681589</v>
      </c>
      <c r="R11" s="120">
        <v>-2662465</v>
      </c>
      <c r="S11" s="120">
        <v>-2593565</v>
      </c>
      <c r="T11" s="120">
        <v>-2493360</v>
      </c>
      <c r="U11" s="120">
        <v>-2490226</v>
      </c>
      <c r="V11" s="120">
        <v>-2531890</v>
      </c>
    </row>
    <row r="12" spans="1:22">
      <c r="A12" s="11" t="s">
        <v>47</v>
      </c>
      <c r="B12" s="120">
        <v>-2777019</v>
      </c>
      <c r="C12" s="120">
        <v>-2658418</v>
      </c>
      <c r="D12" s="120">
        <v>-2392364</v>
      </c>
      <c r="E12" s="120">
        <v>-2612055</v>
      </c>
      <c r="F12" s="120">
        <v>-2582268</v>
      </c>
      <c r="G12" s="120">
        <v>-2594031</v>
      </c>
      <c r="H12" s="120">
        <v>-2721963</v>
      </c>
      <c r="I12" s="120">
        <v>-2764335</v>
      </c>
      <c r="J12" s="120">
        <v>-2812461</v>
      </c>
      <c r="K12" s="120">
        <v>-2982285</v>
      </c>
      <c r="L12" s="120">
        <v>-2813298</v>
      </c>
      <c r="M12" s="120">
        <v>-2763101</v>
      </c>
      <c r="N12" s="120">
        <v>-2700731</v>
      </c>
      <c r="O12" s="120">
        <v>-2673316</v>
      </c>
      <c r="P12" s="120">
        <v>-2693276</v>
      </c>
      <c r="Q12" s="120">
        <v>-2629813</v>
      </c>
      <c r="R12" s="120">
        <v>-2611991</v>
      </c>
      <c r="S12" s="120">
        <v>-2542879</v>
      </c>
      <c r="T12" s="120">
        <v>-2442834</v>
      </c>
      <c r="U12" s="120">
        <v>-2439822</v>
      </c>
      <c r="V12" s="120">
        <v>-2481924</v>
      </c>
    </row>
    <row r="13" spans="1:22">
      <c r="A13" s="11" t="s">
        <v>887</v>
      </c>
      <c r="B13" s="120">
        <v>-74003</v>
      </c>
      <c r="C13" s="120">
        <v>-68772</v>
      </c>
      <c r="D13" s="120">
        <v>-61730</v>
      </c>
      <c r="E13" s="120">
        <v>-59754</v>
      </c>
      <c r="F13" s="120">
        <v>-59762</v>
      </c>
      <c r="G13" s="120">
        <v>-59909</v>
      </c>
      <c r="H13" s="120">
        <v>-60084</v>
      </c>
      <c r="I13" s="120">
        <v>-49579</v>
      </c>
      <c r="J13" s="120">
        <v>-50119</v>
      </c>
      <c r="K13" s="120">
        <v>-51135</v>
      </c>
      <c r="L13" s="120">
        <v>-49194</v>
      </c>
      <c r="M13" s="120">
        <v>-50037</v>
      </c>
      <c r="N13" s="120">
        <v>-50145</v>
      </c>
      <c r="O13" s="120">
        <v>-52178</v>
      </c>
      <c r="P13" s="120">
        <v>-53936</v>
      </c>
      <c r="Q13" s="120">
        <v>-51776</v>
      </c>
      <c r="R13" s="120">
        <v>-50474</v>
      </c>
      <c r="S13" s="120">
        <v>-50686</v>
      </c>
      <c r="T13" s="120">
        <v>-50526</v>
      </c>
      <c r="U13" s="120">
        <v>-50404</v>
      </c>
      <c r="V13" s="120">
        <v>-49966</v>
      </c>
    </row>
    <row r="14" spans="1:22">
      <c r="A14" s="9" t="s">
        <v>48</v>
      </c>
      <c r="B14" s="120">
        <f t="shared" ref="B14:I14" si="2">SUM(B15:B16)</f>
        <v>2468365</v>
      </c>
      <c r="C14" s="120">
        <f t="shared" si="2"/>
        <v>2530930</v>
      </c>
      <c r="D14" s="120">
        <f t="shared" si="2"/>
        <v>2582137</v>
      </c>
      <c r="E14" s="120">
        <f t="shared" si="2"/>
        <v>2369087</v>
      </c>
      <c r="F14" s="120">
        <f t="shared" si="2"/>
        <v>2244338</v>
      </c>
      <c r="G14" s="120">
        <f t="shared" si="2"/>
        <v>2415121</v>
      </c>
      <c r="H14" s="120">
        <f t="shared" si="2"/>
        <v>2499300</v>
      </c>
      <c r="I14" s="120">
        <f t="shared" si="2"/>
        <v>2719237</v>
      </c>
      <c r="J14" s="120">
        <v>2874802</v>
      </c>
      <c r="K14" s="120">
        <v>3059672</v>
      </c>
      <c r="L14" s="120">
        <v>3260195</v>
      </c>
      <c r="M14" s="120">
        <v>3119592</v>
      </c>
      <c r="N14" s="120">
        <v>3236138</v>
      </c>
      <c r="O14" s="120">
        <v>3490854</v>
      </c>
      <c r="P14" s="120">
        <v>3549970</v>
      </c>
      <c r="Q14" s="120">
        <v>3125439</v>
      </c>
      <c r="R14" s="120">
        <v>3357937</v>
      </c>
      <c r="S14" s="120">
        <v>3725820</v>
      </c>
      <c r="T14" s="120">
        <v>3959946</v>
      </c>
      <c r="U14" s="120">
        <v>3633690</v>
      </c>
      <c r="V14" s="120">
        <v>3707576</v>
      </c>
    </row>
    <row r="15" spans="1:22">
      <c r="A15" s="11" t="s">
        <v>49</v>
      </c>
      <c r="B15" s="120">
        <v>115443</v>
      </c>
      <c r="C15" s="120">
        <v>221326</v>
      </c>
      <c r="D15" s="120">
        <v>305366</v>
      </c>
      <c r="E15" s="120">
        <v>53351</v>
      </c>
      <c r="F15" s="120">
        <v>140989</v>
      </c>
      <c r="G15" s="120">
        <v>244510</v>
      </c>
      <c r="H15" s="120">
        <v>314992</v>
      </c>
      <c r="I15" s="120">
        <v>8104</v>
      </c>
      <c r="J15" s="120">
        <v>95935</v>
      </c>
      <c r="K15" s="120">
        <v>168136</v>
      </c>
      <c r="L15" s="120">
        <v>304643</v>
      </c>
      <c r="M15" s="120">
        <v>49021</v>
      </c>
      <c r="N15" s="120">
        <v>142227</v>
      </c>
      <c r="O15" s="120">
        <v>276466</v>
      </c>
      <c r="P15" s="120">
        <v>366711</v>
      </c>
      <c r="Q15" s="120">
        <v>109439</v>
      </c>
      <c r="R15" s="120">
        <v>171924</v>
      </c>
      <c r="S15" s="120">
        <v>233527</v>
      </c>
      <c r="T15" s="120">
        <v>286653</v>
      </c>
      <c r="U15" s="120">
        <v>129128</v>
      </c>
      <c r="V15" s="120">
        <v>107969</v>
      </c>
    </row>
    <row r="16" spans="1:22">
      <c r="A16" s="11" t="s">
        <v>50</v>
      </c>
      <c r="B16" s="120">
        <v>2352922</v>
      </c>
      <c r="C16" s="120">
        <v>2309604</v>
      </c>
      <c r="D16" s="120">
        <v>2276771</v>
      </c>
      <c r="E16" s="120">
        <v>2315736</v>
      </c>
      <c r="F16" s="120">
        <v>2103349</v>
      </c>
      <c r="G16" s="120">
        <v>2170611</v>
      </c>
      <c r="H16" s="120">
        <v>2184308</v>
      </c>
      <c r="I16" s="120">
        <v>2711133</v>
      </c>
      <c r="J16" s="120">
        <v>2778867</v>
      </c>
      <c r="K16" s="120">
        <v>2891536</v>
      </c>
      <c r="L16" s="120">
        <v>2955552</v>
      </c>
      <c r="M16" s="120">
        <v>3070571</v>
      </c>
      <c r="N16" s="120">
        <v>3093911</v>
      </c>
      <c r="O16" s="120">
        <v>3214388</v>
      </c>
      <c r="P16" s="120">
        <v>3183259</v>
      </c>
      <c r="Q16" s="120">
        <v>3016000</v>
      </c>
      <c r="R16" s="120">
        <v>3186013</v>
      </c>
      <c r="S16" s="120">
        <v>3492293</v>
      </c>
      <c r="T16" s="120">
        <v>3673293</v>
      </c>
      <c r="U16" s="120">
        <v>3504562</v>
      </c>
      <c r="V16" s="120">
        <v>3599607</v>
      </c>
    </row>
    <row r="17" spans="1:22">
      <c r="A17" s="9" t="s">
        <v>51</v>
      </c>
      <c r="B17" s="120">
        <v>519471</v>
      </c>
      <c r="C17" s="120">
        <v>641616</v>
      </c>
      <c r="D17" s="120">
        <v>661012</v>
      </c>
      <c r="E17" s="120">
        <v>625165</v>
      </c>
      <c r="F17" s="120">
        <v>637330</v>
      </c>
      <c r="G17" s="120">
        <v>642900</v>
      </c>
      <c r="H17" s="120">
        <v>789577</v>
      </c>
      <c r="I17" s="120">
        <v>727898</v>
      </c>
      <c r="J17" s="120">
        <v>934845</v>
      </c>
      <c r="K17" s="120">
        <v>799486</v>
      </c>
      <c r="L17" s="120">
        <v>987685</v>
      </c>
      <c r="M17" s="120">
        <v>817994</v>
      </c>
      <c r="N17" s="120">
        <v>914397</v>
      </c>
      <c r="O17" s="120">
        <v>853091</v>
      </c>
      <c r="P17" s="120">
        <v>778639</v>
      </c>
      <c r="Q17" s="120">
        <v>686050</v>
      </c>
      <c r="R17" s="120">
        <v>685248</v>
      </c>
      <c r="S17" s="120">
        <v>696471</v>
      </c>
      <c r="T17" s="120">
        <v>706894</v>
      </c>
      <c r="U17" s="120">
        <v>686845</v>
      </c>
      <c r="V17" s="120">
        <v>657636</v>
      </c>
    </row>
    <row r="18" spans="1:22">
      <c r="A18" s="9" t="s">
        <v>52</v>
      </c>
      <c r="B18" s="120">
        <f t="shared" ref="B18:I18" si="3">SUM(B19:B20)</f>
        <v>106910</v>
      </c>
      <c r="C18" s="120">
        <f t="shared" si="3"/>
        <v>114394</v>
      </c>
      <c r="D18" s="120">
        <f t="shared" si="3"/>
        <v>116561</v>
      </c>
      <c r="E18" s="120">
        <f t="shared" si="3"/>
        <v>119810</v>
      </c>
      <c r="F18" s="120">
        <f t="shared" si="3"/>
        <v>125031</v>
      </c>
      <c r="G18" s="120">
        <f t="shared" si="3"/>
        <v>146652</v>
      </c>
      <c r="H18" s="120">
        <f t="shared" si="3"/>
        <v>136471</v>
      </c>
      <c r="I18" s="120">
        <f t="shared" si="3"/>
        <v>137937</v>
      </c>
      <c r="J18" s="120">
        <v>140209</v>
      </c>
      <c r="K18" s="120">
        <v>154563</v>
      </c>
      <c r="L18" s="120">
        <v>160481</v>
      </c>
      <c r="M18" s="120">
        <v>177951</v>
      </c>
      <c r="N18" s="120">
        <v>156275</v>
      </c>
      <c r="O18" s="120">
        <v>162060</v>
      </c>
      <c r="P18" s="120">
        <v>164815</v>
      </c>
      <c r="Q18" s="120">
        <v>154439</v>
      </c>
      <c r="R18" s="120">
        <v>169250</v>
      </c>
      <c r="S18" s="120">
        <v>190845</v>
      </c>
      <c r="T18" s="120">
        <v>154582</v>
      </c>
      <c r="U18" s="120">
        <v>163149</v>
      </c>
      <c r="V18" s="120">
        <v>159150</v>
      </c>
    </row>
    <row r="19" spans="1:22">
      <c r="A19" s="11" t="s">
        <v>53</v>
      </c>
      <c r="B19" s="120">
        <v>100116</v>
      </c>
      <c r="C19" s="120">
        <v>107601</v>
      </c>
      <c r="D19" s="120">
        <v>109768</v>
      </c>
      <c r="E19" s="120">
        <v>112599</v>
      </c>
      <c r="F19" s="120">
        <v>117784</v>
      </c>
      <c r="G19" s="120">
        <v>139323</v>
      </c>
      <c r="H19" s="120">
        <v>129860</v>
      </c>
      <c r="I19" s="120">
        <v>131244</v>
      </c>
      <c r="J19" s="120">
        <v>133361</v>
      </c>
      <c r="K19" s="120">
        <v>147634</v>
      </c>
      <c r="L19" s="120">
        <v>153345</v>
      </c>
      <c r="M19" s="120">
        <v>170607</v>
      </c>
      <c r="N19" s="120">
        <v>148931</v>
      </c>
      <c r="O19" s="120">
        <v>154341</v>
      </c>
      <c r="P19" s="120">
        <v>157021</v>
      </c>
      <c r="Q19" s="120">
        <v>146655</v>
      </c>
      <c r="R19" s="120">
        <v>161466</v>
      </c>
      <c r="S19" s="120">
        <v>164575</v>
      </c>
      <c r="T19" s="120">
        <v>154582</v>
      </c>
      <c r="U19" s="120">
        <v>163149</v>
      </c>
      <c r="V19" s="120">
        <v>159150</v>
      </c>
    </row>
    <row r="20" spans="1:22">
      <c r="A20" s="11" t="s">
        <v>54</v>
      </c>
      <c r="B20" s="120">
        <v>6794</v>
      </c>
      <c r="C20" s="120">
        <v>6793</v>
      </c>
      <c r="D20" s="120">
        <v>6793</v>
      </c>
      <c r="E20" s="120">
        <v>7211</v>
      </c>
      <c r="F20" s="120">
        <v>7247</v>
      </c>
      <c r="G20" s="120">
        <v>7329</v>
      </c>
      <c r="H20" s="120">
        <v>6611</v>
      </c>
      <c r="I20" s="120">
        <v>6693</v>
      </c>
      <c r="J20" s="120">
        <v>6848</v>
      </c>
      <c r="K20" s="120">
        <v>6929</v>
      </c>
      <c r="L20" s="120">
        <v>7136</v>
      </c>
      <c r="M20" s="120">
        <v>7344</v>
      </c>
      <c r="N20" s="120">
        <v>7344</v>
      </c>
      <c r="O20" s="120">
        <v>7719</v>
      </c>
      <c r="P20" s="120">
        <v>7794</v>
      </c>
      <c r="Q20" s="120">
        <v>7784</v>
      </c>
      <c r="R20" s="120">
        <v>7784</v>
      </c>
      <c r="S20" s="120">
        <v>26270</v>
      </c>
      <c r="T20" s="120">
        <v>0</v>
      </c>
      <c r="U20" s="120">
        <v>0</v>
      </c>
      <c r="V20" s="120"/>
    </row>
    <row r="21" spans="1:22">
      <c r="A21" s="9" t="s">
        <v>55</v>
      </c>
      <c r="B21" s="120">
        <f t="shared" ref="B21:I21" si="4">SUM(B22:B23)</f>
        <v>184998</v>
      </c>
      <c r="C21" s="120">
        <f t="shared" si="4"/>
        <v>190337</v>
      </c>
      <c r="D21" s="120">
        <f t="shared" si="4"/>
        <v>195199</v>
      </c>
      <c r="E21" s="120">
        <f t="shared" si="4"/>
        <v>215100</v>
      </c>
      <c r="F21" s="120">
        <f t="shared" si="4"/>
        <v>222451</v>
      </c>
      <c r="G21" s="120">
        <f t="shared" si="4"/>
        <v>244953</v>
      </c>
      <c r="H21" s="120">
        <f t="shared" si="4"/>
        <v>275466</v>
      </c>
      <c r="I21" s="120">
        <f t="shared" si="4"/>
        <v>319839</v>
      </c>
      <c r="J21" s="120">
        <v>345534</v>
      </c>
      <c r="K21" s="120">
        <v>371507</v>
      </c>
      <c r="L21" s="120">
        <v>411020</v>
      </c>
      <c r="M21" s="120">
        <v>439693</v>
      </c>
      <c r="N21" s="120">
        <v>454892</v>
      </c>
      <c r="O21" s="120">
        <v>464865</v>
      </c>
      <c r="P21" s="120">
        <v>471839</v>
      </c>
      <c r="Q21" s="120">
        <v>476867</v>
      </c>
      <c r="R21" s="120">
        <v>475488</v>
      </c>
      <c r="S21" s="120">
        <v>480724</v>
      </c>
      <c r="T21" s="120">
        <v>502215</v>
      </c>
      <c r="U21" s="120">
        <v>520578</v>
      </c>
      <c r="V21" s="120">
        <v>541213</v>
      </c>
    </row>
    <row r="22" spans="1:22">
      <c r="A22" s="11" t="s">
        <v>56</v>
      </c>
      <c r="B22" s="120">
        <v>780789</v>
      </c>
      <c r="C22" s="120">
        <v>784349</v>
      </c>
      <c r="D22" s="120">
        <v>790637</v>
      </c>
      <c r="E22" s="120">
        <v>811162</v>
      </c>
      <c r="F22" s="120">
        <v>821815</v>
      </c>
      <c r="G22" s="120">
        <v>849969</v>
      </c>
      <c r="H22" s="120">
        <v>881376</v>
      </c>
      <c r="I22" s="120">
        <v>932714</v>
      </c>
      <c r="J22" s="120">
        <v>965338</v>
      </c>
      <c r="K22" s="120">
        <v>999657</v>
      </c>
      <c r="L22" s="120">
        <v>1041548</v>
      </c>
      <c r="M22" s="120">
        <v>1068140</v>
      </c>
      <c r="N22" s="120">
        <v>1093129</v>
      </c>
      <c r="O22" s="120">
        <v>1110423</v>
      </c>
      <c r="P22" s="120">
        <v>1127334</v>
      </c>
      <c r="Q22" s="120">
        <v>1130556</v>
      </c>
      <c r="R22" s="120">
        <v>1140696</v>
      </c>
      <c r="S22" s="120">
        <v>1157927</v>
      </c>
      <c r="T22" s="120">
        <v>1190601</v>
      </c>
      <c r="U22" s="120">
        <v>1218353</v>
      </c>
      <c r="V22" s="120">
        <v>1250501</v>
      </c>
    </row>
    <row r="23" spans="1:22">
      <c r="A23" s="11" t="s">
        <v>57</v>
      </c>
      <c r="B23" s="120">
        <v>-595791</v>
      </c>
      <c r="C23" s="120">
        <v>-594012</v>
      </c>
      <c r="D23" s="120">
        <v>-595438</v>
      </c>
      <c r="E23" s="120">
        <v>-596062</v>
      </c>
      <c r="F23" s="120">
        <v>-599364</v>
      </c>
      <c r="G23" s="120">
        <v>-605016</v>
      </c>
      <c r="H23" s="120">
        <v>-605910</v>
      </c>
      <c r="I23" s="120">
        <v>-612875</v>
      </c>
      <c r="J23" s="120">
        <v>-619804</v>
      </c>
      <c r="K23" s="120">
        <v>-628150</v>
      </c>
      <c r="L23" s="120">
        <v>-630528</v>
      </c>
      <c r="M23" s="120">
        <v>-628447</v>
      </c>
      <c r="N23" s="120">
        <v>-638237</v>
      </c>
      <c r="O23" s="120">
        <v>-645558</v>
      </c>
      <c r="P23" s="120">
        <v>-655495</v>
      </c>
      <c r="Q23" s="120">
        <v>-653689</v>
      </c>
      <c r="R23" s="120">
        <v>-665208</v>
      </c>
      <c r="S23" s="120">
        <v>-677203</v>
      </c>
      <c r="T23" s="120">
        <v>-688386</v>
      </c>
      <c r="U23" s="120">
        <v>-697775</v>
      </c>
      <c r="V23" s="120">
        <v>-709288</v>
      </c>
    </row>
    <row r="24" spans="1:22">
      <c r="A24" s="9" t="s">
        <v>58</v>
      </c>
      <c r="B24" s="120">
        <f t="shared" ref="B24:I24" si="5">SUM(B25:B26)</f>
        <v>1216295</v>
      </c>
      <c r="C24" s="120">
        <f t="shared" si="5"/>
        <v>1177843</v>
      </c>
      <c r="D24" s="120">
        <f t="shared" si="5"/>
        <v>1151812</v>
      </c>
      <c r="E24" s="120">
        <f t="shared" si="5"/>
        <v>1122877</v>
      </c>
      <c r="F24" s="120">
        <f t="shared" si="5"/>
        <v>1083914</v>
      </c>
      <c r="G24" s="120">
        <f t="shared" si="5"/>
        <v>1044666</v>
      </c>
      <c r="H24" s="120">
        <f t="shared" si="5"/>
        <v>1001608</v>
      </c>
      <c r="I24" s="120">
        <f t="shared" si="5"/>
        <v>963296</v>
      </c>
      <c r="J24" s="120">
        <v>925790</v>
      </c>
      <c r="K24" s="120">
        <v>894285</v>
      </c>
      <c r="L24" s="120">
        <v>847574</v>
      </c>
      <c r="M24" s="120">
        <v>805729</v>
      </c>
      <c r="N24" s="120">
        <v>792563</v>
      </c>
      <c r="O24" s="120">
        <v>756135</v>
      </c>
      <c r="P24" s="120">
        <v>766442</v>
      </c>
      <c r="Q24" s="120">
        <v>741303</v>
      </c>
      <c r="R24" s="120">
        <v>737198</v>
      </c>
      <c r="S24" s="120">
        <v>704860</v>
      </c>
      <c r="T24" s="120">
        <v>684824</v>
      </c>
      <c r="U24" s="120">
        <v>664112</v>
      </c>
      <c r="V24" s="120">
        <v>667821</v>
      </c>
    </row>
    <row r="25" spans="1:22">
      <c r="A25" s="11" t="s">
        <v>59</v>
      </c>
      <c r="B25" s="120">
        <v>1557903</v>
      </c>
      <c r="C25" s="120">
        <v>1562491</v>
      </c>
      <c r="D25" s="120">
        <v>1580417</v>
      </c>
      <c r="E25" s="120">
        <v>1596077</v>
      </c>
      <c r="F25" s="120">
        <v>1601399</v>
      </c>
      <c r="G25" s="120">
        <v>1607154</v>
      </c>
      <c r="H25" s="120">
        <v>1608167</v>
      </c>
      <c r="I25" s="120">
        <v>1615362</v>
      </c>
      <c r="J25" s="120">
        <v>1623874</v>
      </c>
      <c r="K25" s="120">
        <v>1638213</v>
      </c>
      <c r="L25" s="120">
        <v>1637390</v>
      </c>
      <c r="M25" s="120">
        <v>1641756</v>
      </c>
      <c r="N25" s="120">
        <v>1676404</v>
      </c>
      <c r="O25" s="120">
        <v>1687330</v>
      </c>
      <c r="P25" s="120">
        <v>1749244</v>
      </c>
      <c r="Q25" s="120">
        <v>1762053</v>
      </c>
      <c r="R25" s="120">
        <v>1806850</v>
      </c>
      <c r="S25" s="120">
        <v>1823296</v>
      </c>
      <c r="T25" s="120">
        <v>1853369</v>
      </c>
      <c r="U25" s="120">
        <v>1885657</v>
      </c>
      <c r="V25" s="120">
        <v>1940219</v>
      </c>
    </row>
    <row r="26" spans="1:22">
      <c r="A26" s="11" t="s">
        <v>60</v>
      </c>
      <c r="B26" s="120">
        <v>-341608</v>
      </c>
      <c r="C26" s="120">
        <v>-384648</v>
      </c>
      <c r="D26" s="120">
        <v>-428605</v>
      </c>
      <c r="E26" s="120">
        <v>-473200</v>
      </c>
      <c r="F26" s="120">
        <v>-517485</v>
      </c>
      <c r="G26" s="120">
        <v>-562488</v>
      </c>
      <c r="H26" s="120">
        <v>-606559</v>
      </c>
      <c r="I26" s="120">
        <v>-652066</v>
      </c>
      <c r="J26" s="120">
        <v>-698084</v>
      </c>
      <c r="K26" s="120">
        <v>-743928</v>
      </c>
      <c r="L26" s="120">
        <v>-789816</v>
      </c>
      <c r="M26" s="120">
        <v>-836027</v>
      </c>
      <c r="N26" s="120">
        <v>-883841</v>
      </c>
      <c r="O26" s="120">
        <v>-931195</v>
      </c>
      <c r="P26" s="120">
        <v>-982802</v>
      </c>
      <c r="Q26" s="120">
        <v>-1020750</v>
      </c>
      <c r="R26" s="120">
        <v>-1069652</v>
      </c>
      <c r="S26" s="120">
        <v>-1118436</v>
      </c>
      <c r="T26" s="120">
        <v>-1168545</v>
      </c>
      <c r="U26" s="120">
        <v>-1221545</v>
      </c>
      <c r="V26" s="120">
        <v>-1272398</v>
      </c>
    </row>
    <row r="27" spans="1:22">
      <c r="A27" s="13" t="s">
        <v>61</v>
      </c>
      <c r="B27" s="122">
        <f t="shared" ref="B27:I27" si="6">B3+B4+B11+B14+B17+B18+B21+B24</f>
        <v>72410589</v>
      </c>
      <c r="C27" s="122">
        <f t="shared" si="6"/>
        <v>76033401</v>
      </c>
      <c r="D27" s="122">
        <f t="shared" si="6"/>
        <v>76496137</v>
      </c>
      <c r="E27" s="122">
        <f t="shared" si="6"/>
        <v>78124674</v>
      </c>
      <c r="F27" s="122">
        <f t="shared" si="6"/>
        <v>78558146</v>
      </c>
      <c r="G27" s="122">
        <f t="shared" si="6"/>
        <v>80129164</v>
      </c>
      <c r="H27" s="122">
        <f t="shared" si="6"/>
        <v>81290044</v>
      </c>
      <c r="I27" s="122">
        <f t="shared" si="6"/>
        <v>82175769</v>
      </c>
      <c r="J27" s="122">
        <v>83967455</v>
      </c>
      <c r="K27" s="122">
        <v>87306257</v>
      </c>
      <c r="L27" s="122">
        <v>90748880</v>
      </c>
      <c r="M27" s="122">
        <v>92310469</v>
      </c>
      <c r="N27" s="122">
        <v>95919239</v>
      </c>
      <c r="O27" s="122">
        <v>98566064</v>
      </c>
      <c r="P27" s="122">
        <v>102264455</v>
      </c>
      <c r="Q27" s="122">
        <v>105367098</v>
      </c>
      <c r="R27" s="122">
        <v>104938360</v>
      </c>
      <c r="S27" s="122">
        <v>110672990</v>
      </c>
      <c r="T27" s="122">
        <v>114298027</v>
      </c>
      <c r="U27" s="122">
        <v>113166188</v>
      </c>
      <c r="V27" s="122">
        <v>113569782</v>
      </c>
    </row>
    <row r="28" spans="1:22">
      <c r="J28" s="120"/>
      <c r="K28" s="120"/>
      <c r="R28" s="120"/>
      <c r="S28" s="120"/>
      <c r="T28" s="120"/>
      <c r="U28" s="120"/>
    </row>
    <row r="29" spans="1:22">
      <c r="A29"/>
    </row>
  </sheetData>
  <hyperlinks>
    <hyperlink ref="A1" location="Índice!A1" display="           Índice           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50"/>
  </sheetPr>
  <dimension ref="A1:AF16"/>
  <sheetViews>
    <sheetView workbookViewId="0">
      <pane xSplit="1" topLeftCell="AE1" activePane="topRight" state="frozen"/>
      <selection pane="topRight"/>
    </sheetView>
  </sheetViews>
  <sheetFormatPr defaultColWidth="9" defaultRowHeight="15"/>
  <cols>
    <col min="1" max="1" width="72.42578125" style="4" customWidth="1"/>
    <col min="2" max="30" width="13.28515625" style="4" customWidth="1"/>
    <col min="31" max="31" width="13.28515625" customWidth="1"/>
    <col min="32" max="32" width="13.28515625" style="4" customWidth="1"/>
    <col min="33" max="16384" width="9" style="4"/>
  </cols>
  <sheetData>
    <row r="1" spans="1:32" ht="57" customHeight="1">
      <c r="A1" s="5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5"/>
      <c r="AC1" s="5"/>
      <c r="AD1" s="5"/>
    </row>
    <row r="2" spans="1:32" customFormat="1" ht="16.5" customHeight="1">
      <c r="A2" s="238" t="s">
        <v>647</v>
      </c>
      <c r="B2" s="247" t="s">
        <v>503</v>
      </c>
      <c r="C2" s="247" t="s">
        <v>502</v>
      </c>
      <c r="D2" s="247" t="s">
        <v>501</v>
      </c>
      <c r="E2" s="247" t="s">
        <v>500</v>
      </c>
      <c r="F2" s="247" t="s">
        <v>637</v>
      </c>
      <c r="G2" s="247" t="s">
        <v>499</v>
      </c>
      <c r="H2" s="247" t="s">
        <v>498</v>
      </c>
      <c r="I2" s="247" t="s">
        <v>497</v>
      </c>
      <c r="J2" s="247" t="s">
        <v>496</v>
      </c>
      <c r="K2" s="247" t="s">
        <v>272</v>
      </c>
      <c r="L2" s="247" t="s">
        <v>495</v>
      </c>
      <c r="M2" s="247" t="s">
        <v>494</v>
      </c>
      <c r="N2" s="247" t="s">
        <v>493</v>
      </c>
      <c r="O2" s="247" t="s">
        <v>492</v>
      </c>
      <c r="P2" s="247" t="s">
        <v>306</v>
      </c>
      <c r="Q2" s="247" t="s">
        <v>491</v>
      </c>
      <c r="R2" s="247" t="s">
        <v>490</v>
      </c>
      <c r="S2" s="247" t="s">
        <v>489</v>
      </c>
      <c r="T2" s="247" t="s">
        <v>488</v>
      </c>
      <c r="U2" s="247" t="s">
        <v>267</v>
      </c>
      <c r="V2" s="247" t="s">
        <v>487</v>
      </c>
      <c r="W2" s="247" t="s">
        <v>486</v>
      </c>
      <c r="X2" s="247" t="s">
        <v>485</v>
      </c>
      <c r="Y2" s="247" t="s">
        <v>484</v>
      </c>
      <c r="Z2" s="247" t="s">
        <v>266</v>
      </c>
      <c r="AA2" s="247" t="s">
        <v>483</v>
      </c>
      <c r="AB2" s="247" t="s">
        <v>482</v>
      </c>
      <c r="AC2" s="247" t="s">
        <v>823</v>
      </c>
      <c r="AD2" s="247" t="s">
        <v>868</v>
      </c>
      <c r="AE2" s="247" t="s">
        <v>851</v>
      </c>
      <c r="AF2" s="247" t="s">
        <v>894</v>
      </c>
    </row>
    <row r="3" spans="1:32" customFormat="1" ht="16.5" customHeight="1">
      <c r="A3" s="238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</row>
    <row r="4" spans="1:32" s="13" customFormat="1">
      <c r="A4" s="44" t="s">
        <v>648</v>
      </c>
      <c r="B4" s="120">
        <v>21632</v>
      </c>
      <c r="C4" s="120">
        <v>19986</v>
      </c>
      <c r="D4" s="120">
        <v>20375</v>
      </c>
      <c r="E4" s="120">
        <v>17953</v>
      </c>
      <c r="F4" s="120">
        <v>79946</v>
      </c>
      <c r="G4" s="120">
        <v>19207</v>
      </c>
      <c r="H4" s="120">
        <v>20960</v>
      </c>
      <c r="I4" s="120">
        <v>20374</v>
      </c>
      <c r="J4" s="120">
        <v>19032</v>
      </c>
      <c r="K4" s="120">
        <v>79573</v>
      </c>
      <c r="L4" s="120">
        <v>19902</v>
      </c>
      <c r="M4" s="120">
        <v>20877</v>
      </c>
      <c r="N4" s="120">
        <v>21284</v>
      </c>
      <c r="O4" s="120">
        <v>18198</v>
      </c>
      <c r="P4" s="120">
        <v>80261</v>
      </c>
      <c r="Q4" s="120">
        <v>19357</v>
      </c>
      <c r="R4" s="120">
        <v>17009</v>
      </c>
      <c r="S4" s="120">
        <v>16984</v>
      </c>
      <c r="T4" s="120">
        <v>16094</v>
      </c>
      <c r="U4" s="120">
        <v>69444</v>
      </c>
      <c r="V4" s="120">
        <v>16316</v>
      </c>
      <c r="W4" s="120">
        <v>17612</v>
      </c>
      <c r="X4" s="120">
        <v>18885</v>
      </c>
      <c r="Y4" s="120">
        <v>17804</v>
      </c>
      <c r="Z4" s="120">
        <v>70617</v>
      </c>
      <c r="AA4" s="120">
        <v>19303</v>
      </c>
      <c r="AB4" s="120">
        <v>20258</v>
      </c>
      <c r="AC4" s="120">
        <v>21890</v>
      </c>
      <c r="AD4" s="120">
        <v>20371</v>
      </c>
      <c r="AE4" s="120">
        <v>81822</v>
      </c>
      <c r="AF4" s="120">
        <v>20321</v>
      </c>
    </row>
    <row r="5" spans="1:32">
      <c r="A5" s="44" t="s">
        <v>649</v>
      </c>
      <c r="B5" s="120">
        <v>14912</v>
      </c>
      <c r="C5" s="120">
        <v>15114</v>
      </c>
      <c r="D5" s="120">
        <v>16443</v>
      </c>
      <c r="E5" s="120">
        <v>16737</v>
      </c>
      <c r="F5" s="120">
        <v>63206</v>
      </c>
      <c r="G5" s="120">
        <v>16040</v>
      </c>
      <c r="H5" s="120">
        <v>16434</v>
      </c>
      <c r="I5" s="120">
        <v>16620</v>
      </c>
      <c r="J5" s="120">
        <v>17719</v>
      </c>
      <c r="K5" s="120">
        <v>66813</v>
      </c>
      <c r="L5" s="120">
        <v>17071</v>
      </c>
      <c r="M5" s="120">
        <v>17023</v>
      </c>
      <c r="N5" s="120">
        <v>17395</v>
      </c>
      <c r="O5" s="120">
        <v>17905</v>
      </c>
      <c r="P5" s="120">
        <v>69394</v>
      </c>
      <c r="Q5" s="120">
        <v>15972</v>
      </c>
      <c r="R5" s="120">
        <v>14237</v>
      </c>
      <c r="S5" s="120">
        <v>15563</v>
      </c>
      <c r="T5" s="120">
        <v>16350</v>
      </c>
      <c r="U5" s="120">
        <v>62122</v>
      </c>
      <c r="V5" s="120">
        <v>14946</v>
      </c>
      <c r="W5" s="120">
        <v>15397</v>
      </c>
      <c r="X5" s="120">
        <v>16865</v>
      </c>
      <c r="Y5" s="120">
        <v>18342</v>
      </c>
      <c r="Z5" s="120">
        <v>65550</v>
      </c>
      <c r="AA5" s="120">
        <v>17228</v>
      </c>
      <c r="AB5" s="120">
        <v>17011</v>
      </c>
      <c r="AC5" s="120">
        <v>16871</v>
      </c>
      <c r="AD5" s="120">
        <v>16814</v>
      </c>
      <c r="AE5" s="120">
        <v>67924</v>
      </c>
      <c r="AF5" s="120">
        <v>15204</v>
      </c>
    </row>
    <row r="6" spans="1:32">
      <c r="A6" s="44" t="s">
        <v>650</v>
      </c>
      <c r="B6" s="120">
        <v>13115</v>
      </c>
      <c r="C6" s="120">
        <v>14047</v>
      </c>
      <c r="D6" s="120">
        <v>15196</v>
      </c>
      <c r="E6" s="120">
        <v>15944</v>
      </c>
      <c r="F6" s="120">
        <v>58302</v>
      </c>
      <c r="G6" s="120">
        <v>15519</v>
      </c>
      <c r="H6" s="120">
        <v>17726</v>
      </c>
      <c r="I6" s="120">
        <v>19633</v>
      </c>
      <c r="J6" s="120">
        <v>22166</v>
      </c>
      <c r="K6" s="120">
        <v>75044</v>
      </c>
      <c r="L6" s="120">
        <v>19806</v>
      </c>
      <c r="M6" s="120">
        <v>20124</v>
      </c>
      <c r="N6" s="120">
        <v>21493</v>
      </c>
      <c r="O6" s="120">
        <v>23696</v>
      </c>
      <c r="P6" s="120">
        <v>85119</v>
      </c>
      <c r="Q6" s="120">
        <v>22726</v>
      </c>
      <c r="R6" s="120">
        <v>22420</v>
      </c>
      <c r="S6" s="120">
        <v>24388</v>
      </c>
      <c r="T6" s="120">
        <v>27159</v>
      </c>
      <c r="U6" s="120">
        <v>96693</v>
      </c>
      <c r="V6" s="120">
        <v>25638</v>
      </c>
      <c r="W6" s="120">
        <v>27626</v>
      </c>
      <c r="X6" s="120">
        <v>29398</v>
      </c>
      <c r="Y6" s="120">
        <v>29175</v>
      </c>
      <c r="Z6" s="120">
        <v>111837</v>
      </c>
      <c r="AA6" s="120">
        <v>28193</v>
      </c>
      <c r="AB6" s="120">
        <v>16999</v>
      </c>
      <c r="AC6" s="120">
        <v>25306</v>
      </c>
      <c r="AD6" s="120">
        <v>28643</v>
      </c>
      <c r="AE6" s="120">
        <v>99141</v>
      </c>
      <c r="AF6" s="120">
        <v>30221</v>
      </c>
    </row>
    <row r="7" spans="1:32">
      <c r="A7" s="44" t="s">
        <v>651</v>
      </c>
      <c r="B7" s="120">
        <v>830</v>
      </c>
      <c r="C7" s="120">
        <v>765</v>
      </c>
      <c r="D7" s="120">
        <v>1255</v>
      </c>
      <c r="E7" s="120">
        <v>1228</v>
      </c>
      <c r="F7" s="120">
        <v>4078</v>
      </c>
      <c r="G7" s="120">
        <v>1884</v>
      </c>
      <c r="H7" s="120">
        <v>2847</v>
      </c>
      <c r="I7" s="120">
        <v>1343</v>
      </c>
      <c r="J7" s="120">
        <v>3236</v>
      </c>
      <c r="K7" s="120">
        <v>9310</v>
      </c>
      <c r="L7" s="120">
        <v>2732</v>
      </c>
      <c r="M7" s="120">
        <v>2473</v>
      </c>
      <c r="N7" s="120">
        <v>2627</v>
      </c>
      <c r="O7" s="120">
        <v>1987</v>
      </c>
      <c r="P7" s="120">
        <v>9819</v>
      </c>
      <c r="Q7" s="120">
        <v>4058</v>
      </c>
      <c r="R7" s="120">
        <v>2397</v>
      </c>
      <c r="S7" s="120">
        <v>2435</v>
      </c>
      <c r="T7" s="120">
        <v>2415</v>
      </c>
      <c r="U7" s="120">
        <v>11305</v>
      </c>
      <c r="V7" s="120">
        <v>2432</v>
      </c>
      <c r="W7" s="120">
        <v>2136</v>
      </c>
      <c r="X7" s="120">
        <v>2439</v>
      </c>
      <c r="Y7" s="120">
        <v>1532</v>
      </c>
      <c r="Z7" s="120">
        <v>8539</v>
      </c>
      <c r="AA7" s="120">
        <v>1492</v>
      </c>
      <c r="AB7" s="120">
        <v>1386</v>
      </c>
      <c r="AC7" s="120">
        <v>1161</v>
      </c>
      <c r="AD7" s="120">
        <v>2041</v>
      </c>
      <c r="AE7" s="120">
        <v>6080</v>
      </c>
      <c r="AF7" s="120">
        <v>0</v>
      </c>
    </row>
    <row r="8" spans="1:32" s="13" customFormat="1">
      <c r="A8" s="44" t="s">
        <v>898</v>
      </c>
      <c r="B8" s="120">
        <v>141387</v>
      </c>
      <c r="C8" s="120">
        <v>144779</v>
      </c>
      <c r="D8" s="120">
        <v>148141</v>
      </c>
      <c r="E8" s="120">
        <v>167182</v>
      </c>
      <c r="F8" s="120">
        <v>601489</v>
      </c>
      <c r="G8" s="120">
        <v>181463</v>
      </c>
      <c r="H8" s="120">
        <v>168653</v>
      </c>
      <c r="I8" s="120">
        <v>159505</v>
      </c>
      <c r="J8" s="120">
        <v>175394</v>
      </c>
      <c r="K8" s="120">
        <v>685015</v>
      </c>
      <c r="L8" s="120">
        <v>163605</v>
      </c>
      <c r="M8" s="120">
        <v>163860</v>
      </c>
      <c r="N8" s="120">
        <v>168569</v>
      </c>
      <c r="O8" s="120">
        <v>174830</v>
      </c>
      <c r="P8" s="120">
        <v>670864</v>
      </c>
      <c r="Q8" s="120">
        <v>153581</v>
      </c>
      <c r="R8" s="120">
        <v>123624</v>
      </c>
      <c r="S8" s="120">
        <v>142511</v>
      </c>
      <c r="T8" s="120">
        <v>164821</v>
      </c>
      <c r="U8" s="120">
        <v>584537</v>
      </c>
      <c r="V8" s="120">
        <v>140071</v>
      </c>
      <c r="W8" s="120">
        <v>146578</v>
      </c>
      <c r="X8" s="120">
        <v>155279</v>
      </c>
      <c r="Y8" s="120">
        <v>179920</v>
      </c>
      <c r="Z8" s="120">
        <v>621848</v>
      </c>
      <c r="AA8" s="120">
        <v>170139</v>
      </c>
      <c r="AB8" s="120">
        <v>187570</v>
      </c>
      <c r="AC8" s="120">
        <v>179759</v>
      </c>
      <c r="AD8" s="120">
        <v>204434</v>
      </c>
      <c r="AE8" s="120">
        <v>741902</v>
      </c>
      <c r="AF8" s="120">
        <v>190603</v>
      </c>
    </row>
    <row r="9" spans="1:32">
      <c r="A9" s="44" t="s">
        <v>652</v>
      </c>
      <c r="B9" s="120">
        <v>5824</v>
      </c>
      <c r="C9" s="120">
        <v>5477</v>
      </c>
      <c r="D9" s="120">
        <v>5665</v>
      </c>
      <c r="E9" s="120">
        <v>6077</v>
      </c>
      <c r="F9" s="120">
        <v>23043</v>
      </c>
      <c r="G9" s="120">
        <v>5589</v>
      </c>
      <c r="H9" s="120">
        <v>5474</v>
      </c>
      <c r="I9" s="120">
        <v>5177</v>
      </c>
      <c r="J9" s="120">
        <v>5347</v>
      </c>
      <c r="K9" s="120">
        <v>21587</v>
      </c>
      <c r="L9" s="120">
        <v>5088</v>
      </c>
      <c r="M9" s="120">
        <v>5016</v>
      </c>
      <c r="N9" s="120">
        <v>4948</v>
      </c>
      <c r="O9" s="120">
        <v>4839</v>
      </c>
      <c r="P9" s="120">
        <v>19891</v>
      </c>
      <c r="Q9" s="120">
        <v>4453</v>
      </c>
      <c r="R9" s="120">
        <v>3532</v>
      </c>
      <c r="S9" s="120">
        <v>2868</v>
      </c>
      <c r="T9" s="120">
        <v>2849</v>
      </c>
      <c r="U9" s="120">
        <v>13702</v>
      </c>
      <c r="V9" s="120">
        <v>2796</v>
      </c>
      <c r="W9" s="120">
        <v>2643</v>
      </c>
      <c r="X9" s="120">
        <v>2603</v>
      </c>
      <c r="Y9" s="120">
        <v>2689</v>
      </c>
      <c r="Z9" s="120">
        <v>10731</v>
      </c>
      <c r="AA9" s="120">
        <v>2694</v>
      </c>
      <c r="AB9" s="120">
        <v>2628</v>
      </c>
      <c r="AC9" s="120">
        <v>2751</v>
      </c>
      <c r="AD9" s="120">
        <v>2996</v>
      </c>
      <c r="AE9" s="120">
        <v>11069</v>
      </c>
      <c r="AF9" s="120">
        <v>2960</v>
      </c>
    </row>
    <row r="10" spans="1:32" s="13" customFormat="1">
      <c r="A10" s="44" t="s">
        <v>653</v>
      </c>
      <c r="B10" s="120">
        <v>13539</v>
      </c>
      <c r="C10" s="120">
        <v>14715</v>
      </c>
      <c r="D10" s="120">
        <v>15547</v>
      </c>
      <c r="E10" s="120">
        <v>16739</v>
      </c>
      <c r="F10" s="120">
        <v>60540</v>
      </c>
      <c r="G10" s="120">
        <v>15584</v>
      </c>
      <c r="H10" s="120">
        <v>17218</v>
      </c>
      <c r="I10" s="120">
        <v>17252</v>
      </c>
      <c r="J10" s="120">
        <v>18277</v>
      </c>
      <c r="K10" s="120">
        <v>68331</v>
      </c>
      <c r="L10" s="120">
        <v>16782</v>
      </c>
      <c r="M10" s="120">
        <v>17515</v>
      </c>
      <c r="N10" s="120">
        <v>17743</v>
      </c>
      <c r="O10" s="120">
        <v>19199</v>
      </c>
      <c r="P10" s="120">
        <v>71239</v>
      </c>
      <c r="Q10" s="120">
        <v>17855</v>
      </c>
      <c r="R10" s="120">
        <v>18664</v>
      </c>
      <c r="S10" s="120">
        <v>19912</v>
      </c>
      <c r="T10" s="120">
        <v>21618</v>
      </c>
      <c r="U10" s="120">
        <v>78049</v>
      </c>
      <c r="V10" s="120">
        <v>16009</v>
      </c>
      <c r="W10" s="120">
        <v>14204</v>
      </c>
      <c r="X10" s="120">
        <v>13025</v>
      </c>
      <c r="Y10" s="120">
        <v>13064</v>
      </c>
      <c r="Z10" s="120">
        <v>56302</v>
      </c>
      <c r="AA10" s="120">
        <v>11566</v>
      </c>
      <c r="AB10" s="120">
        <v>12557</v>
      </c>
      <c r="AC10" s="120">
        <v>13330</v>
      </c>
      <c r="AD10" s="120">
        <v>12792</v>
      </c>
      <c r="AE10" s="120">
        <v>50245</v>
      </c>
      <c r="AF10" s="120">
        <v>11584</v>
      </c>
    </row>
    <row r="11" spans="1:32" s="13" customFormat="1">
      <c r="A11" s="4" t="s">
        <v>654</v>
      </c>
      <c r="B11" s="120">
        <v>13662</v>
      </c>
      <c r="C11" s="120">
        <v>15046</v>
      </c>
      <c r="D11" s="120">
        <v>12955</v>
      </c>
      <c r="E11" s="120">
        <v>11926</v>
      </c>
      <c r="F11" s="120">
        <v>53589</v>
      </c>
      <c r="G11" s="120">
        <v>14431</v>
      </c>
      <c r="H11" s="120">
        <v>15942</v>
      </c>
      <c r="I11" s="120">
        <v>12475</v>
      </c>
      <c r="J11" s="120">
        <v>13692</v>
      </c>
      <c r="K11" s="120">
        <v>56540</v>
      </c>
      <c r="L11" s="120">
        <v>14931</v>
      </c>
      <c r="M11" s="120">
        <v>16337</v>
      </c>
      <c r="N11" s="120">
        <v>13175</v>
      </c>
      <c r="O11" s="120">
        <v>12832</v>
      </c>
      <c r="P11" s="120">
        <v>57275</v>
      </c>
      <c r="Q11" s="120">
        <v>14885</v>
      </c>
      <c r="R11" s="120">
        <v>13818</v>
      </c>
      <c r="S11" s="120">
        <v>11624</v>
      </c>
      <c r="T11" s="120">
        <v>16737</v>
      </c>
      <c r="U11" s="120">
        <v>57064</v>
      </c>
      <c r="V11" s="120">
        <v>11622</v>
      </c>
      <c r="W11" s="120">
        <v>12814</v>
      </c>
      <c r="X11" s="120">
        <v>11049</v>
      </c>
      <c r="Y11" s="120">
        <v>12025</v>
      </c>
      <c r="Z11" s="120">
        <v>47510</v>
      </c>
      <c r="AA11" s="120">
        <v>11948</v>
      </c>
      <c r="AB11" s="120">
        <v>12701</v>
      </c>
      <c r="AC11" s="120">
        <v>10372</v>
      </c>
      <c r="AD11" s="120">
        <v>10976</v>
      </c>
      <c r="AE11" s="120">
        <v>45997</v>
      </c>
      <c r="AF11" s="120">
        <v>11192</v>
      </c>
    </row>
    <row r="12" spans="1:32">
      <c r="A12" s="4" t="s">
        <v>655</v>
      </c>
      <c r="B12" s="120">
        <v>44515</v>
      </c>
      <c r="C12" s="120">
        <v>48443</v>
      </c>
      <c r="D12" s="120">
        <v>50456</v>
      </c>
      <c r="E12" s="120">
        <v>51153</v>
      </c>
      <c r="F12" s="120">
        <v>194567</v>
      </c>
      <c r="G12" s="120">
        <v>51608</v>
      </c>
      <c r="H12" s="120">
        <v>58774</v>
      </c>
      <c r="I12" s="120">
        <v>58852</v>
      </c>
      <c r="J12" s="120">
        <v>66236</v>
      </c>
      <c r="K12" s="120">
        <v>235470</v>
      </c>
      <c r="L12" s="120">
        <v>58639</v>
      </c>
      <c r="M12" s="120">
        <v>67739</v>
      </c>
      <c r="N12" s="120">
        <v>67465</v>
      </c>
      <c r="O12" s="120">
        <v>63063</v>
      </c>
      <c r="P12" s="120">
        <v>256906</v>
      </c>
      <c r="Q12" s="120">
        <v>62701</v>
      </c>
      <c r="R12" s="120">
        <v>63059</v>
      </c>
      <c r="S12" s="120">
        <v>51507</v>
      </c>
      <c r="T12" s="120">
        <v>64347</v>
      </c>
      <c r="U12" s="120">
        <v>241614</v>
      </c>
      <c r="V12" s="120">
        <v>63702</v>
      </c>
      <c r="W12" s="120">
        <v>66298</v>
      </c>
      <c r="X12" s="120">
        <v>68207</v>
      </c>
      <c r="Y12" s="120">
        <v>66123</v>
      </c>
      <c r="Z12" s="120">
        <v>264330</v>
      </c>
      <c r="AA12" s="120">
        <v>59817</v>
      </c>
      <c r="AB12" s="120">
        <v>64682</v>
      </c>
      <c r="AC12" s="120">
        <v>67580</v>
      </c>
      <c r="AD12" s="120">
        <v>74752</v>
      </c>
      <c r="AE12" s="120">
        <v>266831</v>
      </c>
      <c r="AF12" s="120">
        <v>69337</v>
      </c>
    </row>
    <row r="13" spans="1:32" s="13" customFormat="1">
      <c r="A13" s="4" t="s">
        <v>656</v>
      </c>
      <c r="B13" s="120">
        <v>114130</v>
      </c>
      <c r="C13" s="120">
        <v>114980</v>
      </c>
      <c r="D13" s="120">
        <v>123420</v>
      </c>
      <c r="E13" s="120">
        <v>126181</v>
      </c>
      <c r="F13" s="120">
        <v>478711</v>
      </c>
      <c r="G13" s="120">
        <v>121430</v>
      </c>
      <c r="H13" s="120">
        <v>124343</v>
      </c>
      <c r="I13" s="120">
        <v>139721</v>
      </c>
      <c r="J13" s="120">
        <v>140710</v>
      </c>
      <c r="K13" s="120">
        <v>526204</v>
      </c>
      <c r="L13" s="120">
        <v>134830</v>
      </c>
      <c r="M13" s="120">
        <v>132051</v>
      </c>
      <c r="N13" s="120">
        <v>145251</v>
      </c>
      <c r="O13" s="120">
        <v>146648</v>
      </c>
      <c r="P13" s="120">
        <v>558780</v>
      </c>
      <c r="Q13" s="120">
        <v>153627</v>
      </c>
      <c r="R13" s="120">
        <v>145943</v>
      </c>
      <c r="S13" s="120">
        <v>145475</v>
      </c>
      <c r="T13" s="120">
        <v>149698</v>
      </c>
      <c r="U13" s="120">
        <v>594743</v>
      </c>
      <c r="V13" s="120">
        <v>146998</v>
      </c>
      <c r="W13" s="120">
        <v>143288</v>
      </c>
      <c r="X13" s="120">
        <v>144165</v>
      </c>
      <c r="Y13" s="120">
        <v>142710</v>
      </c>
      <c r="Z13" s="120">
        <v>577161</v>
      </c>
      <c r="AA13" s="120">
        <v>138425</v>
      </c>
      <c r="AB13" s="120">
        <v>149660</v>
      </c>
      <c r="AC13" s="120">
        <v>150496</v>
      </c>
      <c r="AD13" s="120">
        <v>145166</v>
      </c>
      <c r="AE13" s="120">
        <v>583747</v>
      </c>
      <c r="AF13" s="120">
        <v>140066</v>
      </c>
    </row>
    <row r="14" spans="1:32" s="13" customFormat="1">
      <c r="A14" s="4" t="s">
        <v>657</v>
      </c>
      <c r="B14" s="120">
        <v>11526</v>
      </c>
      <c r="C14" s="120">
        <v>11156</v>
      </c>
      <c r="D14" s="120">
        <v>10436</v>
      </c>
      <c r="E14" s="120">
        <v>15293</v>
      </c>
      <c r="F14" s="120">
        <v>48411</v>
      </c>
      <c r="G14" s="120">
        <v>18509</v>
      </c>
      <c r="H14" s="120">
        <v>17851</v>
      </c>
      <c r="I14" s="120">
        <v>15821</v>
      </c>
      <c r="J14" s="120">
        <v>16240</v>
      </c>
      <c r="K14" s="120">
        <v>68421</v>
      </c>
      <c r="L14" s="120">
        <v>17128</v>
      </c>
      <c r="M14" s="120">
        <v>18589</v>
      </c>
      <c r="N14" s="120">
        <v>15647</v>
      </c>
      <c r="O14" s="120">
        <v>15448</v>
      </c>
      <c r="P14" s="120">
        <v>66812</v>
      </c>
      <c r="Q14" s="120">
        <v>16152</v>
      </c>
      <c r="R14" s="120">
        <v>18227</v>
      </c>
      <c r="S14" s="120">
        <v>18494</v>
      </c>
      <c r="T14" s="120">
        <v>17231</v>
      </c>
      <c r="U14" s="120">
        <v>70104</v>
      </c>
      <c r="V14" s="120">
        <v>16335</v>
      </c>
      <c r="W14" s="120">
        <v>16245</v>
      </c>
      <c r="X14" s="120">
        <v>15343</v>
      </c>
      <c r="Y14" s="120">
        <v>14610</v>
      </c>
      <c r="Z14" s="120">
        <v>62533</v>
      </c>
      <c r="AA14" s="120">
        <v>12352</v>
      </c>
      <c r="AB14" s="120">
        <v>14101</v>
      </c>
      <c r="AC14" s="120">
        <v>13213</v>
      </c>
      <c r="AD14" s="120">
        <v>12878</v>
      </c>
      <c r="AE14" s="120">
        <v>52544</v>
      </c>
      <c r="AF14" s="120">
        <v>12304</v>
      </c>
    </row>
    <row r="15" spans="1:32">
      <c r="A15" s="4" t="s">
        <v>658</v>
      </c>
      <c r="B15" s="120">
        <v>20400</v>
      </c>
      <c r="C15" s="120">
        <v>19420</v>
      </c>
      <c r="D15" s="120">
        <v>20229</v>
      </c>
      <c r="E15" s="120">
        <v>20613</v>
      </c>
      <c r="F15" s="120">
        <v>80662</v>
      </c>
      <c r="G15" s="120">
        <v>19966</v>
      </c>
      <c r="H15" s="120">
        <v>23494</v>
      </c>
      <c r="I15" s="120">
        <v>21209</v>
      </c>
      <c r="J15" s="120">
        <v>40146</v>
      </c>
      <c r="K15" s="120">
        <v>104815</v>
      </c>
      <c r="L15" s="120">
        <v>20219</v>
      </c>
      <c r="M15" s="120">
        <v>19975</v>
      </c>
      <c r="N15" s="120">
        <v>24638</v>
      </c>
      <c r="O15" s="120">
        <v>31324</v>
      </c>
      <c r="P15" s="120">
        <v>96156</v>
      </c>
      <c r="Q15" s="120">
        <v>18869</v>
      </c>
      <c r="R15" s="120">
        <v>14816</v>
      </c>
      <c r="S15" s="120">
        <v>20385</v>
      </c>
      <c r="T15" s="120">
        <v>21952</v>
      </c>
      <c r="U15" s="120">
        <v>76022</v>
      </c>
      <c r="V15" s="120">
        <v>21679</v>
      </c>
      <c r="W15" s="120">
        <v>17463</v>
      </c>
      <c r="X15" s="120">
        <v>18463</v>
      </c>
      <c r="Y15" s="120">
        <v>17595</v>
      </c>
      <c r="Z15" s="120">
        <v>75200</v>
      </c>
      <c r="AA15" s="120">
        <v>19187</v>
      </c>
      <c r="AB15" s="120">
        <v>19041</v>
      </c>
      <c r="AC15" s="120">
        <v>19243</v>
      </c>
      <c r="AD15" s="120">
        <v>18741</v>
      </c>
      <c r="AE15" s="120">
        <v>76212</v>
      </c>
      <c r="AF15" s="120">
        <v>17839</v>
      </c>
    </row>
    <row r="16" spans="1:32" s="13" customFormat="1">
      <c r="A16" s="13" t="s">
        <v>480</v>
      </c>
      <c r="B16" s="122">
        <v>415472</v>
      </c>
      <c r="C16" s="122">
        <v>423928</v>
      </c>
      <c r="D16" s="122">
        <v>440118</v>
      </c>
      <c r="E16" s="122">
        <v>467026</v>
      </c>
      <c r="F16" s="122">
        <v>1746544</v>
      </c>
      <c r="G16" s="122">
        <v>481230</v>
      </c>
      <c r="H16" s="122">
        <v>489716</v>
      </c>
      <c r="I16" s="122">
        <v>487982</v>
      </c>
      <c r="J16" s="122">
        <v>538195</v>
      </c>
      <c r="K16" s="122">
        <v>1997123</v>
      </c>
      <c r="L16" s="122">
        <v>490733</v>
      </c>
      <c r="M16" s="122">
        <v>501579</v>
      </c>
      <c r="N16" s="122">
        <v>520235</v>
      </c>
      <c r="O16" s="122">
        <v>529969</v>
      </c>
      <c r="P16" s="122">
        <v>2042516</v>
      </c>
      <c r="Q16" s="122">
        <v>504236</v>
      </c>
      <c r="R16" s="122">
        <v>457746</v>
      </c>
      <c r="S16" s="122">
        <v>472146</v>
      </c>
      <c r="T16" s="122">
        <v>521271</v>
      </c>
      <c r="U16" s="122">
        <v>1955399</v>
      </c>
      <c r="V16" s="122">
        <v>478544</v>
      </c>
      <c r="W16" s="122">
        <v>482304</v>
      </c>
      <c r="X16" s="122">
        <v>495721</v>
      </c>
      <c r="Y16" s="122">
        <v>515589</v>
      </c>
      <c r="Z16" s="122">
        <v>1972158</v>
      </c>
      <c r="AA16" s="122">
        <v>492344</v>
      </c>
      <c r="AB16" s="122">
        <v>518594</v>
      </c>
      <c r="AC16" s="122">
        <v>521972</v>
      </c>
      <c r="AD16" s="122">
        <v>550604</v>
      </c>
      <c r="AE16" s="122">
        <v>2083514</v>
      </c>
      <c r="AF16" s="122">
        <v>521631</v>
      </c>
    </row>
  </sheetData>
  <sheetProtection selectLockedCells="1" selectUnlockedCells="1"/>
  <mergeCells count="32">
    <mergeCell ref="B2:B3"/>
    <mergeCell ref="AE2:AE3"/>
    <mergeCell ref="F2:F3"/>
    <mergeCell ref="E2:E3"/>
    <mergeCell ref="D2:D3"/>
    <mergeCell ref="C2:C3"/>
    <mergeCell ref="L2:L3"/>
    <mergeCell ref="K2:K3"/>
    <mergeCell ref="J2:J3"/>
    <mergeCell ref="I2:I3"/>
    <mergeCell ref="AC2:AC3"/>
    <mergeCell ref="X2:X3"/>
    <mergeCell ref="W2:W3"/>
    <mergeCell ref="V2:V3"/>
    <mergeCell ref="U2:U3"/>
    <mergeCell ref="AD2:AD3"/>
    <mergeCell ref="AF2:AF3"/>
    <mergeCell ref="A2:A3"/>
    <mergeCell ref="AB2:AB3"/>
    <mergeCell ref="AA2:AA3"/>
    <mergeCell ref="Z2:Z3"/>
    <mergeCell ref="Y2:Y3"/>
    <mergeCell ref="H2:H3"/>
    <mergeCell ref="T2:T3"/>
    <mergeCell ref="S2:S3"/>
    <mergeCell ref="G2:G3"/>
    <mergeCell ref="R2:R3"/>
    <mergeCell ref="Q2:Q3"/>
    <mergeCell ref="P2:P3"/>
    <mergeCell ref="O2:O3"/>
    <mergeCell ref="N2:N3"/>
    <mergeCell ref="M2:M3"/>
  </mergeCells>
  <hyperlinks>
    <hyperlink ref="A1" location="Índice!A1" display="           Índice           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50"/>
  </sheetPr>
  <dimension ref="A1:AF28"/>
  <sheetViews>
    <sheetView workbookViewId="0">
      <pane xSplit="1" topLeftCell="S1" activePane="topRight" state="frozen"/>
      <selection pane="topRight"/>
    </sheetView>
  </sheetViews>
  <sheetFormatPr defaultColWidth="9" defaultRowHeight="15"/>
  <cols>
    <col min="1" max="1" width="72.42578125" style="4" customWidth="1"/>
    <col min="2" max="30" width="13.28515625" style="4" customWidth="1"/>
    <col min="31" max="31" width="13.28515625" customWidth="1"/>
    <col min="32" max="32" width="13.28515625" style="4" customWidth="1"/>
    <col min="33" max="16384" width="9" style="4"/>
  </cols>
  <sheetData>
    <row r="1" spans="1:32" ht="57" customHeight="1">
      <c r="A1" s="5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5"/>
      <c r="AC1" s="5"/>
      <c r="AD1" s="5"/>
    </row>
    <row r="2" spans="1:32" customFormat="1" ht="16.5" customHeight="1">
      <c r="A2" s="238" t="s">
        <v>928</v>
      </c>
      <c r="B2" s="247" t="s">
        <v>503</v>
      </c>
      <c r="C2" s="247" t="s">
        <v>502</v>
      </c>
      <c r="D2" s="247" t="s">
        <v>501</v>
      </c>
      <c r="E2" s="247" t="s">
        <v>500</v>
      </c>
      <c r="F2" s="247" t="s">
        <v>637</v>
      </c>
      <c r="G2" s="247" t="s">
        <v>499</v>
      </c>
      <c r="H2" s="247" t="s">
        <v>498</v>
      </c>
      <c r="I2" s="247" t="s">
        <v>497</v>
      </c>
      <c r="J2" s="247" t="s">
        <v>496</v>
      </c>
      <c r="K2" s="247" t="s">
        <v>272</v>
      </c>
      <c r="L2" s="247" t="s">
        <v>495</v>
      </c>
      <c r="M2" s="247" t="s">
        <v>494</v>
      </c>
      <c r="N2" s="247" t="s">
        <v>493</v>
      </c>
      <c r="O2" s="247" t="s">
        <v>492</v>
      </c>
      <c r="P2" s="247" t="s">
        <v>306</v>
      </c>
      <c r="Q2" s="247" t="s">
        <v>491</v>
      </c>
      <c r="R2" s="247" t="s">
        <v>490</v>
      </c>
      <c r="S2" s="247" t="s">
        <v>489</v>
      </c>
      <c r="T2" s="247" t="s">
        <v>488</v>
      </c>
      <c r="U2" s="247" t="s">
        <v>267</v>
      </c>
      <c r="V2" s="247" t="s">
        <v>487</v>
      </c>
      <c r="W2" s="247" t="s">
        <v>486</v>
      </c>
      <c r="X2" s="247" t="s">
        <v>485</v>
      </c>
      <c r="Y2" s="247" t="s">
        <v>484</v>
      </c>
      <c r="Z2" s="247" t="s">
        <v>266</v>
      </c>
      <c r="AA2" s="247" t="s">
        <v>483</v>
      </c>
      <c r="AB2" s="247" t="s">
        <v>482</v>
      </c>
      <c r="AC2" s="247" t="s">
        <v>823</v>
      </c>
      <c r="AD2" s="247" t="s">
        <v>868</v>
      </c>
      <c r="AE2" s="247" t="s">
        <v>851</v>
      </c>
      <c r="AF2" s="247" t="s">
        <v>894</v>
      </c>
    </row>
    <row r="3" spans="1:32" customFormat="1" ht="16.5" customHeight="1">
      <c r="A3" s="238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</row>
    <row r="4" spans="1:32" s="13" customFormat="1">
      <c r="A4" s="44" t="s">
        <v>659</v>
      </c>
      <c r="B4" s="120">
        <v>10245</v>
      </c>
      <c r="C4" s="120">
        <v>10385</v>
      </c>
      <c r="D4" s="120">
        <v>11817</v>
      </c>
      <c r="E4" s="120">
        <v>13469</v>
      </c>
      <c r="F4" s="120">
        <v>45916</v>
      </c>
      <c r="G4" s="120">
        <v>12202</v>
      </c>
      <c r="H4" s="120">
        <v>10530</v>
      </c>
      <c r="I4" s="120">
        <v>11749</v>
      </c>
      <c r="J4" s="120">
        <v>10701</v>
      </c>
      <c r="K4" s="120">
        <v>45182</v>
      </c>
      <c r="L4" s="120">
        <v>9892</v>
      </c>
      <c r="M4" s="120">
        <v>10272</v>
      </c>
      <c r="N4" s="120">
        <v>9990</v>
      </c>
      <c r="O4" s="120">
        <v>10448</v>
      </c>
      <c r="P4" s="120">
        <v>40602</v>
      </c>
      <c r="Q4" s="120">
        <v>9992</v>
      </c>
      <c r="R4" s="120">
        <v>10405</v>
      </c>
      <c r="S4" s="120">
        <v>19766</v>
      </c>
      <c r="T4" s="120">
        <v>9081</v>
      </c>
      <c r="U4" s="120">
        <v>49244</v>
      </c>
      <c r="V4" s="120">
        <v>8396</v>
      </c>
      <c r="W4" s="120">
        <v>6860</v>
      </c>
      <c r="X4" s="120">
        <v>6876</v>
      </c>
      <c r="Y4" s="120">
        <v>6631</v>
      </c>
      <c r="Z4" s="120">
        <v>28763</v>
      </c>
      <c r="AA4" s="120">
        <v>6553</v>
      </c>
      <c r="AB4" s="120">
        <v>6084</v>
      </c>
      <c r="AC4" s="120">
        <v>5944</v>
      </c>
      <c r="AD4" s="120">
        <v>8680</v>
      </c>
      <c r="AE4" s="120">
        <v>27261</v>
      </c>
      <c r="AF4" s="120">
        <v>6727</v>
      </c>
    </row>
    <row r="5" spans="1:32">
      <c r="A5" s="44" t="s">
        <v>660</v>
      </c>
      <c r="B5" s="120">
        <v>4259</v>
      </c>
      <c r="C5" s="120">
        <v>47</v>
      </c>
      <c r="D5" s="120">
        <v>770</v>
      </c>
      <c r="E5" s="120">
        <v>65</v>
      </c>
      <c r="F5" s="120">
        <v>5141</v>
      </c>
      <c r="G5" s="120">
        <v>630</v>
      </c>
      <c r="H5" s="120">
        <v>0</v>
      </c>
      <c r="I5" s="120">
        <v>0</v>
      </c>
      <c r="J5" s="120">
        <v>0</v>
      </c>
      <c r="K5" s="120">
        <v>630</v>
      </c>
      <c r="L5" s="120">
        <v>367</v>
      </c>
      <c r="M5" s="120">
        <v>412</v>
      </c>
      <c r="N5" s="120">
        <v>0</v>
      </c>
      <c r="O5" s="120">
        <v>164</v>
      </c>
      <c r="P5" s="120">
        <v>943</v>
      </c>
      <c r="Q5" s="120">
        <v>95</v>
      </c>
      <c r="R5" s="120">
        <v>303</v>
      </c>
      <c r="S5" s="120">
        <v>0</v>
      </c>
      <c r="T5" s="120">
        <v>1209</v>
      </c>
      <c r="U5" s="120">
        <v>1607</v>
      </c>
      <c r="V5" s="120">
        <v>4487</v>
      </c>
      <c r="W5" s="120">
        <v>8974</v>
      </c>
      <c r="X5" s="120">
        <v>12092</v>
      </c>
      <c r="Y5" s="120">
        <v>5464</v>
      </c>
      <c r="Z5" s="120">
        <v>31017</v>
      </c>
      <c r="AA5" s="120">
        <v>6756</v>
      </c>
      <c r="AB5" s="120">
        <v>10873</v>
      </c>
      <c r="AC5" s="120">
        <v>3123</v>
      </c>
      <c r="AD5" s="120">
        <v>5447</v>
      </c>
      <c r="AE5" s="120">
        <v>26199</v>
      </c>
      <c r="AF5" s="120">
        <v>1771</v>
      </c>
    </row>
    <row r="6" spans="1:32">
      <c r="A6" s="44" t="s">
        <v>661</v>
      </c>
      <c r="B6" s="120">
        <v>7742</v>
      </c>
      <c r="C6" s="120">
        <v>8082</v>
      </c>
      <c r="D6" s="120">
        <v>8409</v>
      </c>
      <c r="E6" s="120">
        <v>8238</v>
      </c>
      <c r="F6" s="120">
        <v>32471</v>
      </c>
      <c r="G6" s="120">
        <v>7712</v>
      </c>
      <c r="H6" s="120">
        <v>8444</v>
      </c>
      <c r="I6" s="120">
        <v>8885</v>
      </c>
      <c r="J6" s="120">
        <v>9699</v>
      </c>
      <c r="K6" s="120">
        <v>34740</v>
      </c>
      <c r="L6" s="120">
        <v>8984</v>
      </c>
      <c r="M6" s="120">
        <v>9073</v>
      </c>
      <c r="N6" s="120">
        <v>9319</v>
      </c>
      <c r="O6" s="120">
        <v>9821</v>
      </c>
      <c r="P6" s="120">
        <v>37197</v>
      </c>
      <c r="Q6" s="120">
        <v>6769</v>
      </c>
      <c r="R6" s="120">
        <v>6984</v>
      </c>
      <c r="S6" s="120">
        <v>7190</v>
      </c>
      <c r="T6" s="120">
        <v>7364</v>
      </c>
      <c r="U6" s="120">
        <v>28307</v>
      </c>
      <c r="V6" s="120">
        <v>6641</v>
      </c>
      <c r="W6" s="120">
        <v>6486</v>
      </c>
      <c r="X6" s="120">
        <v>6779</v>
      </c>
      <c r="Y6" s="120">
        <v>6502</v>
      </c>
      <c r="Z6" s="120">
        <v>26408</v>
      </c>
      <c r="AA6" s="120">
        <v>5634</v>
      </c>
      <c r="AB6" s="120">
        <v>5341</v>
      </c>
      <c r="AC6" s="120">
        <v>6032</v>
      </c>
      <c r="AD6" s="120">
        <v>7816</v>
      </c>
      <c r="AE6" s="120">
        <v>24823</v>
      </c>
      <c r="AF6" s="120">
        <v>6404</v>
      </c>
    </row>
    <row r="7" spans="1:32">
      <c r="A7" s="44" t="s">
        <v>662</v>
      </c>
      <c r="B7" s="120">
        <v>2561</v>
      </c>
      <c r="C7" s="120">
        <v>2413</v>
      </c>
      <c r="D7" s="120">
        <v>2480</v>
      </c>
      <c r="E7" s="120">
        <v>2160</v>
      </c>
      <c r="F7" s="120">
        <v>9614</v>
      </c>
      <c r="G7" s="120">
        <v>2185</v>
      </c>
      <c r="H7" s="120">
        <v>2285</v>
      </c>
      <c r="I7" s="120">
        <v>2375</v>
      </c>
      <c r="J7" s="120">
        <v>2297</v>
      </c>
      <c r="K7" s="120">
        <v>9142</v>
      </c>
      <c r="L7" s="120">
        <v>2344</v>
      </c>
      <c r="M7" s="120">
        <v>3251</v>
      </c>
      <c r="N7" s="120">
        <v>1700</v>
      </c>
      <c r="O7" s="120">
        <v>2545</v>
      </c>
      <c r="P7" s="120">
        <v>9840</v>
      </c>
      <c r="Q7" s="120">
        <v>2503</v>
      </c>
      <c r="R7" s="120">
        <v>3097</v>
      </c>
      <c r="S7" s="120">
        <v>3097</v>
      </c>
      <c r="T7" s="120">
        <v>3099</v>
      </c>
      <c r="U7" s="120">
        <v>11796</v>
      </c>
      <c r="V7" s="120">
        <v>3111</v>
      </c>
      <c r="W7" s="120">
        <v>3103</v>
      </c>
      <c r="X7" s="120">
        <v>3144</v>
      </c>
      <c r="Y7" s="120">
        <v>3230</v>
      </c>
      <c r="Z7" s="120">
        <v>12588</v>
      </c>
      <c r="AA7" s="120">
        <v>3312</v>
      </c>
      <c r="AB7" s="120">
        <v>3732</v>
      </c>
      <c r="AC7" s="120">
        <v>4650</v>
      </c>
      <c r="AD7" s="120">
        <v>4534</v>
      </c>
      <c r="AE7" s="120">
        <v>16228</v>
      </c>
      <c r="AF7" s="120">
        <v>4239</v>
      </c>
    </row>
    <row r="8" spans="1:32">
      <c r="A8" s="44" t="s">
        <v>663</v>
      </c>
      <c r="B8" s="120">
        <v>18921</v>
      </c>
      <c r="C8" s="120">
        <v>19036</v>
      </c>
      <c r="D8" s="120">
        <v>18917</v>
      </c>
      <c r="E8" s="120">
        <v>21729</v>
      </c>
      <c r="F8" s="120">
        <v>78603</v>
      </c>
      <c r="G8" s="120">
        <v>21413</v>
      </c>
      <c r="H8" s="120">
        <v>23416</v>
      </c>
      <c r="I8" s="120">
        <v>24516</v>
      </c>
      <c r="J8" s="120">
        <v>30481</v>
      </c>
      <c r="K8" s="120">
        <v>99826</v>
      </c>
      <c r="L8" s="120">
        <v>29482</v>
      </c>
      <c r="M8" s="120">
        <v>31090</v>
      </c>
      <c r="N8" s="120">
        <v>30296</v>
      </c>
      <c r="O8" s="120">
        <v>35713</v>
      </c>
      <c r="P8" s="120">
        <v>126581</v>
      </c>
      <c r="Q8" s="120">
        <v>30774</v>
      </c>
      <c r="R8" s="120">
        <v>23926</v>
      </c>
      <c r="S8" s="120">
        <v>25681</v>
      </c>
      <c r="T8" s="120">
        <v>30526</v>
      </c>
      <c r="U8" s="120">
        <v>110907</v>
      </c>
      <c r="V8" s="120">
        <v>28758</v>
      </c>
      <c r="W8" s="120">
        <v>29454</v>
      </c>
      <c r="X8" s="120">
        <v>31050</v>
      </c>
      <c r="Y8" s="120">
        <v>38090</v>
      </c>
      <c r="Z8" s="120">
        <v>127352</v>
      </c>
      <c r="AA8" s="120">
        <v>33646</v>
      </c>
      <c r="AB8" s="120">
        <v>35149</v>
      </c>
      <c r="AC8" s="120">
        <v>37675</v>
      </c>
      <c r="AD8" s="120">
        <v>39938</v>
      </c>
      <c r="AE8" s="120">
        <v>146408</v>
      </c>
      <c r="AF8" s="120">
        <v>41007</v>
      </c>
    </row>
    <row r="9" spans="1:32" s="13" customFormat="1">
      <c r="A9" s="44" t="s">
        <v>664</v>
      </c>
      <c r="B9" s="120">
        <v>17459</v>
      </c>
      <c r="C9" s="120">
        <v>68</v>
      </c>
      <c r="D9" s="120">
        <v>12442</v>
      </c>
      <c r="E9" s="120">
        <v>396</v>
      </c>
      <c r="F9" s="120">
        <v>30365</v>
      </c>
      <c r="G9" s="120">
        <v>4987</v>
      </c>
      <c r="H9" s="120">
        <v>156</v>
      </c>
      <c r="I9" s="120">
        <v>8115</v>
      </c>
      <c r="J9" s="120">
        <v>212</v>
      </c>
      <c r="K9" s="120">
        <v>13470</v>
      </c>
      <c r="L9" s="120">
        <v>20351</v>
      </c>
      <c r="M9" s="120">
        <v>31810</v>
      </c>
      <c r="N9" s="120">
        <v>9935</v>
      </c>
      <c r="O9" s="120">
        <v>391</v>
      </c>
      <c r="P9" s="120">
        <v>62487</v>
      </c>
      <c r="Q9" s="120">
        <v>5479</v>
      </c>
      <c r="R9" s="120">
        <v>260</v>
      </c>
      <c r="S9" s="120">
        <v>3490</v>
      </c>
      <c r="T9" s="120">
        <v>435</v>
      </c>
      <c r="U9" s="120">
        <v>9664</v>
      </c>
      <c r="V9" s="120">
        <v>9702</v>
      </c>
      <c r="W9" s="120">
        <v>-305</v>
      </c>
      <c r="X9" s="120">
        <v>7135</v>
      </c>
      <c r="Y9" s="120">
        <v>-217</v>
      </c>
      <c r="Z9" s="120">
        <v>16315</v>
      </c>
      <c r="AA9" s="120">
        <v>6994</v>
      </c>
      <c r="AB9" s="120">
        <v>421</v>
      </c>
      <c r="AC9" s="120">
        <v>7084</v>
      </c>
      <c r="AD9" s="120">
        <v>135</v>
      </c>
      <c r="AE9" s="120">
        <v>14634</v>
      </c>
      <c r="AF9" s="120">
        <v>7477</v>
      </c>
    </row>
    <row r="10" spans="1:32">
      <c r="A10" s="44" t="s">
        <v>665</v>
      </c>
      <c r="B10" s="120">
        <v>5864</v>
      </c>
      <c r="C10" s="120">
        <v>5922</v>
      </c>
      <c r="D10" s="120">
        <v>6090</v>
      </c>
      <c r="E10" s="120">
        <v>6830</v>
      </c>
      <c r="F10" s="120">
        <v>24706</v>
      </c>
      <c r="G10" s="120">
        <v>5675</v>
      </c>
      <c r="H10" s="120">
        <v>6594</v>
      </c>
      <c r="I10" s="120">
        <v>5955</v>
      </c>
      <c r="J10" s="120">
        <v>6573</v>
      </c>
      <c r="K10" s="120">
        <v>24797</v>
      </c>
      <c r="L10" s="120">
        <v>5867</v>
      </c>
      <c r="M10" s="120">
        <v>6381</v>
      </c>
      <c r="N10" s="120">
        <v>5847</v>
      </c>
      <c r="O10" s="120">
        <v>6064</v>
      </c>
      <c r="P10" s="120">
        <v>24159</v>
      </c>
      <c r="Q10" s="120">
        <v>5558</v>
      </c>
      <c r="R10" s="120">
        <v>4199</v>
      </c>
      <c r="S10" s="120">
        <v>4473</v>
      </c>
      <c r="T10" s="120">
        <v>5171</v>
      </c>
      <c r="U10" s="120">
        <v>19401</v>
      </c>
      <c r="V10" s="120">
        <v>4653</v>
      </c>
      <c r="W10" s="120">
        <v>5225</v>
      </c>
      <c r="X10" s="120">
        <v>5397</v>
      </c>
      <c r="Y10" s="120">
        <v>6082</v>
      </c>
      <c r="Z10" s="120">
        <v>21357</v>
      </c>
      <c r="AA10" s="120">
        <v>5532</v>
      </c>
      <c r="AB10" s="120">
        <v>6729</v>
      </c>
      <c r="AC10" s="120">
        <v>6488</v>
      </c>
      <c r="AD10" s="120">
        <v>6730</v>
      </c>
      <c r="AE10" s="120">
        <v>25479</v>
      </c>
      <c r="AF10" s="120">
        <v>6329</v>
      </c>
    </row>
    <row r="11" spans="1:32" s="13" customFormat="1">
      <c r="A11" s="44" t="s">
        <v>666</v>
      </c>
      <c r="B11" s="120">
        <v>3735</v>
      </c>
      <c r="C11" s="120">
        <v>5906</v>
      </c>
      <c r="D11" s="120">
        <v>6652</v>
      </c>
      <c r="E11" s="120">
        <v>10780</v>
      </c>
      <c r="F11" s="120">
        <v>27073</v>
      </c>
      <c r="G11" s="120">
        <v>11806</v>
      </c>
      <c r="H11" s="120">
        <v>16012</v>
      </c>
      <c r="I11" s="120">
        <v>18954</v>
      </c>
      <c r="J11" s="120">
        <v>12102</v>
      </c>
      <c r="K11" s="120">
        <v>58874</v>
      </c>
      <c r="L11" s="120">
        <v>7471</v>
      </c>
      <c r="M11" s="120">
        <v>13727</v>
      </c>
      <c r="N11" s="120">
        <v>17126</v>
      </c>
      <c r="O11" s="120">
        <v>25674</v>
      </c>
      <c r="P11" s="120">
        <v>63998</v>
      </c>
      <c r="Q11" s="120">
        <v>13263</v>
      </c>
      <c r="R11" s="120">
        <v>10924</v>
      </c>
      <c r="S11" s="120">
        <v>23348</v>
      </c>
      <c r="T11" s="120">
        <v>15382</v>
      </c>
      <c r="U11" s="120">
        <v>62917</v>
      </c>
      <c r="V11" s="120">
        <v>10692</v>
      </c>
      <c r="W11" s="120">
        <v>16263</v>
      </c>
      <c r="X11" s="120">
        <v>17555</v>
      </c>
      <c r="Y11" s="120">
        <v>10033</v>
      </c>
      <c r="Z11" s="120">
        <v>54543</v>
      </c>
      <c r="AA11" s="120">
        <v>1536</v>
      </c>
      <c r="AB11" s="120">
        <v>2807</v>
      </c>
      <c r="AC11" s="120">
        <v>2811</v>
      </c>
      <c r="AD11" s="120">
        <v>2576</v>
      </c>
      <c r="AE11" s="120">
        <v>9730</v>
      </c>
      <c r="AF11" s="120">
        <v>2355</v>
      </c>
    </row>
    <row r="12" spans="1:32" s="13" customFormat="1">
      <c r="A12" s="4" t="s">
        <v>667</v>
      </c>
      <c r="B12" s="120">
        <v>0</v>
      </c>
      <c r="C12" s="120">
        <v>0</v>
      </c>
      <c r="D12" s="120">
        <v>0</v>
      </c>
      <c r="E12" s="120">
        <v>0</v>
      </c>
      <c r="F12" s="120">
        <v>0</v>
      </c>
      <c r="G12" s="120">
        <v>0</v>
      </c>
      <c r="H12" s="120">
        <v>0</v>
      </c>
      <c r="I12" s="120">
        <v>0</v>
      </c>
      <c r="J12" s="120">
        <v>0</v>
      </c>
      <c r="K12" s="120">
        <v>0</v>
      </c>
      <c r="L12" s="120">
        <v>0</v>
      </c>
      <c r="M12" s="120">
        <v>0</v>
      </c>
      <c r="N12" s="120">
        <v>1292</v>
      </c>
      <c r="O12" s="120">
        <v>2342</v>
      </c>
      <c r="P12" s="120">
        <v>3634</v>
      </c>
      <c r="Q12" s="120">
        <v>4395</v>
      </c>
      <c r="R12" s="120">
        <v>4708</v>
      </c>
      <c r="S12" s="120">
        <v>8110</v>
      </c>
      <c r="T12" s="120">
        <v>10973</v>
      </c>
      <c r="U12" s="120">
        <v>28186</v>
      </c>
      <c r="V12" s="120">
        <v>12407</v>
      </c>
      <c r="W12" s="120">
        <v>13772</v>
      </c>
      <c r="X12" s="120">
        <v>14850</v>
      </c>
      <c r="Y12" s="120">
        <v>15055</v>
      </c>
      <c r="Z12" s="120">
        <v>56084</v>
      </c>
      <c r="AA12" s="120">
        <v>15407</v>
      </c>
      <c r="AB12" s="120">
        <v>15164</v>
      </c>
      <c r="AC12" s="120">
        <v>15625</v>
      </c>
      <c r="AD12" s="120">
        <v>15393</v>
      </c>
      <c r="AE12" s="120">
        <v>61589</v>
      </c>
      <c r="AF12" s="120">
        <v>18409</v>
      </c>
    </row>
    <row r="13" spans="1:32">
      <c r="A13" s="4" t="s">
        <v>907</v>
      </c>
      <c r="B13" s="120">
        <v>0</v>
      </c>
      <c r="C13" s="120">
        <v>0</v>
      </c>
      <c r="D13" s="120">
        <v>0</v>
      </c>
      <c r="E13" s="120">
        <v>0</v>
      </c>
      <c r="F13" s="120">
        <v>0</v>
      </c>
      <c r="G13" s="120">
        <v>0</v>
      </c>
      <c r="H13" s="120">
        <v>0</v>
      </c>
      <c r="I13" s="120">
        <v>0</v>
      </c>
      <c r="J13" s="120">
        <v>0</v>
      </c>
      <c r="K13" s="120">
        <v>0</v>
      </c>
      <c r="L13" s="120">
        <v>0</v>
      </c>
      <c r="M13" s="120">
        <v>0</v>
      </c>
      <c r="N13" s="120">
        <v>0</v>
      </c>
      <c r="O13" s="120">
        <v>0</v>
      </c>
      <c r="P13" s="120">
        <v>0</v>
      </c>
      <c r="Q13" s="120">
        <v>0</v>
      </c>
      <c r="R13" s="120">
        <v>0</v>
      </c>
      <c r="S13" s="120">
        <v>31698</v>
      </c>
      <c r="T13" s="120">
        <v>18516</v>
      </c>
      <c r="U13" s="120">
        <v>50214</v>
      </c>
      <c r="V13" s="120">
        <v>2639</v>
      </c>
      <c r="W13" s="120">
        <v>3646</v>
      </c>
      <c r="X13" s="120">
        <v>5721</v>
      </c>
      <c r="Y13" s="120">
        <v>12391</v>
      </c>
      <c r="Z13" s="120">
        <v>24397</v>
      </c>
      <c r="AA13" s="120">
        <v>9653</v>
      </c>
      <c r="AB13" s="120">
        <v>11862</v>
      </c>
      <c r="AC13" s="120">
        <v>13551</v>
      </c>
      <c r="AD13" s="120">
        <v>13522</v>
      </c>
      <c r="AE13" s="120">
        <v>48588</v>
      </c>
      <c r="AF13" s="120">
        <v>14157</v>
      </c>
    </row>
    <row r="14" spans="1:32" s="13" customFormat="1">
      <c r="A14" s="4" t="s">
        <v>909</v>
      </c>
      <c r="B14" s="120">
        <v>0</v>
      </c>
      <c r="C14" s="120">
        <v>0</v>
      </c>
      <c r="D14" s="120">
        <v>0</v>
      </c>
      <c r="E14" s="120">
        <v>0</v>
      </c>
      <c r="F14" s="120">
        <v>0</v>
      </c>
      <c r="G14" s="120">
        <v>0</v>
      </c>
      <c r="H14" s="120">
        <v>0</v>
      </c>
      <c r="I14" s="120">
        <v>0</v>
      </c>
      <c r="J14" s="120">
        <v>0</v>
      </c>
      <c r="K14" s="120"/>
      <c r="L14" s="120">
        <v>0</v>
      </c>
      <c r="M14" s="120">
        <v>0</v>
      </c>
      <c r="N14" s="120">
        <v>0</v>
      </c>
      <c r="O14" s="120">
        <v>0</v>
      </c>
      <c r="P14" s="120">
        <v>0</v>
      </c>
      <c r="Q14" s="120">
        <v>0</v>
      </c>
      <c r="R14" s="120">
        <v>0</v>
      </c>
      <c r="S14" s="120">
        <v>0</v>
      </c>
      <c r="T14" s="120">
        <v>0</v>
      </c>
      <c r="U14" s="120">
        <v>0</v>
      </c>
      <c r="V14" s="120">
        <v>0</v>
      </c>
      <c r="W14" s="120">
        <v>0</v>
      </c>
      <c r="X14" s="120">
        <v>0</v>
      </c>
      <c r="Y14" s="120">
        <v>0</v>
      </c>
      <c r="Z14" s="120">
        <v>0</v>
      </c>
      <c r="AA14" s="120">
        <v>0</v>
      </c>
      <c r="AB14" s="120">
        <v>103832</v>
      </c>
      <c r="AC14" s="120">
        <v>0</v>
      </c>
      <c r="AD14" s="120">
        <v>0</v>
      </c>
      <c r="AE14" s="120">
        <v>103832</v>
      </c>
      <c r="AF14" s="120">
        <v>0</v>
      </c>
    </row>
    <row r="15" spans="1:32" s="13" customFormat="1">
      <c r="A15" s="4" t="s">
        <v>910</v>
      </c>
      <c r="B15" s="120">
        <v>0</v>
      </c>
      <c r="C15" s="120">
        <v>0</v>
      </c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/>
      <c r="L15" s="120">
        <v>0</v>
      </c>
      <c r="M15" s="120">
        <v>0</v>
      </c>
      <c r="N15" s="120">
        <v>0</v>
      </c>
      <c r="O15" s="120">
        <v>0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</v>
      </c>
      <c r="AA15" s="120">
        <v>0</v>
      </c>
      <c r="AB15" s="120">
        <v>18986</v>
      </c>
      <c r="AC15" s="120">
        <v>0</v>
      </c>
      <c r="AD15" s="120">
        <v>0</v>
      </c>
      <c r="AE15" s="120">
        <v>18986</v>
      </c>
      <c r="AF15" s="120">
        <v>0</v>
      </c>
    </row>
    <row r="16" spans="1:32">
      <c r="A16" s="4" t="s">
        <v>911</v>
      </c>
      <c r="B16" s="120">
        <v>0</v>
      </c>
      <c r="C16" s="120">
        <v>0</v>
      </c>
      <c r="D16" s="120">
        <v>0</v>
      </c>
      <c r="E16" s="120">
        <v>0</v>
      </c>
      <c r="F16" s="120">
        <v>0</v>
      </c>
      <c r="G16" s="120">
        <v>0</v>
      </c>
      <c r="H16" s="120">
        <v>0</v>
      </c>
      <c r="I16" s="120">
        <v>0</v>
      </c>
      <c r="J16" s="120">
        <v>0</v>
      </c>
      <c r="K16" s="120"/>
      <c r="L16" s="120">
        <v>0</v>
      </c>
      <c r="M16" s="120">
        <v>0</v>
      </c>
      <c r="N16" s="120">
        <v>0</v>
      </c>
      <c r="O16" s="120">
        <v>0</v>
      </c>
      <c r="P16" s="120">
        <v>0</v>
      </c>
      <c r="Q16" s="120">
        <v>0</v>
      </c>
      <c r="R16" s="120">
        <v>0</v>
      </c>
      <c r="S16" s="120">
        <v>0</v>
      </c>
      <c r="T16" s="120">
        <v>0</v>
      </c>
      <c r="U16" s="120">
        <v>0</v>
      </c>
      <c r="V16" s="120">
        <v>0</v>
      </c>
      <c r="W16" s="120">
        <v>0</v>
      </c>
      <c r="X16" s="120">
        <v>0</v>
      </c>
      <c r="Y16" s="120">
        <v>0</v>
      </c>
      <c r="Z16" s="120">
        <v>0</v>
      </c>
      <c r="AA16" s="120">
        <v>0</v>
      </c>
      <c r="AB16" s="120">
        <v>0</v>
      </c>
      <c r="AC16" s="120">
        <v>0</v>
      </c>
      <c r="AD16" s="120">
        <v>13476</v>
      </c>
      <c r="AE16" s="120">
        <v>13476</v>
      </c>
      <c r="AF16" s="120">
        <v>0</v>
      </c>
    </row>
    <row r="17" spans="1:32">
      <c r="A17" s="4" t="s">
        <v>912</v>
      </c>
      <c r="B17" s="120">
        <v>0</v>
      </c>
      <c r="C17" s="120">
        <v>0</v>
      </c>
      <c r="D17" s="120">
        <v>0</v>
      </c>
      <c r="E17" s="120">
        <v>0</v>
      </c>
      <c r="F17" s="120">
        <v>0</v>
      </c>
      <c r="G17" s="120">
        <v>0</v>
      </c>
      <c r="H17" s="120">
        <v>0</v>
      </c>
      <c r="I17" s="120">
        <v>0</v>
      </c>
      <c r="J17" s="120">
        <v>0</v>
      </c>
      <c r="K17" s="120"/>
      <c r="L17" s="120">
        <v>0</v>
      </c>
      <c r="M17" s="120">
        <v>0</v>
      </c>
      <c r="N17" s="120">
        <v>0</v>
      </c>
      <c r="O17" s="120">
        <v>0</v>
      </c>
      <c r="P17" s="120">
        <v>0</v>
      </c>
      <c r="Q17" s="120">
        <v>0</v>
      </c>
      <c r="R17" s="120">
        <v>0</v>
      </c>
      <c r="S17" s="120">
        <v>0</v>
      </c>
      <c r="T17" s="120">
        <v>0</v>
      </c>
      <c r="U17" s="120">
        <v>0</v>
      </c>
      <c r="V17" s="120">
        <v>0</v>
      </c>
      <c r="W17" s="120">
        <v>0</v>
      </c>
      <c r="X17" s="120">
        <v>0</v>
      </c>
      <c r="Y17" s="120">
        <v>0</v>
      </c>
      <c r="Z17" s="120">
        <v>0</v>
      </c>
      <c r="AA17" s="120">
        <v>0</v>
      </c>
      <c r="AB17" s="120">
        <v>0</v>
      </c>
      <c r="AC17" s="120">
        <v>0</v>
      </c>
      <c r="AD17" s="120">
        <v>50280</v>
      </c>
      <c r="AE17" s="120">
        <v>50280</v>
      </c>
      <c r="AF17" s="120">
        <v>0</v>
      </c>
    </row>
    <row r="18" spans="1:32">
      <c r="A18" s="4" t="s">
        <v>913</v>
      </c>
      <c r="B18" s="120">
        <v>0</v>
      </c>
      <c r="C18" s="120">
        <v>0</v>
      </c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/>
      <c r="L18" s="120">
        <v>0</v>
      </c>
      <c r="M18" s="120">
        <v>0</v>
      </c>
      <c r="N18" s="120">
        <v>0</v>
      </c>
      <c r="O18" s="120">
        <v>0</v>
      </c>
      <c r="P18" s="120">
        <v>0</v>
      </c>
      <c r="Q18" s="120">
        <v>0</v>
      </c>
      <c r="R18" s="120">
        <v>0</v>
      </c>
      <c r="S18" s="120">
        <v>0</v>
      </c>
      <c r="T18" s="120">
        <v>0</v>
      </c>
      <c r="U18" s="120">
        <v>0</v>
      </c>
      <c r="V18" s="120">
        <v>0</v>
      </c>
      <c r="W18" s="120">
        <v>0</v>
      </c>
      <c r="X18" s="120">
        <v>0</v>
      </c>
      <c r="Y18" s="120">
        <v>0</v>
      </c>
      <c r="Z18" s="120">
        <v>0</v>
      </c>
      <c r="AA18" s="120">
        <v>0</v>
      </c>
      <c r="AB18" s="120">
        <v>17450</v>
      </c>
      <c r="AC18" s="120">
        <v>0</v>
      </c>
      <c r="AD18" s="120">
        <v>19012</v>
      </c>
      <c r="AE18" s="120">
        <v>36462</v>
      </c>
      <c r="AF18" s="120">
        <v>0</v>
      </c>
    </row>
    <row r="19" spans="1:32">
      <c r="A19" s="4" t="s">
        <v>914</v>
      </c>
      <c r="B19" s="120">
        <v>12078</v>
      </c>
      <c r="C19" s="120">
        <v>9621</v>
      </c>
      <c r="D19" s="120">
        <v>6588</v>
      </c>
      <c r="E19" s="120">
        <v>4040</v>
      </c>
      <c r="F19" s="120">
        <v>32327</v>
      </c>
      <c r="G19" s="120">
        <v>0</v>
      </c>
      <c r="H19" s="120">
        <v>0</v>
      </c>
      <c r="I19" s="120">
        <v>0</v>
      </c>
      <c r="J19" s="120">
        <v>0</v>
      </c>
      <c r="K19" s="120">
        <v>0</v>
      </c>
      <c r="L19" s="120">
        <v>0</v>
      </c>
      <c r="M19" s="120">
        <v>0</v>
      </c>
      <c r="N19" s="120">
        <v>0</v>
      </c>
      <c r="O19" s="120">
        <v>0</v>
      </c>
      <c r="P19" s="120">
        <v>0</v>
      </c>
      <c r="Q19" s="120">
        <v>0</v>
      </c>
      <c r="R19" s="120">
        <v>0</v>
      </c>
      <c r="S19" s="120">
        <v>0</v>
      </c>
      <c r="T19" s="120">
        <v>0</v>
      </c>
      <c r="U19" s="120">
        <v>0</v>
      </c>
      <c r="V19" s="120">
        <v>0</v>
      </c>
      <c r="W19" s="120">
        <v>0</v>
      </c>
      <c r="X19" s="120">
        <v>0</v>
      </c>
      <c r="Y19" s="120">
        <v>0</v>
      </c>
      <c r="Z19" s="120">
        <v>0</v>
      </c>
      <c r="AA19" s="120">
        <v>0</v>
      </c>
      <c r="AB19" s="120">
        <v>0</v>
      </c>
      <c r="AC19" s="120">
        <v>0</v>
      </c>
      <c r="AD19" s="120">
        <v>0</v>
      </c>
      <c r="AE19" s="120">
        <v>0</v>
      </c>
      <c r="AF19" s="120">
        <v>0</v>
      </c>
    </row>
    <row r="20" spans="1:32">
      <c r="A20" s="4" t="s">
        <v>915</v>
      </c>
      <c r="B20" s="120">
        <v>264</v>
      </c>
      <c r="C20" s="120">
        <v>1865</v>
      </c>
      <c r="D20" s="120">
        <v>4816</v>
      </c>
      <c r="E20" s="120">
        <v>6241</v>
      </c>
      <c r="F20" s="120">
        <v>13186</v>
      </c>
      <c r="G20" s="120">
        <v>1439</v>
      </c>
      <c r="H20" s="120">
        <v>3541</v>
      </c>
      <c r="I20" s="120">
        <v>-28</v>
      </c>
      <c r="J20" s="120">
        <v>1100</v>
      </c>
      <c r="K20" s="120">
        <v>6052</v>
      </c>
      <c r="L20" s="120">
        <v>4688</v>
      </c>
      <c r="M20" s="120">
        <v>2904</v>
      </c>
      <c r="N20" s="120">
        <v>6263</v>
      </c>
      <c r="O20" s="120">
        <v>1588</v>
      </c>
      <c r="P20" s="120">
        <v>15443</v>
      </c>
      <c r="Q20" s="120">
        <v>4052</v>
      </c>
      <c r="R20" s="120">
        <v>0</v>
      </c>
      <c r="S20" s="120">
        <v>3243</v>
      </c>
      <c r="T20" s="120">
        <v>0</v>
      </c>
      <c r="U20" s="120">
        <v>7295</v>
      </c>
      <c r="V20" s="120">
        <v>0</v>
      </c>
      <c r="W20" s="120">
        <v>0</v>
      </c>
      <c r="X20" s="120">
        <v>0</v>
      </c>
      <c r="Y20" s="120">
        <v>0</v>
      </c>
      <c r="Z20" s="120">
        <v>0</v>
      </c>
      <c r="AA20" s="120">
        <v>0</v>
      </c>
      <c r="AB20" s="120">
        <v>0</v>
      </c>
      <c r="AC20" s="120">
        <v>0</v>
      </c>
      <c r="AD20" s="120">
        <v>0</v>
      </c>
      <c r="AE20" s="120">
        <v>0</v>
      </c>
      <c r="AF20" s="120">
        <v>0</v>
      </c>
    </row>
    <row r="21" spans="1:32">
      <c r="A21" s="4" t="s">
        <v>916</v>
      </c>
      <c r="B21" s="120">
        <v>0</v>
      </c>
      <c r="C21" s="120">
        <v>0</v>
      </c>
      <c r="D21" s="120">
        <v>0</v>
      </c>
      <c r="E21" s="120">
        <v>0</v>
      </c>
      <c r="F21" s="120">
        <v>0</v>
      </c>
      <c r="G21" s="120">
        <v>0</v>
      </c>
      <c r="H21" s="120">
        <v>0</v>
      </c>
      <c r="I21" s="120">
        <v>0</v>
      </c>
      <c r="J21" s="120">
        <v>0</v>
      </c>
      <c r="K21" s="120">
        <v>0</v>
      </c>
      <c r="L21" s="120">
        <v>0</v>
      </c>
      <c r="M21" s="120">
        <v>175619</v>
      </c>
      <c r="N21" s="120">
        <v>0</v>
      </c>
      <c r="O21" s="120">
        <v>0</v>
      </c>
      <c r="P21" s="120">
        <v>175619</v>
      </c>
      <c r="Q21" s="120">
        <v>0</v>
      </c>
      <c r="R21" s="120">
        <v>0</v>
      </c>
      <c r="S21" s="120">
        <v>0</v>
      </c>
      <c r="T21" s="120">
        <v>0</v>
      </c>
      <c r="U21" s="120">
        <v>0</v>
      </c>
      <c r="V21" s="120">
        <v>0</v>
      </c>
      <c r="W21" s="120">
        <v>0</v>
      </c>
      <c r="X21" s="120">
        <v>0</v>
      </c>
      <c r="Y21" s="120">
        <v>0</v>
      </c>
      <c r="Z21" s="120">
        <v>0</v>
      </c>
      <c r="AA21" s="120">
        <v>0</v>
      </c>
      <c r="AB21" s="120">
        <v>0</v>
      </c>
      <c r="AC21" s="120">
        <v>0</v>
      </c>
      <c r="AD21" s="120">
        <v>0</v>
      </c>
      <c r="AE21" s="120">
        <v>0</v>
      </c>
      <c r="AF21" s="120">
        <v>0</v>
      </c>
    </row>
    <row r="22" spans="1:32">
      <c r="A22" s="4" t="s">
        <v>917</v>
      </c>
      <c r="B22" s="120">
        <v>0</v>
      </c>
      <c r="C22" s="120">
        <v>0</v>
      </c>
      <c r="D22" s="120">
        <v>0</v>
      </c>
      <c r="E22" s="120">
        <v>60000</v>
      </c>
      <c r="F22" s="120">
        <v>60000</v>
      </c>
      <c r="G22" s="120">
        <v>0</v>
      </c>
      <c r="H22" s="120">
        <v>0</v>
      </c>
      <c r="I22" s="120">
        <v>0</v>
      </c>
      <c r="J22" s="120">
        <v>0</v>
      </c>
      <c r="K22" s="120">
        <v>0</v>
      </c>
      <c r="L22" s="120">
        <v>0</v>
      </c>
      <c r="M22" s="120">
        <v>0</v>
      </c>
      <c r="N22" s="120">
        <v>0</v>
      </c>
      <c r="O22" s="120">
        <v>0</v>
      </c>
      <c r="P22" s="120">
        <v>0</v>
      </c>
      <c r="Q22" s="120">
        <v>0</v>
      </c>
      <c r="R22" s="120">
        <v>0</v>
      </c>
      <c r="S22" s="120">
        <v>0</v>
      </c>
      <c r="T22" s="120">
        <v>0</v>
      </c>
      <c r="U22" s="120">
        <v>0</v>
      </c>
      <c r="V22" s="120">
        <v>0</v>
      </c>
      <c r="W22" s="120">
        <v>0</v>
      </c>
      <c r="X22" s="120">
        <v>0</v>
      </c>
      <c r="Y22" s="120">
        <v>0</v>
      </c>
      <c r="Z22" s="120">
        <v>0</v>
      </c>
      <c r="AA22" s="120">
        <v>0</v>
      </c>
      <c r="AB22" s="120">
        <v>0</v>
      </c>
      <c r="AC22" s="120">
        <v>0</v>
      </c>
      <c r="AD22" s="120">
        <v>0</v>
      </c>
      <c r="AE22" s="120">
        <v>0</v>
      </c>
      <c r="AF22" s="120">
        <v>0</v>
      </c>
    </row>
    <row r="23" spans="1:32">
      <c r="A23" s="4" t="s">
        <v>918</v>
      </c>
      <c r="B23" s="120">
        <v>0</v>
      </c>
      <c r="C23" s="120">
        <v>0</v>
      </c>
      <c r="D23" s="120">
        <v>0</v>
      </c>
      <c r="E23" s="120">
        <v>252087</v>
      </c>
      <c r="F23" s="120">
        <v>252087</v>
      </c>
      <c r="G23" s="120">
        <v>0</v>
      </c>
      <c r="H23" s="120">
        <v>0</v>
      </c>
      <c r="I23" s="120">
        <v>0</v>
      </c>
      <c r="J23" s="120">
        <v>0</v>
      </c>
      <c r="K23" s="120">
        <v>0</v>
      </c>
      <c r="L23" s="120">
        <v>0</v>
      </c>
      <c r="M23" s="120">
        <v>0</v>
      </c>
      <c r="N23" s="120">
        <v>0</v>
      </c>
      <c r="O23" s="120">
        <v>0</v>
      </c>
      <c r="P23" s="120">
        <v>0</v>
      </c>
      <c r="Q23" s="120">
        <v>0</v>
      </c>
      <c r="R23" s="120">
        <v>0</v>
      </c>
      <c r="S23" s="120">
        <v>0</v>
      </c>
      <c r="T23" s="120">
        <v>0</v>
      </c>
      <c r="U23" s="120">
        <v>0</v>
      </c>
      <c r="V23" s="120">
        <v>0</v>
      </c>
      <c r="W23" s="120">
        <v>0</v>
      </c>
      <c r="X23" s="120">
        <v>0</v>
      </c>
      <c r="Y23" s="120">
        <v>0</v>
      </c>
      <c r="Z23" s="120">
        <v>0</v>
      </c>
      <c r="AA23" s="120">
        <v>0</v>
      </c>
      <c r="AB23" s="120">
        <v>0</v>
      </c>
      <c r="AC23" s="120">
        <v>0</v>
      </c>
      <c r="AD23" s="120">
        <v>0</v>
      </c>
      <c r="AE23" s="120">
        <v>0</v>
      </c>
      <c r="AF23" s="120">
        <v>0</v>
      </c>
    </row>
    <row r="24" spans="1:32">
      <c r="A24" s="4" t="s">
        <v>668</v>
      </c>
      <c r="B24" s="120">
        <v>14380</v>
      </c>
      <c r="C24" s="120">
        <v>17268</v>
      </c>
      <c r="D24" s="120">
        <v>35665</v>
      </c>
      <c r="E24" s="120">
        <v>27701</v>
      </c>
      <c r="F24" s="120">
        <v>95014</v>
      </c>
      <c r="G24" s="120">
        <v>8488</v>
      </c>
      <c r="H24" s="120">
        <v>13609</v>
      </c>
      <c r="I24" s="120">
        <v>10233</v>
      </c>
      <c r="J24" s="120">
        <v>5883</v>
      </c>
      <c r="K24" s="120">
        <v>38213</v>
      </c>
      <c r="L24" s="120">
        <v>8006</v>
      </c>
      <c r="M24" s="120">
        <v>14889</v>
      </c>
      <c r="N24" s="120">
        <v>18410</v>
      </c>
      <c r="O24" s="120">
        <v>35057</v>
      </c>
      <c r="P24" s="120">
        <v>76362</v>
      </c>
      <c r="Q24" s="120">
        <v>10399</v>
      </c>
      <c r="R24" s="120">
        <v>4826</v>
      </c>
      <c r="S24" s="120">
        <v>8551</v>
      </c>
      <c r="T24" s="120">
        <v>46037</v>
      </c>
      <c r="U24" s="120">
        <v>69813</v>
      </c>
      <c r="V24" s="120">
        <v>8156</v>
      </c>
      <c r="W24" s="120">
        <v>16511</v>
      </c>
      <c r="X24" s="120">
        <v>11062</v>
      </c>
      <c r="Y24" s="120">
        <v>46723</v>
      </c>
      <c r="Z24" s="120">
        <v>82452</v>
      </c>
      <c r="AA24" s="120">
        <v>7212</v>
      </c>
      <c r="AB24" s="120">
        <v>-887</v>
      </c>
      <c r="AC24" s="120">
        <v>8175</v>
      </c>
      <c r="AD24" s="120">
        <v>6709</v>
      </c>
      <c r="AE24" s="120">
        <v>21209</v>
      </c>
      <c r="AF24" s="120">
        <v>11167</v>
      </c>
    </row>
    <row r="25" spans="1:32" s="13" customFormat="1">
      <c r="A25" s="13" t="s">
        <v>480</v>
      </c>
      <c r="B25" s="122">
        <v>97508</v>
      </c>
      <c r="C25" s="122">
        <v>80613</v>
      </c>
      <c r="D25" s="122">
        <v>114646</v>
      </c>
      <c r="E25" s="122">
        <v>413736</v>
      </c>
      <c r="F25" s="122">
        <v>706503</v>
      </c>
      <c r="G25" s="122">
        <v>76537</v>
      </c>
      <c r="H25" s="122">
        <v>84587</v>
      </c>
      <c r="I25" s="122">
        <v>90754</v>
      </c>
      <c r="J25" s="122">
        <v>79048</v>
      </c>
      <c r="K25" s="122">
        <v>330926</v>
      </c>
      <c r="L25" s="122">
        <v>97452</v>
      </c>
      <c r="M25" s="122">
        <v>299428</v>
      </c>
      <c r="N25" s="122">
        <v>110178</v>
      </c>
      <c r="O25" s="122">
        <v>129807</v>
      </c>
      <c r="P25" s="122">
        <v>636865</v>
      </c>
      <c r="Q25" s="122">
        <v>93279</v>
      </c>
      <c r="R25" s="122">
        <v>69632</v>
      </c>
      <c r="S25" s="122">
        <v>138647</v>
      </c>
      <c r="T25" s="122">
        <v>147793</v>
      </c>
      <c r="U25" s="122">
        <v>449351</v>
      </c>
      <c r="V25" s="122">
        <v>99642</v>
      </c>
      <c r="W25" s="122">
        <v>109989</v>
      </c>
      <c r="X25" s="122">
        <v>121661</v>
      </c>
      <c r="Y25" s="122">
        <v>149984</v>
      </c>
      <c r="Z25" s="122">
        <v>481276</v>
      </c>
      <c r="AA25" s="122">
        <v>102235</v>
      </c>
      <c r="AB25" s="122">
        <v>237543</v>
      </c>
      <c r="AC25" s="122">
        <v>111158</v>
      </c>
      <c r="AD25" s="122">
        <v>194248</v>
      </c>
      <c r="AE25" s="122">
        <v>645184</v>
      </c>
      <c r="AF25" s="122">
        <v>120042</v>
      </c>
    </row>
    <row r="27" spans="1:32" ht="23.25">
      <c r="A27" s="78" t="s">
        <v>908</v>
      </c>
    </row>
    <row r="28" spans="1:32" ht="34.5">
      <c r="A28" s="78" t="s">
        <v>929</v>
      </c>
    </row>
  </sheetData>
  <sheetProtection selectLockedCells="1" selectUnlockedCells="1"/>
  <mergeCells count="32">
    <mergeCell ref="C2:C3"/>
    <mergeCell ref="R2:R3"/>
    <mergeCell ref="Q2:Q3"/>
    <mergeCell ref="P2:P3"/>
    <mergeCell ref="O2:O3"/>
    <mergeCell ref="J2:J3"/>
    <mergeCell ref="I2:I3"/>
    <mergeCell ref="H2:H3"/>
    <mergeCell ref="G2:G3"/>
    <mergeCell ref="K2:K3"/>
    <mergeCell ref="AE2:AE3"/>
    <mergeCell ref="F2:F3"/>
    <mergeCell ref="E2:E3"/>
    <mergeCell ref="D2:D3"/>
    <mergeCell ref="AC2:AC3"/>
    <mergeCell ref="AD2:AD3"/>
    <mergeCell ref="AF2:AF3"/>
    <mergeCell ref="A2:A3"/>
    <mergeCell ref="AB2:AB3"/>
    <mergeCell ref="AA2:AA3"/>
    <mergeCell ref="Z2:Z3"/>
    <mergeCell ref="Y2:Y3"/>
    <mergeCell ref="N2:N3"/>
    <mergeCell ref="M2:M3"/>
    <mergeCell ref="X2:X3"/>
    <mergeCell ref="W2:W3"/>
    <mergeCell ref="V2:V3"/>
    <mergeCell ref="U2:U3"/>
    <mergeCell ref="T2:T3"/>
    <mergeCell ref="S2:S3"/>
    <mergeCell ref="B2:B3"/>
    <mergeCell ref="L2:L3"/>
  </mergeCells>
  <hyperlinks>
    <hyperlink ref="A1" location="Índice!A1" display="           Índice           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50"/>
  </sheetPr>
  <dimension ref="A1:AF15"/>
  <sheetViews>
    <sheetView workbookViewId="0">
      <pane xSplit="1" topLeftCell="AD1" activePane="topRight" state="frozen"/>
      <selection pane="topRight"/>
    </sheetView>
  </sheetViews>
  <sheetFormatPr defaultColWidth="9" defaultRowHeight="15"/>
  <cols>
    <col min="1" max="1" width="72.42578125" style="4" customWidth="1"/>
    <col min="2" max="32" width="13.28515625" style="4" customWidth="1"/>
    <col min="33" max="16384" width="9" style="4"/>
  </cols>
  <sheetData>
    <row r="1" spans="1:32" ht="57" customHeight="1">
      <c r="A1" s="5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32" customFormat="1" ht="16.5" customHeight="1">
      <c r="A2" s="89" t="s">
        <v>669</v>
      </c>
      <c r="B2" s="108" t="s">
        <v>503</v>
      </c>
      <c r="C2" s="108" t="s">
        <v>502</v>
      </c>
      <c r="D2" s="108" t="s">
        <v>501</v>
      </c>
      <c r="E2" s="108" t="s">
        <v>500</v>
      </c>
      <c r="F2" s="88">
        <v>2017</v>
      </c>
      <c r="G2" s="108" t="s">
        <v>499</v>
      </c>
      <c r="H2" s="108" t="s">
        <v>498</v>
      </c>
      <c r="I2" s="108" t="s">
        <v>497</v>
      </c>
      <c r="J2" s="108" t="s">
        <v>496</v>
      </c>
      <c r="K2" s="88" t="s">
        <v>272</v>
      </c>
      <c r="L2" s="108" t="s">
        <v>495</v>
      </c>
      <c r="M2" s="108" t="s">
        <v>494</v>
      </c>
      <c r="N2" s="108" t="s">
        <v>493</v>
      </c>
      <c r="O2" s="108" t="s">
        <v>492</v>
      </c>
      <c r="P2" s="88" t="s">
        <v>306</v>
      </c>
      <c r="Q2" s="108" t="s">
        <v>491</v>
      </c>
      <c r="R2" s="108" t="s">
        <v>490</v>
      </c>
      <c r="S2" s="108" t="s">
        <v>489</v>
      </c>
      <c r="T2" s="108" t="s">
        <v>488</v>
      </c>
      <c r="U2" s="88" t="s">
        <v>267</v>
      </c>
      <c r="V2" s="108" t="s">
        <v>487</v>
      </c>
      <c r="W2" s="108" t="s">
        <v>486</v>
      </c>
      <c r="X2" s="108" t="s">
        <v>485</v>
      </c>
      <c r="Y2" s="108" t="s">
        <v>484</v>
      </c>
      <c r="Z2" s="88" t="s">
        <v>266</v>
      </c>
      <c r="AA2" s="108" t="s">
        <v>483</v>
      </c>
      <c r="AB2" s="108" t="s">
        <v>482</v>
      </c>
      <c r="AC2" s="108" t="s">
        <v>823</v>
      </c>
      <c r="AD2" s="108" t="s">
        <v>868</v>
      </c>
      <c r="AE2" s="117">
        <v>2022</v>
      </c>
      <c r="AF2" s="117" t="s">
        <v>894</v>
      </c>
    </row>
    <row r="3" spans="1:32" s="13" customFormat="1">
      <c r="A3" s="44" t="s">
        <v>670</v>
      </c>
      <c r="B3" s="120">
        <v>348211</v>
      </c>
      <c r="C3" s="120">
        <v>252116</v>
      </c>
      <c r="D3" s="120">
        <v>252199</v>
      </c>
      <c r="E3" s="120">
        <v>259575</v>
      </c>
      <c r="F3" s="120">
        <v>1112101</v>
      </c>
      <c r="G3" s="120">
        <v>268281</v>
      </c>
      <c r="H3" s="120">
        <v>268973</v>
      </c>
      <c r="I3" s="120">
        <v>287211</v>
      </c>
      <c r="J3" s="120">
        <v>367896</v>
      </c>
      <c r="K3" s="120">
        <v>1192361</v>
      </c>
      <c r="L3" s="120">
        <v>275663</v>
      </c>
      <c r="M3" s="120">
        <v>272310</v>
      </c>
      <c r="N3" s="120">
        <v>288052</v>
      </c>
      <c r="O3" s="120">
        <v>289668</v>
      </c>
      <c r="P3" s="120">
        <v>1125693</v>
      </c>
      <c r="Q3" s="120">
        <v>293007</v>
      </c>
      <c r="R3" s="120">
        <v>273716</v>
      </c>
      <c r="S3" s="120">
        <v>295284</v>
      </c>
      <c r="T3" s="120">
        <v>442240</v>
      </c>
      <c r="U3" s="120">
        <v>1304247</v>
      </c>
      <c r="V3" s="120">
        <v>266266</v>
      </c>
      <c r="W3" s="120">
        <v>261895</v>
      </c>
      <c r="X3" s="120">
        <v>287343</v>
      </c>
      <c r="Y3" s="120">
        <v>293770</v>
      </c>
      <c r="Z3" s="120">
        <v>1109274</v>
      </c>
      <c r="AA3" s="120">
        <v>262902</v>
      </c>
      <c r="AB3" s="120">
        <v>282737</v>
      </c>
      <c r="AC3" s="120">
        <v>426361</v>
      </c>
      <c r="AD3" s="120">
        <v>306031</v>
      </c>
      <c r="AE3" s="120">
        <v>1278031</v>
      </c>
      <c r="AF3" s="120">
        <v>298068</v>
      </c>
    </row>
    <row r="4" spans="1:32">
      <c r="A4" s="44" t="s">
        <v>671</v>
      </c>
      <c r="B4" s="120">
        <v>85164</v>
      </c>
      <c r="C4" s="120">
        <v>82253</v>
      </c>
      <c r="D4" s="120">
        <v>79889</v>
      </c>
      <c r="E4" s="120">
        <v>79016</v>
      </c>
      <c r="F4" s="120">
        <v>326322</v>
      </c>
      <c r="G4" s="120">
        <v>82149</v>
      </c>
      <c r="H4" s="120">
        <v>82577</v>
      </c>
      <c r="I4" s="120">
        <v>82300</v>
      </c>
      <c r="J4" s="120">
        <v>88159</v>
      </c>
      <c r="K4" s="120">
        <v>335185</v>
      </c>
      <c r="L4" s="120">
        <v>84771</v>
      </c>
      <c r="M4" s="120">
        <v>83688</v>
      </c>
      <c r="N4" s="120">
        <v>84309</v>
      </c>
      <c r="O4" s="120">
        <v>85619</v>
      </c>
      <c r="P4" s="120">
        <v>338387</v>
      </c>
      <c r="Q4" s="120">
        <v>85717</v>
      </c>
      <c r="R4" s="120">
        <v>85500</v>
      </c>
      <c r="S4" s="120">
        <v>84557</v>
      </c>
      <c r="T4" s="120">
        <v>97639</v>
      </c>
      <c r="U4" s="120">
        <v>353413</v>
      </c>
      <c r="V4" s="120">
        <v>82264</v>
      </c>
      <c r="W4" s="120">
        <v>81909</v>
      </c>
      <c r="X4" s="120">
        <v>81152</v>
      </c>
      <c r="Y4" s="120">
        <v>89408</v>
      </c>
      <c r="Z4" s="120">
        <v>334733</v>
      </c>
      <c r="AA4" s="120">
        <v>89690</v>
      </c>
      <c r="AB4" s="120">
        <v>87734</v>
      </c>
      <c r="AC4" s="120">
        <v>105168</v>
      </c>
      <c r="AD4" s="120">
        <v>92682</v>
      </c>
      <c r="AE4" s="120">
        <v>375274</v>
      </c>
      <c r="AF4" s="120">
        <v>94535</v>
      </c>
    </row>
    <row r="5" spans="1:32">
      <c r="A5" s="44" t="s">
        <v>672</v>
      </c>
      <c r="B5" s="120">
        <v>124952</v>
      </c>
      <c r="C5" s="120">
        <v>123064</v>
      </c>
      <c r="D5" s="120">
        <v>125261</v>
      </c>
      <c r="E5" s="120">
        <v>119852</v>
      </c>
      <c r="F5" s="120">
        <v>493129</v>
      </c>
      <c r="G5" s="120">
        <v>121266</v>
      </c>
      <c r="H5" s="120">
        <v>127144</v>
      </c>
      <c r="I5" s="120">
        <v>132770</v>
      </c>
      <c r="J5" s="120">
        <v>133947</v>
      </c>
      <c r="K5" s="120">
        <v>515127</v>
      </c>
      <c r="L5" s="120">
        <v>129429</v>
      </c>
      <c r="M5" s="120">
        <v>118187</v>
      </c>
      <c r="N5" s="120">
        <v>124147</v>
      </c>
      <c r="O5" s="120">
        <v>120225</v>
      </c>
      <c r="P5" s="120">
        <v>491988</v>
      </c>
      <c r="Q5" s="120">
        <v>121140</v>
      </c>
      <c r="R5" s="120">
        <v>122266</v>
      </c>
      <c r="S5" s="120">
        <v>123619</v>
      </c>
      <c r="T5" s="120">
        <v>117504</v>
      </c>
      <c r="U5" s="120">
        <v>484529</v>
      </c>
      <c r="V5" s="120">
        <v>109651</v>
      </c>
      <c r="W5" s="120">
        <v>109459</v>
      </c>
      <c r="X5" s="120">
        <v>117453</v>
      </c>
      <c r="Y5" s="120">
        <v>122194</v>
      </c>
      <c r="Z5" s="120">
        <v>458757</v>
      </c>
      <c r="AA5" s="120">
        <v>107745</v>
      </c>
      <c r="AB5" s="120">
        <v>125736</v>
      </c>
      <c r="AC5" s="120">
        <v>131557</v>
      </c>
      <c r="AD5" s="120">
        <v>132984</v>
      </c>
      <c r="AE5" s="120">
        <v>498022</v>
      </c>
      <c r="AF5" s="120">
        <v>125590</v>
      </c>
    </row>
    <row r="6" spans="1:32">
      <c r="A6" s="44" t="s">
        <v>673</v>
      </c>
      <c r="B6" s="120">
        <v>1706</v>
      </c>
      <c r="C6" s="120">
        <v>2095</v>
      </c>
      <c r="D6" s="120">
        <v>4436</v>
      </c>
      <c r="E6" s="120">
        <v>2327</v>
      </c>
      <c r="F6" s="120">
        <v>10564</v>
      </c>
      <c r="G6" s="120">
        <v>3166</v>
      </c>
      <c r="H6" s="120">
        <v>3739</v>
      </c>
      <c r="I6" s="120">
        <v>2879</v>
      </c>
      <c r="J6" s="120">
        <v>2944</v>
      </c>
      <c r="K6" s="120">
        <v>12728</v>
      </c>
      <c r="L6" s="120">
        <v>4200</v>
      </c>
      <c r="M6" s="120">
        <v>4116</v>
      </c>
      <c r="N6" s="120">
        <v>5779</v>
      </c>
      <c r="O6" s="120">
        <v>4356</v>
      </c>
      <c r="P6" s="120">
        <v>18451</v>
      </c>
      <c r="Q6" s="120">
        <v>5236</v>
      </c>
      <c r="R6" s="120">
        <v>-1604</v>
      </c>
      <c r="S6" s="120">
        <v>423</v>
      </c>
      <c r="T6" s="120">
        <v>568</v>
      </c>
      <c r="U6" s="120">
        <v>4623</v>
      </c>
      <c r="V6" s="120">
        <v>828</v>
      </c>
      <c r="W6" s="120">
        <v>643</v>
      </c>
      <c r="X6" s="120">
        <v>1210</v>
      </c>
      <c r="Y6" s="120">
        <v>1136</v>
      </c>
      <c r="Z6" s="120">
        <v>3817</v>
      </c>
      <c r="AA6" s="120">
        <v>496</v>
      </c>
      <c r="AB6" s="120">
        <v>706</v>
      </c>
      <c r="AC6" s="120">
        <v>1588</v>
      </c>
      <c r="AD6" s="120">
        <v>1662</v>
      </c>
      <c r="AE6" s="120">
        <v>4452</v>
      </c>
      <c r="AF6" s="120">
        <v>681</v>
      </c>
    </row>
    <row r="7" spans="1:32" s="13" customFormat="1">
      <c r="A7" s="43" t="s">
        <v>480</v>
      </c>
      <c r="B7" s="122">
        <v>560033</v>
      </c>
      <c r="C7" s="122">
        <v>459528</v>
      </c>
      <c r="D7" s="122">
        <v>461785</v>
      </c>
      <c r="E7" s="122">
        <v>460770</v>
      </c>
      <c r="F7" s="122">
        <v>1942116</v>
      </c>
      <c r="G7" s="122">
        <v>474862</v>
      </c>
      <c r="H7" s="122">
        <v>482433</v>
      </c>
      <c r="I7" s="122">
        <v>505160</v>
      </c>
      <c r="J7" s="122">
        <v>592946</v>
      </c>
      <c r="K7" s="122">
        <v>2055401</v>
      </c>
      <c r="L7" s="122">
        <v>494063</v>
      </c>
      <c r="M7" s="122">
        <v>478301</v>
      </c>
      <c r="N7" s="122">
        <v>502287</v>
      </c>
      <c r="O7" s="122">
        <v>499868</v>
      </c>
      <c r="P7" s="122">
        <v>1974519</v>
      </c>
      <c r="Q7" s="122">
        <v>505100</v>
      </c>
      <c r="R7" s="122">
        <v>479878</v>
      </c>
      <c r="S7" s="122">
        <v>503883</v>
      </c>
      <c r="T7" s="122">
        <v>657951</v>
      </c>
      <c r="U7" s="122">
        <v>2146812</v>
      </c>
      <c r="V7" s="122">
        <v>459009</v>
      </c>
      <c r="W7" s="122">
        <v>453906</v>
      </c>
      <c r="X7" s="122">
        <v>487158</v>
      </c>
      <c r="Y7" s="122">
        <v>506508</v>
      </c>
      <c r="Z7" s="122">
        <v>1906581</v>
      </c>
      <c r="AA7" s="122">
        <v>460833</v>
      </c>
      <c r="AB7" s="122">
        <v>496913</v>
      </c>
      <c r="AC7" s="122">
        <v>664674</v>
      </c>
      <c r="AD7" s="122">
        <v>533359</v>
      </c>
      <c r="AE7" s="122">
        <v>2155779</v>
      </c>
      <c r="AF7" s="122">
        <v>518874</v>
      </c>
    </row>
    <row r="8" spans="1:32">
      <c r="A8" s="44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3"/>
      <c r="AE8" s="123"/>
      <c r="AF8" s="120"/>
    </row>
    <row r="9" spans="1:32" s="13" customFormat="1">
      <c r="A9" s="4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</row>
    <row r="10" spans="1:32" s="13" customFormat="1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</row>
    <row r="11" spans="1:3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32" s="13" customFormat="1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</row>
    <row r="13" spans="1:32" s="13" customFormat="1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</row>
    <row r="14" spans="1:32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32" s="13" customFormat="1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</row>
  </sheetData>
  <sheetProtection selectLockedCells="1" selectUnlockedCells="1"/>
  <hyperlinks>
    <hyperlink ref="A1" location="Índice!A1" display="           Índice           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50"/>
  </sheetPr>
  <dimension ref="A1:AF17"/>
  <sheetViews>
    <sheetView workbookViewId="0">
      <pane xSplit="1" topLeftCell="Y1" activePane="topRight" state="frozen"/>
      <selection pane="topRight"/>
    </sheetView>
  </sheetViews>
  <sheetFormatPr defaultColWidth="9" defaultRowHeight="15"/>
  <cols>
    <col min="1" max="1" width="72.42578125" style="4" customWidth="1"/>
    <col min="2" max="29" width="13.28515625" style="4" customWidth="1"/>
    <col min="30" max="30" width="13" style="4" customWidth="1"/>
    <col min="31" max="32" width="13.28515625" style="4" customWidth="1"/>
    <col min="33" max="16384" width="9" style="4"/>
  </cols>
  <sheetData>
    <row r="1" spans="1:32" ht="57" customHeight="1">
      <c r="A1" s="5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32" customFormat="1" ht="16.5" customHeight="1">
      <c r="A2" s="238" t="s">
        <v>674</v>
      </c>
      <c r="B2" s="247" t="s">
        <v>503</v>
      </c>
      <c r="C2" s="247" t="s">
        <v>502</v>
      </c>
      <c r="D2" s="247" t="s">
        <v>501</v>
      </c>
      <c r="E2" s="247" t="s">
        <v>500</v>
      </c>
      <c r="F2" s="249" t="s">
        <v>637</v>
      </c>
      <c r="G2" s="247" t="s">
        <v>499</v>
      </c>
      <c r="H2" s="247" t="s">
        <v>498</v>
      </c>
      <c r="I2" s="247" t="s">
        <v>497</v>
      </c>
      <c r="J2" s="247" t="s">
        <v>496</v>
      </c>
      <c r="K2" s="249" t="s">
        <v>272</v>
      </c>
      <c r="L2" s="247" t="s">
        <v>495</v>
      </c>
      <c r="M2" s="247" t="s">
        <v>494</v>
      </c>
      <c r="N2" s="247" t="s">
        <v>493</v>
      </c>
      <c r="O2" s="247" t="s">
        <v>492</v>
      </c>
      <c r="P2" s="249" t="s">
        <v>306</v>
      </c>
      <c r="Q2" s="249" t="s">
        <v>491</v>
      </c>
      <c r="R2" s="247" t="s">
        <v>490</v>
      </c>
      <c r="S2" s="247" t="s">
        <v>489</v>
      </c>
      <c r="T2" s="247" t="s">
        <v>488</v>
      </c>
      <c r="U2" s="247" t="s">
        <v>267</v>
      </c>
      <c r="V2" s="247" t="s">
        <v>487</v>
      </c>
      <c r="W2" s="247" t="s">
        <v>486</v>
      </c>
      <c r="X2" s="247" t="s">
        <v>485</v>
      </c>
      <c r="Y2" s="247" t="s">
        <v>484</v>
      </c>
      <c r="Z2" s="249" t="s">
        <v>266</v>
      </c>
      <c r="AA2" s="249" t="s">
        <v>483</v>
      </c>
      <c r="AB2" s="249" t="s">
        <v>482</v>
      </c>
      <c r="AC2" s="249" t="s">
        <v>823</v>
      </c>
      <c r="AD2" s="249" t="s">
        <v>868</v>
      </c>
      <c r="AE2" s="249" t="s">
        <v>851</v>
      </c>
      <c r="AF2" s="249" t="s">
        <v>894</v>
      </c>
    </row>
    <row r="3" spans="1:32" customFormat="1" ht="16.5" customHeight="1">
      <c r="A3" s="238"/>
      <c r="B3" s="247"/>
      <c r="C3" s="247"/>
      <c r="D3" s="247"/>
      <c r="E3" s="247"/>
      <c r="F3" s="249"/>
      <c r="G3" s="247"/>
      <c r="H3" s="247"/>
      <c r="I3" s="247"/>
      <c r="J3" s="247"/>
      <c r="K3" s="249"/>
      <c r="L3" s="247"/>
      <c r="M3" s="247"/>
      <c r="N3" s="247"/>
      <c r="O3" s="247"/>
      <c r="P3" s="249"/>
      <c r="Q3" s="249"/>
      <c r="R3" s="247"/>
      <c r="S3" s="247"/>
      <c r="T3" s="247"/>
      <c r="U3" s="247"/>
      <c r="V3" s="247"/>
      <c r="W3" s="247"/>
      <c r="X3" s="247"/>
      <c r="Y3" s="247"/>
      <c r="Z3" s="249"/>
      <c r="AA3" s="249"/>
      <c r="AB3" s="249"/>
      <c r="AC3" s="249"/>
      <c r="AD3" s="249"/>
      <c r="AE3" s="249"/>
      <c r="AF3" s="249"/>
    </row>
    <row r="4" spans="1:32" s="13" customFormat="1">
      <c r="A4" s="44" t="s">
        <v>675</v>
      </c>
      <c r="B4" s="120">
        <v>13627</v>
      </c>
      <c r="C4" s="120">
        <v>18397</v>
      </c>
      <c r="D4" s="120">
        <v>14940</v>
      </c>
      <c r="E4" s="120">
        <v>15757</v>
      </c>
      <c r="F4" s="120">
        <v>62721</v>
      </c>
      <c r="G4" s="120">
        <v>18643</v>
      </c>
      <c r="H4" s="120">
        <v>13035</v>
      </c>
      <c r="I4" s="120">
        <v>13301</v>
      </c>
      <c r="J4" s="120">
        <v>21031</v>
      </c>
      <c r="K4" s="120">
        <v>66010</v>
      </c>
      <c r="L4" s="120">
        <v>18558</v>
      </c>
      <c r="M4" s="120">
        <v>15386</v>
      </c>
      <c r="N4" s="120">
        <v>15687</v>
      </c>
      <c r="O4" s="120">
        <v>15264</v>
      </c>
      <c r="P4" s="120">
        <v>64895</v>
      </c>
      <c r="Q4" s="120">
        <v>17504</v>
      </c>
      <c r="R4" s="120">
        <v>16050</v>
      </c>
      <c r="S4" s="120">
        <v>15726</v>
      </c>
      <c r="T4" s="120">
        <v>14048</v>
      </c>
      <c r="U4" s="120">
        <v>63328</v>
      </c>
      <c r="V4" s="120">
        <v>13513</v>
      </c>
      <c r="W4" s="120">
        <v>17252</v>
      </c>
      <c r="X4" s="120">
        <v>10893</v>
      </c>
      <c r="Y4" s="120">
        <v>11586</v>
      </c>
      <c r="Z4" s="120">
        <v>53244</v>
      </c>
      <c r="AA4" s="120">
        <v>14976</v>
      </c>
      <c r="AB4" s="120">
        <v>13920</v>
      </c>
      <c r="AC4" s="120">
        <v>11129</v>
      </c>
      <c r="AD4" s="120">
        <v>11034</v>
      </c>
      <c r="AE4" s="120">
        <v>51059</v>
      </c>
      <c r="AF4" s="120">
        <v>12154</v>
      </c>
    </row>
    <row r="5" spans="1:32">
      <c r="A5" s="44" t="s">
        <v>676</v>
      </c>
      <c r="B5" s="120">
        <v>34707</v>
      </c>
      <c r="C5" s="120">
        <v>34609</v>
      </c>
      <c r="D5" s="120">
        <v>35930</v>
      </c>
      <c r="E5" s="120">
        <v>32906</v>
      </c>
      <c r="F5" s="120">
        <v>138152</v>
      </c>
      <c r="G5" s="120">
        <v>30338</v>
      </c>
      <c r="H5" s="120">
        <v>36459</v>
      </c>
      <c r="I5" s="120">
        <v>34828</v>
      </c>
      <c r="J5" s="120">
        <v>31748</v>
      </c>
      <c r="K5" s="120">
        <v>133373</v>
      </c>
      <c r="L5" s="120">
        <v>33168</v>
      </c>
      <c r="M5" s="120">
        <v>35880</v>
      </c>
      <c r="N5" s="120">
        <v>31504</v>
      </c>
      <c r="O5" s="120">
        <v>36556</v>
      </c>
      <c r="P5" s="120">
        <v>137108</v>
      </c>
      <c r="Q5" s="120">
        <v>30023</v>
      </c>
      <c r="R5" s="120">
        <v>34659</v>
      </c>
      <c r="S5" s="120">
        <v>31436</v>
      </c>
      <c r="T5" s="120">
        <v>30725</v>
      </c>
      <c r="U5" s="120">
        <v>126843</v>
      </c>
      <c r="V5" s="120">
        <v>30990</v>
      </c>
      <c r="W5" s="120">
        <v>35156</v>
      </c>
      <c r="X5" s="120">
        <v>38896</v>
      </c>
      <c r="Y5" s="120">
        <v>36124</v>
      </c>
      <c r="Z5" s="120">
        <v>141166</v>
      </c>
      <c r="AA5" s="120">
        <v>39675</v>
      </c>
      <c r="AB5" s="120">
        <v>35390</v>
      </c>
      <c r="AC5" s="120">
        <v>43208</v>
      </c>
      <c r="AD5" s="120">
        <v>39101</v>
      </c>
      <c r="AE5" s="120">
        <v>157374</v>
      </c>
      <c r="AF5" s="120">
        <v>40590</v>
      </c>
    </row>
    <row r="6" spans="1:32">
      <c r="A6" s="44" t="s">
        <v>677</v>
      </c>
      <c r="B6" s="120">
        <v>39219</v>
      </c>
      <c r="C6" s="120">
        <v>37419</v>
      </c>
      <c r="D6" s="120">
        <v>36219</v>
      </c>
      <c r="E6" s="120">
        <v>37283</v>
      </c>
      <c r="F6" s="120">
        <v>150140</v>
      </c>
      <c r="G6" s="120">
        <v>35130</v>
      </c>
      <c r="H6" s="120">
        <v>32095</v>
      </c>
      <c r="I6" s="120">
        <v>34758</v>
      </c>
      <c r="J6" s="120">
        <v>36636</v>
      </c>
      <c r="K6" s="120">
        <v>138619</v>
      </c>
      <c r="L6" s="120">
        <v>34356</v>
      </c>
      <c r="M6" s="120">
        <v>37950</v>
      </c>
      <c r="N6" s="120">
        <v>35453</v>
      </c>
      <c r="O6" s="120">
        <v>34410</v>
      </c>
      <c r="P6" s="120">
        <v>142169</v>
      </c>
      <c r="Q6" s="120">
        <v>35646</v>
      </c>
      <c r="R6" s="120">
        <v>33214</v>
      </c>
      <c r="S6" s="120">
        <v>31655</v>
      </c>
      <c r="T6" s="120">
        <v>31433</v>
      </c>
      <c r="U6" s="120">
        <v>131948</v>
      </c>
      <c r="V6" s="120">
        <v>30219</v>
      </c>
      <c r="W6" s="120">
        <v>30800</v>
      </c>
      <c r="X6" s="120">
        <v>30706</v>
      </c>
      <c r="Y6" s="120">
        <v>33436</v>
      </c>
      <c r="Z6" s="120">
        <v>125161</v>
      </c>
      <c r="AA6" s="120">
        <v>33430</v>
      </c>
      <c r="AB6" s="120">
        <v>34424</v>
      </c>
      <c r="AC6" s="120">
        <v>33720</v>
      </c>
      <c r="AD6" s="120">
        <v>33663</v>
      </c>
      <c r="AE6" s="120">
        <v>135237</v>
      </c>
      <c r="AF6" s="120">
        <v>34118</v>
      </c>
    </row>
    <row r="7" spans="1:32">
      <c r="A7" s="44" t="s">
        <v>678</v>
      </c>
      <c r="B7" s="120">
        <v>47753</v>
      </c>
      <c r="C7" s="120">
        <v>49515</v>
      </c>
      <c r="D7" s="120">
        <v>43473</v>
      </c>
      <c r="E7" s="120">
        <v>47760</v>
      </c>
      <c r="F7" s="120">
        <v>188501</v>
      </c>
      <c r="G7" s="120">
        <v>49855</v>
      </c>
      <c r="H7" s="120">
        <v>48387</v>
      </c>
      <c r="I7" s="120">
        <v>50203</v>
      </c>
      <c r="J7" s="120">
        <v>51146</v>
      </c>
      <c r="K7" s="120">
        <v>199591</v>
      </c>
      <c r="L7" s="120">
        <v>51605</v>
      </c>
      <c r="M7" s="120">
        <v>52081</v>
      </c>
      <c r="N7" s="120">
        <v>53103</v>
      </c>
      <c r="O7" s="120">
        <v>53744</v>
      </c>
      <c r="P7" s="120">
        <v>210533</v>
      </c>
      <c r="Q7" s="120">
        <v>54282</v>
      </c>
      <c r="R7" s="120">
        <v>55125</v>
      </c>
      <c r="S7" s="120">
        <v>56219</v>
      </c>
      <c r="T7" s="120">
        <v>57395</v>
      </c>
      <c r="U7" s="120">
        <v>223021</v>
      </c>
      <c r="V7" s="120">
        <v>59784</v>
      </c>
      <c r="W7" s="120">
        <v>59738</v>
      </c>
      <c r="X7" s="120">
        <v>64408</v>
      </c>
      <c r="Y7" s="120">
        <v>60940</v>
      </c>
      <c r="Z7" s="120">
        <v>244870</v>
      </c>
      <c r="AA7" s="120">
        <v>61851</v>
      </c>
      <c r="AB7" s="120">
        <v>61420</v>
      </c>
      <c r="AC7" s="120">
        <v>62788</v>
      </c>
      <c r="AD7" s="120">
        <v>68158</v>
      </c>
      <c r="AE7" s="120">
        <v>254217</v>
      </c>
      <c r="AF7" s="120">
        <v>65836</v>
      </c>
    </row>
    <row r="8" spans="1:32" s="13" customFormat="1">
      <c r="A8" s="44" t="s">
        <v>679</v>
      </c>
      <c r="B8" s="120">
        <v>27942</v>
      </c>
      <c r="C8" s="120">
        <v>28325</v>
      </c>
      <c r="D8" s="120">
        <v>27694</v>
      </c>
      <c r="E8" s="120">
        <v>27990</v>
      </c>
      <c r="F8" s="120">
        <v>111951</v>
      </c>
      <c r="G8" s="120">
        <v>28363</v>
      </c>
      <c r="H8" s="120">
        <v>28074</v>
      </c>
      <c r="I8" s="120">
        <v>28827</v>
      </c>
      <c r="J8" s="120">
        <v>29820</v>
      </c>
      <c r="K8" s="120">
        <v>115084</v>
      </c>
      <c r="L8" s="120">
        <v>31348</v>
      </c>
      <c r="M8" s="120">
        <v>31481</v>
      </c>
      <c r="N8" s="120">
        <v>31075</v>
      </c>
      <c r="O8" s="120">
        <v>31357</v>
      </c>
      <c r="P8" s="120">
        <v>125261</v>
      </c>
      <c r="Q8" s="120">
        <v>31408</v>
      </c>
      <c r="R8" s="120">
        <v>32923</v>
      </c>
      <c r="S8" s="120">
        <v>30850</v>
      </c>
      <c r="T8" s="120">
        <v>34974</v>
      </c>
      <c r="U8" s="120">
        <v>130155</v>
      </c>
      <c r="V8" s="120">
        <v>33102</v>
      </c>
      <c r="W8" s="120">
        <v>35729</v>
      </c>
      <c r="X8" s="120">
        <v>33199</v>
      </c>
      <c r="Y8" s="120">
        <v>37500</v>
      </c>
      <c r="Z8" s="120">
        <v>139530</v>
      </c>
      <c r="AA8" s="120">
        <v>37099</v>
      </c>
      <c r="AB8" s="120">
        <v>38052</v>
      </c>
      <c r="AC8" s="120">
        <v>35141</v>
      </c>
      <c r="AD8" s="120">
        <v>37071</v>
      </c>
      <c r="AE8" s="120">
        <v>147363</v>
      </c>
      <c r="AF8" s="120">
        <v>39818</v>
      </c>
    </row>
    <row r="9" spans="1:32">
      <c r="A9" s="44" t="s">
        <v>680</v>
      </c>
      <c r="B9" s="120">
        <v>6163</v>
      </c>
      <c r="C9" s="120">
        <v>3637</v>
      </c>
      <c r="D9" s="120">
        <v>5914</v>
      </c>
      <c r="E9" s="120">
        <v>4968</v>
      </c>
      <c r="F9" s="120">
        <v>20682</v>
      </c>
      <c r="G9" s="120">
        <v>6572</v>
      </c>
      <c r="H9" s="120">
        <v>6636</v>
      </c>
      <c r="I9" s="120">
        <v>8887</v>
      </c>
      <c r="J9" s="120">
        <v>5093</v>
      </c>
      <c r="K9" s="120">
        <v>27188</v>
      </c>
      <c r="L9" s="120">
        <v>6653</v>
      </c>
      <c r="M9" s="120">
        <v>4809</v>
      </c>
      <c r="N9" s="120">
        <v>4729</v>
      </c>
      <c r="O9" s="120">
        <v>4328</v>
      </c>
      <c r="P9" s="120">
        <v>20519</v>
      </c>
      <c r="Q9" s="120">
        <v>4670</v>
      </c>
      <c r="R9" s="120">
        <v>4689</v>
      </c>
      <c r="S9" s="120">
        <v>4941</v>
      </c>
      <c r="T9" s="120">
        <v>3474</v>
      </c>
      <c r="U9" s="120">
        <v>17774</v>
      </c>
      <c r="V9" s="120">
        <v>3429</v>
      </c>
      <c r="W9" s="120">
        <v>5054</v>
      </c>
      <c r="X9" s="120">
        <v>3791</v>
      </c>
      <c r="Y9" s="120">
        <v>4343</v>
      </c>
      <c r="Z9" s="120">
        <v>16617</v>
      </c>
      <c r="AA9" s="120">
        <v>3795</v>
      </c>
      <c r="AB9" s="120">
        <v>3901</v>
      </c>
      <c r="AC9" s="120">
        <v>4773</v>
      </c>
      <c r="AD9" s="120">
        <v>4269</v>
      </c>
      <c r="AE9" s="120">
        <v>16738</v>
      </c>
      <c r="AF9" s="120">
        <v>3808</v>
      </c>
    </row>
    <row r="10" spans="1:32" s="13" customFormat="1">
      <c r="A10" s="44" t="s">
        <v>681</v>
      </c>
      <c r="B10" s="120">
        <v>173717</v>
      </c>
      <c r="C10" s="120">
        <v>203077</v>
      </c>
      <c r="D10" s="120">
        <v>173272</v>
      </c>
      <c r="E10" s="120">
        <v>184028</v>
      </c>
      <c r="F10" s="120">
        <v>734094</v>
      </c>
      <c r="G10" s="120">
        <v>183997</v>
      </c>
      <c r="H10" s="120">
        <v>172569</v>
      </c>
      <c r="I10" s="120">
        <v>151894</v>
      </c>
      <c r="J10" s="120">
        <v>155287</v>
      </c>
      <c r="K10" s="120">
        <v>663747</v>
      </c>
      <c r="L10" s="120">
        <v>146823</v>
      </c>
      <c r="M10" s="120">
        <v>150110</v>
      </c>
      <c r="N10" s="120">
        <v>154709</v>
      </c>
      <c r="O10" s="120">
        <v>168469</v>
      </c>
      <c r="P10" s="120">
        <v>620111</v>
      </c>
      <c r="Q10" s="120">
        <v>137250</v>
      </c>
      <c r="R10" s="120">
        <v>125426</v>
      </c>
      <c r="S10" s="120">
        <v>138277</v>
      </c>
      <c r="T10" s="120">
        <v>137545</v>
      </c>
      <c r="U10" s="120">
        <v>538498</v>
      </c>
      <c r="V10" s="120">
        <v>132231</v>
      </c>
      <c r="W10" s="120">
        <v>142927</v>
      </c>
      <c r="X10" s="120">
        <v>137792</v>
      </c>
      <c r="Y10" s="120">
        <v>150556</v>
      </c>
      <c r="Z10" s="120">
        <v>563506</v>
      </c>
      <c r="AA10" s="120">
        <v>137480</v>
      </c>
      <c r="AB10" s="120">
        <v>153229</v>
      </c>
      <c r="AC10" s="120">
        <v>160163</v>
      </c>
      <c r="AD10" s="120">
        <v>138329</v>
      </c>
      <c r="AE10" s="120">
        <v>589201</v>
      </c>
      <c r="AF10" s="120">
        <v>141442</v>
      </c>
    </row>
    <row r="11" spans="1:32" s="13" customFormat="1">
      <c r="A11" s="4" t="s">
        <v>682</v>
      </c>
      <c r="B11" s="120">
        <v>12835</v>
      </c>
      <c r="C11" s="120">
        <v>12326</v>
      </c>
      <c r="D11" s="120">
        <v>24538</v>
      </c>
      <c r="E11" s="120">
        <v>29616</v>
      </c>
      <c r="F11" s="120">
        <v>79315</v>
      </c>
      <c r="G11" s="120">
        <v>33263</v>
      </c>
      <c r="H11" s="120">
        <v>42483</v>
      </c>
      <c r="I11" s="120">
        <v>52145</v>
      </c>
      <c r="J11" s="120">
        <v>54431</v>
      </c>
      <c r="K11" s="120">
        <v>182322</v>
      </c>
      <c r="L11" s="120">
        <v>46124</v>
      </c>
      <c r="M11" s="120">
        <v>46763</v>
      </c>
      <c r="N11" s="120">
        <v>31091</v>
      </c>
      <c r="O11" s="120">
        <v>24105</v>
      </c>
      <c r="P11" s="120">
        <v>148083</v>
      </c>
      <c r="Q11" s="120">
        <v>20043</v>
      </c>
      <c r="R11" s="120">
        <v>18775</v>
      </c>
      <c r="S11" s="120">
        <v>22198</v>
      </c>
      <c r="T11" s="120">
        <v>29717</v>
      </c>
      <c r="U11" s="120">
        <v>90733</v>
      </c>
      <c r="V11" s="120">
        <v>26973</v>
      </c>
      <c r="W11" s="120">
        <v>34927</v>
      </c>
      <c r="X11" s="120">
        <v>36622</v>
      </c>
      <c r="Y11" s="120">
        <v>38997</v>
      </c>
      <c r="Z11" s="120">
        <v>137519</v>
      </c>
      <c r="AA11" s="120">
        <v>35854</v>
      </c>
      <c r="AB11" s="120">
        <v>51716</v>
      </c>
      <c r="AC11" s="120">
        <v>44619</v>
      </c>
      <c r="AD11" s="120">
        <v>51231</v>
      </c>
      <c r="AE11" s="120">
        <v>183420</v>
      </c>
      <c r="AF11" s="120">
        <v>54433</v>
      </c>
    </row>
    <row r="12" spans="1:32">
      <c r="A12" s="4" t="s">
        <v>683</v>
      </c>
      <c r="B12" s="120">
        <v>21456</v>
      </c>
      <c r="C12" s="120">
        <v>27231</v>
      </c>
      <c r="D12" s="120">
        <v>30034</v>
      </c>
      <c r="E12" s="120">
        <v>23876</v>
      </c>
      <c r="F12" s="120">
        <v>102597</v>
      </c>
      <c r="G12" s="120">
        <v>19401</v>
      </c>
      <c r="H12" s="120">
        <v>18039</v>
      </c>
      <c r="I12" s="120">
        <v>25797</v>
      </c>
      <c r="J12" s="120">
        <v>34990</v>
      </c>
      <c r="K12" s="120">
        <v>98227</v>
      </c>
      <c r="L12" s="120">
        <v>31103</v>
      </c>
      <c r="M12" s="120">
        <v>26783</v>
      </c>
      <c r="N12" s="120">
        <v>31669</v>
      </c>
      <c r="O12" s="120">
        <v>35392</v>
      </c>
      <c r="P12" s="120">
        <v>124947</v>
      </c>
      <c r="Q12" s="120">
        <v>30202</v>
      </c>
      <c r="R12" s="120">
        <v>24624</v>
      </c>
      <c r="S12" s="120">
        <v>23926</v>
      </c>
      <c r="T12" s="120">
        <v>34036</v>
      </c>
      <c r="U12" s="120">
        <v>112788</v>
      </c>
      <c r="V12" s="120">
        <v>26189</v>
      </c>
      <c r="W12" s="120">
        <v>24582</v>
      </c>
      <c r="X12" s="120">
        <v>30086</v>
      </c>
      <c r="Y12" s="120">
        <v>37826</v>
      </c>
      <c r="Z12" s="120">
        <v>118683</v>
      </c>
      <c r="AA12" s="120">
        <v>26685</v>
      </c>
      <c r="AB12" s="120">
        <v>29160</v>
      </c>
      <c r="AC12" s="120">
        <v>32707</v>
      </c>
      <c r="AD12" s="120">
        <v>27703</v>
      </c>
      <c r="AE12" s="120">
        <v>116255</v>
      </c>
      <c r="AF12" s="120">
        <v>32384</v>
      </c>
    </row>
    <row r="13" spans="1:32" s="13" customFormat="1">
      <c r="A13" s="4" t="s">
        <v>684</v>
      </c>
      <c r="B13" s="120">
        <v>13923</v>
      </c>
      <c r="C13" s="120">
        <v>14271</v>
      </c>
      <c r="D13" s="120">
        <v>15308</v>
      </c>
      <c r="E13" s="120">
        <v>12633</v>
      </c>
      <c r="F13" s="120">
        <v>56135</v>
      </c>
      <c r="G13" s="120">
        <v>15747</v>
      </c>
      <c r="H13" s="120">
        <v>14143</v>
      </c>
      <c r="I13" s="120">
        <v>14919</v>
      </c>
      <c r="J13" s="120">
        <v>15119</v>
      </c>
      <c r="K13" s="120">
        <v>59928</v>
      </c>
      <c r="L13" s="120">
        <v>15996</v>
      </c>
      <c r="M13" s="120">
        <v>16241</v>
      </c>
      <c r="N13" s="120">
        <v>16594</v>
      </c>
      <c r="O13" s="120">
        <v>15341</v>
      </c>
      <c r="P13" s="120">
        <v>64172</v>
      </c>
      <c r="Q13" s="120">
        <v>14782</v>
      </c>
      <c r="R13" s="120">
        <v>15077</v>
      </c>
      <c r="S13" s="120">
        <v>16201</v>
      </c>
      <c r="T13" s="120">
        <v>17224</v>
      </c>
      <c r="U13" s="120">
        <v>63284</v>
      </c>
      <c r="V13" s="120">
        <v>19015</v>
      </c>
      <c r="W13" s="120">
        <v>15894</v>
      </c>
      <c r="X13" s="120">
        <v>18484</v>
      </c>
      <c r="Y13" s="120">
        <v>15241</v>
      </c>
      <c r="Z13" s="120">
        <v>68634</v>
      </c>
      <c r="AA13" s="120">
        <v>17124</v>
      </c>
      <c r="AB13" s="120">
        <v>15095</v>
      </c>
      <c r="AC13" s="120">
        <v>16592</v>
      </c>
      <c r="AD13" s="120">
        <v>15535</v>
      </c>
      <c r="AE13" s="120">
        <v>64346</v>
      </c>
      <c r="AF13" s="120">
        <v>16342</v>
      </c>
    </row>
    <row r="14" spans="1:32" s="13" customFormat="1">
      <c r="A14" s="4" t="s">
        <v>685</v>
      </c>
      <c r="B14" s="120">
        <v>9306</v>
      </c>
      <c r="C14" s="120">
        <v>5977</v>
      </c>
      <c r="D14" s="120">
        <v>5886</v>
      </c>
      <c r="E14" s="120">
        <v>6099</v>
      </c>
      <c r="F14" s="120">
        <v>27268</v>
      </c>
      <c r="G14" s="120">
        <v>9754</v>
      </c>
      <c r="H14" s="120">
        <v>7605</v>
      </c>
      <c r="I14" s="120">
        <v>7214</v>
      </c>
      <c r="J14" s="120">
        <v>8288</v>
      </c>
      <c r="K14" s="120">
        <v>32861</v>
      </c>
      <c r="L14" s="120">
        <v>10949</v>
      </c>
      <c r="M14" s="120">
        <v>7879</v>
      </c>
      <c r="N14" s="120">
        <v>7724</v>
      </c>
      <c r="O14" s="120">
        <v>8715</v>
      </c>
      <c r="P14" s="120">
        <v>35267</v>
      </c>
      <c r="Q14" s="120">
        <v>11098</v>
      </c>
      <c r="R14" s="120">
        <v>7046</v>
      </c>
      <c r="S14" s="120">
        <v>6626</v>
      </c>
      <c r="T14" s="120">
        <v>7447</v>
      </c>
      <c r="U14" s="120">
        <v>32217</v>
      </c>
      <c r="V14" s="120">
        <v>10564</v>
      </c>
      <c r="W14" s="120">
        <v>7346</v>
      </c>
      <c r="X14" s="120">
        <v>8293</v>
      </c>
      <c r="Y14" s="120">
        <v>9950</v>
      </c>
      <c r="Z14" s="120">
        <v>36153</v>
      </c>
      <c r="AA14" s="120">
        <v>13122</v>
      </c>
      <c r="AB14" s="120">
        <v>8168</v>
      </c>
      <c r="AC14" s="120">
        <v>6179</v>
      </c>
      <c r="AD14" s="120">
        <v>6205</v>
      </c>
      <c r="AE14" s="120">
        <v>33674</v>
      </c>
      <c r="AF14" s="120">
        <v>9870</v>
      </c>
    </row>
    <row r="15" spans="1:32">
      <c r="A15" s="4" t="s">
        <v>686</v>
      </c>
      <c r="B15" s="120">
        <v>12575</v>
      </c>
      <c r="C15" s="120">
        <v>16852</v>
      </c>
      <c r="D15" s="120">
        <v>12100</v>
      </c>
      <c r="E15" s="120">
        <v>12337</v>
      </c>
      <c r="F15" s="120">
        <v>53864</v>
      </c>
      <c r="G15" s="120">
        <v>11716</v>
      </c>
      <c r="H15" s="120">
        <v>12447</v>
      </c>
      <c r="I15" s="120">
        <v>14052</v>
      </c>
      <c r="J15" s="120">
        <v>15773</v>
      </c>
      <c r="K15" s="120">
        <v>53988</v>
      </c>
      <c r="L15" s="120">
        <v>11143</v>
      </c>
      <c r="M15" s="120">
        <v>10067</v>
      </c>
      <c r="N15" s="120">
        <v>10090</v>
      </c>
      <c r="O15" s="120">
        <v>14966</v>
      </c>
      <c r="P15" s="120">
        <v>46266</v>
      </c>
      <c r="Q15" s="120">
        <v>9923</v>
      </c>
      <c r="R15" s="120">
        <v>7361</v>
      </c>
      <c r="S15" s="120">
        <v>10013</v>
      </c>
      <c r="T15" s="120">
        <v>8753</v>
      </c>
      <c r="U15" s="120">
        <v>36050</v>
      </c>
      <c r="V15" s="120">
        <v>8797</v>
      </c>
      <c r="W15" s="120">
        <v>8016</v>
      </c>
      <c r="X15" s="120">
        <v>8650</v>
      </c>
      <c r="Y15" s="120">
        <v>11518</v>
      </c>
      <c r="Z15" s="120">
        <v>36981</v>
      </c>
      <c r="AA15" s="120">
        <v>8868</v>
      </c>
      <c r="AB15" s="120">
        <v>8802</v>
      </c>
      <c r="AC15" s="120">
        <v>10124</v>
      </c>
      <c r="AD15" s="120">
        <v>15759</v>
      </c>
      <c r="AE15" s="120">
        <v>43553</v>
      </c>
      <c r="AF15" s="120">
        <v>9639</v>
      </c>
    </row>
    <row r="16" spans="1:32" s="13" customFormat="1">
      <c r="A16" s="4" t="s">
        <v>687</v>
      </c>
      <c r="B16" s="120">
        <v>12446</v>
      </c>
      <c r="C16" s="120">
        <v>12829</v>
      </c>
      <c r="D16" s="120">
        <v>13747</v>
      </c>
      <c r="E16" s="120">
        <v>18301</v>
      </c>
      <c r="F16" s="120">
        <v>57323</v>
      </c>
      <c r="G16" s="120">
        <v>12798</v>
      </c>
      <c r="H16" s="120">
        <v>14405</v>
      </c>
      <c r="I16" s="120">
        <v>18021</v>
      </c>
      <c r="J16" s="120">
        <v>23494</v>
      </c>
      <c r="K16" s="120">
        <v>68718</v>
      </c>
      <c r="L16" s="120">
        <v>18953</v>
      </c>
      <c r="M16" s="120">
        <v>19907</v>
      </c>
      <c r="N16" s="120">
        <v>20142</v>
      </c>
      <c r="O16" s="120">
        <v>21076</v>
      </c>
      <c r="P16" s="120">
        <v>80078</v>
      </c>
      <c r="Q16" s="120">
        <v>18418</v>
      </c>
      <c r="R16" s="120">
        <v>12834</v>
      </c>
      <c r="S16" s="120">
        <v>13926</v>
      </c>
      <c r="T16" s="120">
        <v>17279</v>
      </c>
      <c r="U16" s="120">
        <v>62457</v>
      </c>
      <c r="V16" s="120">
        <v>15895</v>
      </c>
      <c r="W16" s="120">
        <v>17182</v>
      </c>
      <c r="X16" s="120">
        <v>21971</v>
      </c>
      <c r="Y16" s="120">
        <v>21970</v>
      </c>
      <c r="Z16" s="120">
        <v>77018</v>
      </c>
      <c r="AA16" s="120">
        <v>16288</v>
      </c>
      <c r="AB16" s="120">
        <v>22701</v>
      </c>
      <c r="AC16" s="120">
        <v>21774</v>
      </c>
      <c r="AD16" s="120">
        <v>22592</v>
      </c>
      <c r="AE16" s="120">
        <v>83355</v>
      </c>
      <c r="AF16" s="120">
        <v>21333</v>
      </c>
    </row>
    <row r="17" spans="1:32" s="13" customFormat="1">
      <c r="A17" s="13" t="s">
        <v>480</v>
      </c>
      <c r="B17" s="122">
        <v>425669</v>
      </c>
      <c r="C17" s="122">
        <v>464465</v>
      </c>
      <c r="D17" s="122">
        <v>439055</v>
      </c>
      <c r="E17" s="122">
        <v>453554</v>
      </c>
      <c r="F17" s="122">
        <v>1782743</v>
      </c>
      <c r="G17" s="122">
        <v>455577</v>
      </c>
      <c r="H17" s="122">
        <v>446377</v>
      </c>
      <c r="I17" s="122">
        <v>454846</v>
      </c>
      <c r="J17" s="122">
        <v>482856</v>
      </c>
      <c r="K17" s="122">
        <v>1839656</v>
      </c>
      <c r="L17" s="122">
        <v>456779</v>
      </c>
      <c r="M17" s="122">
        <v>455337</v>
      </c>
      <c r="N17" s="122">
        <v>443570</v>
      </c>
      <c r="O17" s="122">
        <v>463723</v>
      </c>
      <c r="P17" s="122">
        <v>1819409</v>
      </c>
      <c r="Q17" s="122">
        <v>415249</v>
      </c>
      <c r="R17" s="122">
        <v>387803</v>
      </c>
      <c r="S17" s="122">
        <v>401994</v>
      </c>
      <c r="T17" s="122">
        <v>424050</v>
      </c>
      <c r="U17" s="122">
        <v>1629096</v>
      </c>
      <c r="V17" s="122">
        <v>410701</v>
      </c>
      <c r="W17" s="122">
        <v>434603</v>
      </c>
      <c r="X17" s="122">
        <v>443791</v>
      </c>
      <c r="Y17" s="122">
        <v>469987</v>
      </c>
      <c r="Z17" s="122">
        <v>1759082</v>
      </c>
      <c r="AA17" s="122">
        <v>446247</v>
      </c>
      <c r="AB17" s="122">
        <v>475978</v>
      </c>
      <c r="AC17" s="122">
        <v>482917</v>
      </c>
      <c r="AD17" s="122">
        <v>470650</v>
      </c>
      <c r="AE17" s="122">
        <v>1875792</v>
      </c>
      <c r="AF17" s="122">
        <v>481767</v>
      </c>
    </row>
  </sheetData>
  <sheetProtection selectLockedCells="1" selectUnlockedCells="1"/>
  <mergeCells count="32">
    <mergeCell ref="B2:B3"/>
    <mergeCell ref="J2:J3"/>
    <mergeCell ref="I2:I3"/>
    <mergeCell ref="H2:H3"/>
    <mergeCell ref="G2:G3"/>
    <mergeCell ref="F2:F3"/>
    <mergeCell ref="N2:N3"/>
    <mergeCell ref="AD2:AD3"/>
    <mergeCell ref="AE2:AE3"/>
    <mergeCell ref="D2:D3"/>
    <mergeCell ref="C2:C3"/>
    <mergeCell ref="M2:M3"/>
    <mergeCell ref="L2:L3"/>
    <mergeCell ref="K2:K3"/>
    <mergeCell ref="AB2:AB3"/>
    <mergeCell ref="AC2:AC3"/>
    <mergeCell ref="AF2:AF3"/>
    <mergeCell ref="A2:A3"/>
    <mergeCell ref="AA2:AA3"/>
    <mergeCell ref="Z2:Z3"/>
    <mergeCell ref="Y2:Y3"/>
    <mergeCell ref="X2:X3"/>
    <mergeCell ref="W2:W3"/>
    <mergeCell ref="V2:V3"/>
    <mergeCell ref="U2:U3"/>
    <mergeCell ref="T2:T3"/>
    <mergeCell ref="S2:S3"/>
    <mergeCell ref="R2:R3"/>
    <mergeCell ref="Q2:Q3"/>
    <mergeCell ref="E2:E3"/>
    <mergeCell ref="P2:P3"/>
    <mergeCell ref="O2:O3"/>
  </mergeCells>
  <hyperlinks>
    <hyperlink ref="A1" location="Índice!A1" display="           Índice           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50"/>
  </sheetPr>
  <dimension ref="A1:AF23"/>
  <sheetViews>
    <sheetView workbookViewId="0">
      <pane xSplit="1" topLeftCell="B1" activePane="topRight" state="frozen"/>
      <selection pane="topRight" activeCell="G22" sqref="G22"/>
    </sheetView>
  </sheetViews>
  <sheetFormatPr defaultColWidth="9" defaultRowHeight="15"/>
  <cols>
    <col min="1" max="1" width="72.42578125" style="4" customWidth="1"/>
    <col min="2" max="32" width="13.28515625" style="4" customWidth="1"/>
    <col min="33" max="16384" width="9" style="4"/>
  </cols>
  <sheetData>
    <row r="1" spans="1:32" ht="57" customHeight="1">
      <c r="A1" s="5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5"/>
      <c r="AC1" s="5"/>
      <c r="AD1" s="5"/>
    </row>
    <row r="2" spans="1:32" customFormat="1" ht="16.5" customHeight="1">
      <c r="A2" s="238" t="s">
        <v>927</v>
      </c>
      <c r="B2" s="247" t="s">
        <v>503</v>
      </c>
      <c r="C2" s="247" t="s">
        <v>502</v>
      </c>
      <c r="D2" s="247" t="s">
        <v>501</v>
      </c>
      <c r="E2" s="247" t="s">
        <v>500</v>
      </c>
      <c r="F2" s="247" t="s">
        <v>637</v>
      </c>
      <c r="G2" s="247" t="s">
        <v>499</v>
      </c>
      <c r="H2" s="247" t="s">
        <v>498</v>
      </c>
      <c r="I2" s="247" t="s">
        <v>497</v>
      </c>
      <c r="J2" s="247" t="s">
        <v>496</v>
      </c>
      <c r="K2" s="247" t="s">
        <v>272</v>
      </c>
      <c r="L2" s="247" t="s">
        <v>495</v>
      </c>
      <c r="M2" s="247" t="s">
        <v>494</v>
      </c>
      <c r="N2" s="247" t="s">
        <v>493</v>
      </c>
      <c r="O2" s="247" t="s">
        <v>492</v>
      </c>
      <c r="P2" s="247" t="s">
        <v>306</v>
      </c>
      <c r="Q2" s="247" t="s">
        <v>491</v>
      </c>
      <c r="R2" s="247" t="s">
        <v>490</v>
      </c>
      <c r="S2" s="247" t="s">
        <v>489</v>
      </c>
      <c r="T2" s="247" t="s">
        <v>488</v>
      </c>
      <c r="U2" s="247" t="s">
        <v>267</v>
      </c>
      <c r="V2" s="247" t="s">
        <v>693</v>
      </c>
      <c r="W2" s="247" t="s">
        <v>692</v>
      </c>
      <c r="X2" s="247" t="s">
        <v>691</v>
      </c>
      <c r="Y2" s="247" t="s">
        <v>690</v>
      </c>
      <c r="Z2" s="247" t="s">
        <v>266</v>
      </c>
      <c r="AA2" s="247" t="s">
        <v>689</v>
      </c>
      <c r="AB2" s="247" t="s">
        <v>688</v>
      </c>
      <c r="AC2" s="247" t="s">
        <v>825</v>
      </c>
      <c r="AD2" s="247" t="s">
        <v>926</v>
      </c>
      <c r="AE2" s="247" t="s">
        <v>869</v>
      </c>
      <c r="AF2" s="247" t="s">
        <v>894</v>
      </c>
    </row>
    <row r="3" spans="1:32" customFormat="1" ht="16.5" customHeight="1">
      <c r="A3" s="238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</row>
    <row r="4" spans="1:32" s="13" customFormat="1">
      <c r="A4" s="44" t="s">
        <v>694</v>
      </c>
      <c r="B4" s="120">
        <v>8067</v>
      </c>
      <c r="C4" s="120">
        <v>16578</v>
      </c>
      <c r="D4" s="120">
        <v>12447</v>
      </c>
      <c r="E4" s="120">
        <v>20294</v>
      </c>
      <c r="F4" s="120">
        <v>57386</v>
      </c>
      <c r="G4" s="120">
        <v>8088</v>
      </c>
      <c r="H4" s="120">
        <v>10108</v>
      </c>
      <c r="I4" s="120">
        <v>11982</v>
      </c>
      <c r="J4" s="120">
        <v>26493</v>
      </c>
      <c r="K4" s="120">
        <v>56671</v>
      </c>
      <c r="L4" s="120">
        <v>14362</v>
      </c>
      <c r="M4" s="120">
        <v>30177</v>
      </c>
      <c r="N4" s="120">
        <v>62566</v>
      </c>
      <c r="O4" s="120">
        <v>51981</v>
      </c>
      <c r="P4" s="120">
        <v>159086</v>
      </c>
      <c r="Q4" s="120">
        <v>8852</v>
      </c>
      <c r="R4" s="120">
        <v>4647</v>
      </c>
      <c r="S4" s="120">
        <v>9773</v>
      </c>
      <c r="T4" s="120">
        <v>6847</v>
      </c>
      <c r="U4" s="120">
        <v>30119</v>
      </c>
      <c r="V4" s="120">
        <v>8139</v>
      </c>
      <c r="W4" s="120">
        <v>11779</v>
      </c>
      <c r="X4" s="120">
        <v>14921</v>
      </c>
      <c r="Y4" s="120">
        <v>8630</v>
      </c>
      <c r="Z4" s="120">
        <v>43469</v>
      </c>
      <c r="AA4" s="120">
        <v>2457</v>
      </c>
      <c r="AB4" s="120">
        <v>18824</v>
      </c>
      <c r="AC4" s="120">
        <v>21144</v>
      </c>
      <c r="AD4" s="120">
        <v>11488</v>
      </c>
      <c r="AE4" s="120">
        <v>53913</v>
      </c>
      <c r="AF4" s="120">
        <v>7711</v>
      </c>
    </row>
    <row r="5" spans="1:32">
      <c r="A5" s="44" t="s">
        <v>695</v>
      </c>
      <c r="B5" s="120">
        <v>2465</v>
      </c>
      <c r="C5" s="120">
        <v>1773</v>
      </c>
      <c r="D5" s="120">
        <v>1588</v>
      </c>
      <c r="E5" s="120">
        <v>1533</v>
      </c>
      <c r="F5" s="120">
        <v>7359</v>
      </c>
      <c r="G5" s="120">
        <v>1224</v>
      </c>
      <c r="H5" s="120">
        <v>990</v>
      </c>
      <c r="I5" s="120">
        <v>1017</v>
      </c>
      <c r="J5" s="120">
        <v>1009</v>
      </c>
      <c r="K5" s="120">
        <v>4240</v>
      </c>
      <c r="L5" s="120">
        <v>1002</v>
      </c>
      <c r="M5" s="120">
        <v>873</v>
      </c>
      <c r="N5" s="120">
        <v>883</v>
      </c>
      <c r="O5" s="120">
        <v>887</v>
      </c>
      <c r="P5" s="120">
        <v>3645</v>
      </c>
      <c r="Q5" s="120">
        <v>702</v>
      </c>
      <c r="R5" s="120">
        <v>779</v>
      </c>
      <c r="S5" s="120">
        <v>682</v>
      </c>
      <c r="T5" s="120">
        <v>450</v>
      </c>
      <c r="U5" s="120">
        <v>2613</v>
      </c>
      <c r="V5" s="120">
        <v>489</v>
      </c>
      <c r="W5" s="120">
        <v>506</v>
      </c>
      <c r="X5" s="120">
        <v>939</v>
      </c>
      <c r="Y5" s="120">
        <v>963</v>
      </c>
      <c r="Z5" s="120">
        <v>2897</v>
      </c>
      <c r="AA5" s="120">
        <v>1340</v>
      </c>
      <c r="AB5" s="120">
        <v>1664</v>
      </c>
      <c r="AC5" s="120">
        <v>2846</v>
      </c>
      <c r="AD5" s="120">
        <v>3037</v>
      </c>
      <c r="AE5" s="120">
        <v>8887</v>
      </c>
      <c r="AF5" s="120">
        <v>2836</v>
      </c>
    </row>
    <row r="6" spans="1:32">
      <c r="A6" s="44" t="s">
        <v>696</v>
      </c>
      <c r="B6" s="120">
        <v>6054</v>
      </c>
      <c r="C6" s="120">
        <v>5720</v>
      </c>
      <c r="D6" s="120">
        <v>6251</v>
      </c>
      <c r="E6" s="120">
        <v>4051</v>
      </c>
      <c r="F6" s="120">
        <v>22076</v>
      </c>
      <c r="G6" s="120">
        <v>4362</v>
      </c>
      <c r="H6" s="120">
        <v>4175</v>
      </c>
      <c r="I6" s="120">
        <v>4209</v>
      </c>
      <c r="J6" s="120">
        <v>5558</v>
      </c>
      <c r="K6" s="120">
        <v>18304</v>
      </c>
      <c r="L6" s="120">
        <v>5356</v>
      </c>
      <c r="M6" s="120">
        <v>5635</v>
      </c>
      <c r="N6" s="120">
        <v>5188</v>
      </c>
      <c r="O6" s="120">
        <v>5999</v>
      </c>
      <c r="P6" s="120">
        <v>22178</v>
      </c>
      <c r="Q6" s="120">
        <v>3571</v>
      </c>
      <c r="R6" s="120">
        <v>6031</v>
      </c>
      <c r="S6" s="120">
        <v>2181</v>
      </c>
      <c r="T6" s="120">
        <v>2206</v>
      </c>
      <c r="U6" s="120">
        <v>13989</v>
      </c>
      <c r="V6" s="120">
        <v>1956</v>
      </c>
      <c r="W6" s="120">
        <v>2431</v>
      </c>
      <c r="X6" s="120">
        <v>2363</v>
      </c>
      <c r="Y6" s="120">
        <v>3323</v>
      </c>
      <c r="Z6" s="120">
        <v>10073</v>
      </c>
      <c r="AA6" s="120">
        <v>2331</v>
      </c>
      <c r="AB6" s="120">
        <v>3867</v>
      </c>
      <c r="AC6" s="120">
        <v>2806</v>
      </c>
      <c r="AD6" s="120">
        <v>3767</v>
      </c>
      <c r="AE6" s="120">
        <v>12771</v>
      </c>
      <c r="AF6" s="120">
        <v>2749</v>
      </c>
    </row>
    <row r="7" spans="1:32">
      <c r="A7" s="44" t="s">
        <v>922</v>
      </c>
      <c r="B7" s="120">
        <v>10172</v>
      </c>
      <c r="C7" s="120">
        <v>968</v>
      </c>
      <c r="D7" s="120">
        <v>0</v>
      </c>
      <c r="E7" s="120">
        <v>0</v>
      </c>
      <c r="F7" s="120">
        <v>11140</v>
      </c>
      <c r="G7" s="120">
        <v>24</v>
      </c>
      <c r="H7" s="120">
        <v>153</v>
      </c>
      <c r="I7" s="120">
        <v>13823</v>
      </c>
      <c r="J7" s="120">
        <v>-11891</v>
      </c>
      <c r="K7" s="120">
        <v>2109</v>
      </c>
      <c r="L7" s="120">
        <v>169</v>
      </c>
      <c r="M7" s="120">
        <v>-169</v>
      </c>
      <c r="N7" s="120">
        <v>0</v>
      </c>
      <c r="O7" s="120">
        <v>2407</v>
      </c>
      <c r="P7" s="120">
        <v>2407</v>
      </c>
      <c r="Q7" s="120">
        <v>3910</v>
      </c>
      <c r="R7" s="120">
        <v>7921</v>
      </c>
      <c r="S7" s="120">
        <v>0</v>
      </c>
      <c r="T7" s="120">
        <v>0</v>
      </c>
      <c r="U7" s="120">
        <v>11831</v>
      </c>
      <c r="V7" s="120">
        <v>155</v>
      </c>
      <c r="W7" s="120">
        <v>-136</v>
      </c>
      <c r="X7" s="120">
        <v>685</v>
      </c>
      <c r="Y7" s="120">
        <v>76</v>
      </c>
      <c r="Z7" s="120">
        <v>780</v>
      </c>
      <c r="AA7" s="120">
        <v>0</v>
      </c>
      <c r="AB7" s="120">
        <v>0</v>
      </c>
      <c r="AC7" s="120">
        <v>0</v>
      </c>
      <c r="AD7" s="120">
        <v>0</v>
      </c>
      <c r="AE7" s="120">
        <v>0</v>
      </c>
      <c r="AF7" s="120">
        <v>0</v>
      </c>
    </row>
    <row r="8" spans="1:32" s="13" customFormat="1">
      <c r="A8" s="44" t="s">
        <v>697</v>
      </c>
      <c r="B8" s="120">
        <v>0</v>
      </c>
      <c r="C8" s="120">
        <v>53869</v>
      </c>
      <c r="D8" s="120">
        <v>20080</v>
      </c>
      <c r="E8" s="120">
        <v>25179</v>
      </c>
      <c r="F8" s="120">
        <v>99128</v>
      </c>
      <c r="G8" s="120">
        <v>19582</v>
      </c>
      <c r="H8" s="120">
        <v>19091</v>
      </c>
      <c r="I8" s="120">
        <v>20903</v>
      </c>
      <c r="J8" s="120">
        <v>41099</v>
      </c>
      <c r="K8" s="120">
        <v>100675</v>
      </c>
      <c r="L8" s="120">
        <v>13698</v>
      </c>
      <c r="M8" s="120">
        <v>15802</v>
      </c>
      <c r="N8" s="120">
        <v>20410</v>
      </c>
      <c r="O8" s="120">
        <v>24432</v>
      </c>
      <c r="P8" s="120">
        <v>74342</v>
      </c>
      <c r="Q8" s="120">
        <v>19692</v>
      </c>
      <c r="R8" s="120">
        <v>24536</v>
      </c>
      <c r="S8" s="120">
        <v>36791</v>
      </c>
      <c r="T8" s="120">
        <v>20537</v>
      </c>
      <c r="U8" s="120">
        <v>101556</v>
      </c>
      <c r="V8" s="120">
        <v>12338</v>
      </c>
      <c r="W8" s="120">
        <v>20985</v>
      </c>
      <c r="X8" s="120">
        <v>26495</v>
      </c>
      <c r="Y8" s="120">
        <v>32102</v>
      </c>
      <c r="Z8" s="120">
        <v>91920</v>
      </c>
      <c r="AA8" s="120">
        <v>10159</v>
      </c>
      <c r="AB8" s="120">
        <v>17465</v>
      </c>
      <c r="AC8" s="120">
        <v>21345</v>
      </c>
      <c r="AD8" s="120">
        <v>3612</v>
      </c>
      <c r="AE8" s="120">
        <v>52581</v>
      </c>
      <c r="AF8" s="120">
        <v>3171</v>
      </c>
    </row>
    <row r="9" spans="1:32">
      <c r="A9" s="44" t="s">
        <v>698</v>
      </c>
      <c r="B9" s="120">
        <v>20602</v>
      </c>
      <c r="C9" s="120">
        <v>-3094</v>
      </c>
      <c r="D9" s="120">
        <v>9429</v>
      </c>
      <c r="E9" s="120">
        <v>10036</v>
      </c>
      <c r="F9" s="120">
        <v>36973</v>
      </c>
      <c r="G9" s="120">
        <v>10350</v>
      </c>
      <c r="H9" s="120">
        <v>10866</v>
      </c>
      <c r="I9" s="120">
        <v>11199</v>
      </c>
      <c r="J9" s="120">
        <v>11894</v>
      </c>
      <c r="K9" s="120">
        <v>44309</v>
      </c>
      <c r="L9" s="120">
        <v>12247</v>
      </c>
      <c r="M9" s="120">
        <v>12528</v>
      </c>
      <c r="N9" s="120">
        <v>13002</v>
      </c>
      <c r="O9" s="120">
        <v>13709</v>
      </c>
      <c r="P9" s="120">
        <v>51486</v>
      </c>
      <c r="Q9" s="120">
        <v>16415</v>
      </c>
      <c r="R9" s="120">
        <v>23661</v>
      </c>
      <c r="S9" s="120">
        <v>27161</v>
      </c>
      <c r="T9" s="120">
        <v>32017</v>
      </c>
      <c r="U9" s="120">
        <v>99254</v>
      </c>
      <c r="V9" s="120">
        <v>33797</v>
      </c>
      <c r="W9" s="120">
        <v>33443</v>
      </c>
      <c r="X9" s="120">
        <v>36140</v>
      </c>
      <c r="Y9" s="120">
        <v>38750</v>
      </c>
      <c r="Z9" s="120">
        <v>142130</v>
      </c>
      <c r="AA9" s="120">
        <v>41327</v>
      </c>
      <c r="AB9" s="120">
        <v>43493</v>
      </c>
      <c r="AC9" s="120">
        <v>50169</v>
      </c>
      <c r="AD9" s="120">
        <v>59070</v>
      </c>
      <c r="AE9" s="120">
        <v>194059</v>
      </c>
      <c r="AF9" s="120">
        <v>63591</v>
      </c>
    </row>
    <row r="10" spans="1:32" s="13" customFormat="1">
      <c r="A10" s="44" t="s">
        <v>699</v>
      </c>
      <c r="B10" s="120">
        <v>0</v>
      </c>
      <c r="C10" s="120">
        <v>0</v>
      </c>
      <c r="D10" s="120">
        <v>0</v>
      </c>
      <c r="E10" s="120">
        <v>0</v>
      </c>
      <c r="F10" s="120">
        <v>0</v>
      </c>
      <c r="G10" s="120">
        <v>0</v>
      </c>
      <c r="H10" s="120">
        <v>0</v>
      </c>
      <c r="I10" s="120">
        <v>0</v>
      </c>
      <c r="J10" s="120">
        <v>0</v>
      </c>
      <c r="K10" s="120">
        <v>0</v>
      </c>
      <c r="L10" s="120">
        <v>0</v>
      </c>
      <c r="M10" s="120">
        <v>0</v>
      </c>
      <c r="N10" s="120">
        <v>0</v>
      </c>
      <c r="O10" s="120">
        <v>0</v>
      </c>
      <c r="P10" s="120">
        <v>0</v>
      </c>
      <c r="Q10" s="120">
        <v>7539</v>
      </c>
      <c r="R10" s="120">
        <v>7880</v>
      </c>
      <c r="S10" s="120">
        <v>4532</v>
      </c>
      <c r="T10" s="120">
        <v>5214</v>
      </c>
      <c r="U10" s="120">
        <v>25165</v>
      </c>
      <c r="V10" s="120">
        <v>1995</v>
      </c>
      <c r="W10" s="120">
        <v>2407</v>
      </c>
      <c r="X10" s="120">
        <v>3357</v>
      </c>
      <c r="Y10" s="120">
        <v>4666</v>
      </c>
      <c r="Z10" s="120">
        <v>12425</v>
      </c>
      <c r="AA10" s="120">
        <v>4930</v>
      </c>
      <c r="AB10" s="120">
        <v>5944</v>
      </c>
      <c r="AC10" s="120">
        <v>4180</v>
      </c>
      <c r="AD10" s="120">
        <v>6656</v>
      </c>
      <c r="AE10" s="120">
        <v>21710</v>
      </c>
      <c r="AF10" s="120">
        <v>4397</v>
      </c>
    </row>
    <row r="11" spans="1:32" s="13" customFormat="1">
      <c r="A11" s="4" t="s">
        <v>870</v>
      </c>
      <c r="B11" s="120">
        <v>0</v>
      </c>
      <c r="C11" s="120">
        <v>0</v>
      </c>
      <c r="D11" s="120">
        <v>0</v>
      </c>
      <c r="E11" s="120">
        <v>0</v>
      </c>
      <c r="F11" s="120">
        <v>0</v>
      </c>
      <c r="G11" s="120">
        <v>0</v>
      </c>
      <c r="H11" s="120">
        <v>0</v>
      </c>
      <c r="I11" s="120">
        <v>0</v>
      </c>
      <c r="J11" s="120">
        <v>0</v>
      </c>
      <c r="K11" s="120">
        <v>0</v>
      </c>
      <c r="L11" s="120">
        <v>0</v>
      </c>
      <c r="M11" s="120">
        <v>0</v>
      </c>
      <c r="N11" s="120">
        <v>0</v>
      </c>
      <c r="O11" s="120">
        <v>0</v>
      </c>
      <c r="P11" s="120">
        <v>0</v>
      </c>
      <c r="Q11" s="120">
        <v>7718</v>
      </c>
      <c r="R11" s="120">
        <v>6618</v>
      </c>
      <c r="S11" s="120">
        <v>7745</v>
      </c>
      <c r="T11" s="120">
        <v>8739</v>
      </c>
      <c r="U11" s="120">
        <v>30820</v>
      </c>
      <c r="V11" s="120">
        <v>8719</v>
      </c>
      <c r="W11" s="120">
        <v>8418</v>
      </c>
      <c r="X11" s="120">
        <v>9532</v>
      </c>
      <c r="Y11" s="120">
        <v>10653</v>
      </c>
      <c r="Z11" s="120">
        <v>37322</v>
      </c>
      <c r="AA11" s="120">
        <v>10809</v>
      </c>
      <c r="AB11" s="120">
        <v>12359</v>
      </c>
      <c r="AC11" s="120">
        <v>13390</v>
      </c>
      <c r="AD11" s="120">
        <v>14177</v>
      </c>
      <c r="AE11" s="120">
        <v>50735</v>
      </c>
      <c r="AF11" s="120">
        <v>14848</v>
      </c>
    </row>
    <row r="12" spans="1:32">
      <c r="A12" s="4" t="s">
        <v>700</v>
      </c>
      <c r="B12" s="120">
        <v>0</v>
      </c>
      <c r="C12" s="120">
        <v>0</v>
      </c>
      <c r="D12" s="120">
        <v>0</v>
      </c>
      <c r="E12" s="120">
        <v>0</v>
      </c>
      <c r="F12" s="120">
        <v>0</v>
      </c>
      <c r="G12" s="120">
        <v>0</v>
      </c>
      <c r="H12" s="120">
        <v>0</v>
      </c>
      <c r="I12" s="120">
        <v>0</v>
      </c>
      <c r="J12" s="120">
        <v>0</v>
      </c>
      <c r="K12" s="120">
        <v>0</v>
      </c>
      <c r="L12" s="120">
        <v>0</v>
      </c>
      <c r="M12" s="120">
        <v>0</v>
      </c>
      <c r="N12" s="120">
        <v>0</v>
      </c>
      <c r="O12" s="120">
        <v>0</v>
      </c>
      <c r="P12" s="120">
        <v>0</v>
      </c>
      <c r="Q12" s="120">
        <v>1432</v>
      </c>
      <c r="R12" s="120">
        <v>1336</v>
      </c>
      <c r="S12" s="120">
        <v>1435</v>
      </c>
      <c r="T12" s="120">
        <v>1422</v>
      </c>
      <c r="U12" s="120">
        <v>5625</v>
      </c>
      <c r="V12" s="120">
        <v>1432</v>
      </c>
      <c r="W12" s="120">
        <v>1419</v>
      </c>
      <c r="X12" s="120">
        <v>1531</v>
      </c>
      <c r="Y12" s="120">
        <v>2529</v>
      </c>
      <c r="Z12" s="120">
        <v>6911</v>
      </c>
      <c r="AA12" s="120">
        <v>1574</v>
      </c>
      <c r="AB12" s="120">
        <v>1519</v>
      </c>
      <c r="AC12" s="120">
        <v>1618</v>
      </c>
      <c r="AD12" s="120">
        <v>1593</v>
      </c>
      <c r="AE12" s="120">
        <v>6304</v>
      </c>
      <c r="AF12" s="120">
        <v>1623</v>
      </c>
    </row>
    <row r="13" spans="1:32" s="13" customFormat="1">
      <c r="A13" s="4" t="s">
        <v>701</v>
      </c>
      <c r="B13" s="120">
        <v>0</v>
      </c>
      <c r="C13" s="120">
        <v>0</v>
      </c>
      <c r="D13" s="120">
        <v>0</v>
      </c>
      <c r="E13" s="120">
        <v>0</v>
      </c>
      <c r="F13" s="120">
        <v>0</v>
      </c>
      <c r="G13" s="120">
        <v>0</v>
      </c>
      <c r="H13" s="120">
        <v>0</v>
      </c>
      <c r="I13" s="120">
        <v>0</v>
      </c>
      <c r="J13" s="120">
        <v>0</v>
      </c>
      <c r="K13" s="120">
        <v>0</v>
      </c>
      <c r="L13" s="120">
        <v>0</v>
      </c>
      <c r="M13" s="120">
        <v>0</v>
      </c>
      <c r="N13" s="120">
        <v>0</v>
      </c>
      <c r="O13" s="120">
        <v>0</v>
      </c>
      <c r="P13" s="120">
        <v>0</v>
      </c>
      <c r="Q13" s="120">
        <v>885</v>
      </c>
      <c r="R13" s="120">
        <v>718</v>
      </c>
      <c r="S13" s="120">
        <v>671</v>
      </c>
      <c r="T13" s="120">
        <v>799</v>
      </c>
      <c r="U13" s="120">
        <v>3073</v>
      </c>
      <c r="V13" s="120">
        <v>791</v>
      </c>
      <c r="W13" s="120">
        <v>774</v>
      </c>
      <c r="X13" s="120">
        <v>998</v>
      </c>
      <c r="Y13" s="120">
        <v>1542</v>
      </c>
      <c r="Z13" s="120">
        <v>4105</v>
      </c>
      <c r="AA13" s="120">
        <v>2821</v>
      </c>
      <c r="AB13" s="120">
        <v>3512</v>
      </c>
      <c r="AC13" s="120">
        <v>3858</v>
      </c>
      <c r="AD13" s="120">
        <v>3145</v>
      </c>
      <c r="AE13" s="120">
        <v>13336</v>
      </c>
      <c r="AF13" s="120">
        <v>2204</v>
      </c>
    </row>
    <row r="14" spans="1:32">
      <c r="A14" s="4" t="s">
        <v>919</v>
      </c>
      <c r="B14" s="120">
        <v>0</v>
      </c>
      <c r="C14" s="120">
        <v>0</v>
      </c>
      <c r="D14" s="120">
        <v>0</v>
      </c>
      <c r="E14" s="120">
        <v>0</v>
      </c>
      <c r="F14" s="120">
        <v>0</v>
      </c>
      <c r="G14" s="120">
        <v>0</v>
      </c>
      <c r="H14" s="120">
        <v>0</v>
      </c>
      <c r="I14" s="120">
        <v>0</v>
      </c>
      <c r="J14" s="120">
        <v>0</v>
      </c>
      <c r="K14" s="120">
        <v>0</v>
      </c>
      <c r="L14" s="120">
        <v>0</v>
      </c>
      <c r="M14" s="120">
        <v>0</v>
      </c>
      <c r="N14" s="120">
        <v>0</v>
      </c>
      <c r="O14" s="120">
        <v>0</v>
      </c>
      <c r="P14" s="120">
        <v>0</v>
      </c>
      <c r="Q14" s="120">
        <v>0</v>
      </c>
      <c r="R14" s="120">
        <v>0</v>
      </c>
      <c r="S14" s="120">
        <v>0</v>
      </c>
      <c r="T14" s="120">
        <v>0</v>
      </c>
      <c r="U14" s="120">
        <v>0</v>
      </c>
      <c r="V14" s="120">
        <v>0</v>
      </c>
      <c r="W14" s="120">
        <v>0</v>
      </c>
      <c r="X14" s="120">
        <v>0</v>
      </c>
      <c r="Y14" s="120">
        <v>0</v>
      </c>
      <c r="Z14" s="120">
        <v>0</v>
      </c>
      <c r="AA14" s="120">
        <v>4106</v>
      </c>
      <c r="AB14" s="120">
        <v>5411</v>
      </c>
      <c r="AC14" s="120">
        <v>5497</v>
      </c>
      <c r="AD14" s="120">
        <v>5941</v>
      </c>
      <c r="AE14" s="120">
        <v>20955</v>
      </c>
      <c r="AF14" s="120">
        <v>6214</v>
      </c>
    </row>
    <row r="15" spans="1:32">
      <c r="A15" s="4" t="s">
        <v>920</v>
      </c>
      <c r="B15" s="120">
        <v>0</v>
      </c>
      <c r="C15" s="120">
        <v>0</v>
      </c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0</v>
      </c>
      <c r="M15" s="120">
        <v>0</v>
      </c>
      <c r="N15" s="120">
        <v>0</v>
      </c>
      <c r="O15" s="120">
        <v>0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</v>
      </c>
      <c r="AA15" s="120">
        <v>0</v>
      </c>
      <c r="AB15" s="120">
        <v>28167</v>
      </c>
      <c r="AC15" s="120">
        <v>0</v>
      </c>
      <c r="AD15" s="120">
        <v>27767</v>
      </c>
      <c r="AE15" s="120">
        <v>55934</v>
      </c>
      <c r="AF15" s="120">
        <v>0</v>
      </c>
    </row>
    <row r="16" spans="1:32">
      <c r="A16" s="4" t="s">
        <v>924</v>
      </c>
      <c r="B16" s="120">
        <v>0</v>
      </c>
      <c r="C16" s="120">
        <v>0</v>
      </c>
      <c r="D16" s="120">
        <v>0</v>
      </c>
      <c r="E16" s="120">
        <v>0</v>
      </c>
      <c r="F16" s="120">
        <v>0</v>
      </c>
      <c r="G16" s="120">
        <v>0</v>
      </c>
      <c r="H16" s="120">
        <v>0</v>
      </c>
      <c r="I16" s="120">
        <v>0</v>
      </c>
      <c r="J16" s="120">
        <v>0</v>
      </c>
      <c r="K16" s="120">
        <v>0</v>
      </c>
      <c r="L16" s="120">
        <v>0</v>
      </c>
      <c r="M16" s="120">
        <v>126091</v>
      </c>
      <c r="N16" s="120">
        <v>0</v>
      </c>
      <c r="O16" s="120">
        <v>0</v>
      </c>
      <c r="P16" s="120">
        <v>126091</v>
      </c>
      <c r="Q16" s="120">
        <v>0</v>
      </c>
      <c r="R16" s="120">
        <v>0</v>
      </c>
      <c r="S16" s="120">
        <v>0</v>
      </c>
      <c r="T16" s="120">
        <v>0</v>
      </c>
      <c r="U16" s="120">
        <v>0</v>
      </c>
      <c r="V16" s="120"/>
      <c r="W16" s="120">
        <v>0</v>
      </c>
      <c r="X16" s="120">
        <v>0</v>
      </c>
      <c r="Y16" s="120">
        <v>0</v>
      </c>
      <c r="Z16" s="120">
        <v>0</v>
      </c>
      <c r="AA16" s="120">
        <v>0</v>
      </c>
      <c r="AB16" s="120">
        <v>0</v>
      </c>
      <c r="AC16" s="120">
        <v>0</v>
      </c>
      <c r="AD16" s="120">
        <v>0</v>
      </c>
      <c r="AE16" s="120">
        <v>0</v>
      </c>
      <c r="AF16" s="120">
        <v>0</v>
      </c>
    </row>
    <row r="17" spans="1:32">
      <c r="A17" s="4" t="s">
        <v>687</v>
      </c>
      <c r="B17" s="120">
        <v>23727</v>
      </c>
      <c r="C17" s="120">
        <v>7267</v>
      </c>
      <c r="D17" s="120">
        <v>13537</v>
      </c>
      <c r="E17" s="120">
        <v>44571</v>
      </c>
      <c r="F17" s="120">
        <v>89102</v>
      </c>
      <c r="G17" s="120">
        <v>19597</v>
      </c>
      <c r="H17" s="120">
        <v>14545</v>
      </c>
      <c r="I17" s="120">
        <v>13044</v>
      </c>
      <c r="J17" s="120">
        <v>25174</v>
      </c>
      <c r="K17" s="120">
        <v>72360</v>
      </c>
      <c r="L17" s="120">
        <v>12976</v>
      </c>
      <c r="M17" s="120">
        <v>22841</v>
      </c>
      <c r="N17" s="120">
        <v>43159</v>
      </c>
      <c r="O17" s="120">
        <v>46134</v>
      </c>
      <c r="P17" s="120">
        <v>125110</v>
      </c>
      <c r="Q17" s="120">
        <v>14923</v>
      </c>
      <c r="R17" s="120">
        <v>18262</v>
      </c>
      <c r="S17" s="120">
        <v>14157</v>
      </c>
      <c r="T17" s="120">
        <v>55320</v>
      </c>
      <c r="U17" s="120">
        <v>102662</v>
      </c>
      <c r="V17" s="120">
        <v>20599</v>
      </c>
      <c r="W17" s="120">
        <v>33045</v>
      </c>
      <c r="X17" s="120">
        <v>30378</v>
      </c>
      <c r="Y17" s="120">
        <v>65299</v>
      </c>
      <c r="Z17" s="120">
        <v>149321</v>
      </c>
      <c r="AA17" s="120">
        <v>22271</v>
      </c>
      <c r="AB17" s="120">
        <v>16834</v>
      </c>
      <c r="AC17" s="120">
        <v>19629</v>
      </c>
      <c r="AD17" s="120">
        <v>24483</v>
      </c>
      <c r="AE17" s="120">
        <v>83217</v>
      </c>
      <c r="AF17" s="120">
        <v>21283</v>
      </c>
    </row>
    <row r="18" spans="1:32" s="13" customFormat="1">
      <c r="A18" s="13" t="s">
        <v>480</v>
      </c>
      <c r="B18" s="122">
        <v>71087</v>
      </c>
      <c r="C18" s="122">
        <v>83081</v>
      </c>
      <c r="D18" s="122">
        <v>63332</v>
      </c>
      <c r="E18" s="122">
        <v>105664</v>
      </c>
      <c r="F18" s="122">
        <v>323164</v>
      </c>
      <c r="G18" s="122">
        <v>63227</v>
      </c>
      <c r="H18" s="122">
        <v>59928</v>
      </c>
      <c r="I18" s="122">
        <v>76177</v>
      </c>
      <c r="J18" s="122">
        <v>99336</v>
      </c>
      <c r="K18" s="122">
        <v>298668</v>
      </c>
      <c r="L18" s="122">
        <v>59810</v>
      </c>
      <c r="M18" s="122">
        <v>213778</v>
      </c>
      <c r="N18" s="122">
        <v>145208</v>
      </c>
      <c r="O18" s="122">
        <v>145549</v>
      </c>
      <c r="P18" s="122">
        <v>564345</v>
      </c>
      <c r="Q18" s="122">
        <v>85639</v>
      </c>
      <c r="R18" s="122">
        <v>102389</v>
      </c>
      <c r="S18" s="122">
        <v>105128</v>
      </c>
      <c r="T18" s="122">
        <v>133551</v>
      </c>
      <c r="U18" s="122">
        <v>426707</v>
      </c>
      <c r="V18" s="122">
        <v>90410</v>
      </c>
      <c r="W18" s="122">
        <v>115071</v>
      </c>
      <c r="X18" s="122">
        <v>127339</v>
      </c>
      <c r="Y18" s="122">
        <v>168533</v>
      </c>
      <c r="Z18" s="122">
        <v>501353</v>
      </c>
      <c r="AA18" s="122">
        <v>104125</v>
      </c>
      <c r="AB18" s="122">
        <v>159059</v>
      </c>
      <c r="AC18" s="122">
        <v>146482</v>
      </c>
      <c r="AD18" s="122">
        <v>164736</v>
      </c>
      <c r="AE18" s="122">
        <v>574402</v>
      </c>
      <c r="AF18" s="122">
        <v>130627</v>
      </c>
    </row>
    <row r="20" spans="1:32" ht="23.25">
      <c r="A20" s="78" t="s">
        <v>921</v>
      </c>
    </row>
    <row r="21" spans="1:32" ht="23.25">
      <c r="A21" s="78" t="s">
        <v>923</v>
      </c>
    </row>
    <row r="22" spans="1:32" ht="23.25">
      <c r="A22" s="78" t="s">
        <v>925</v>
      </c>
    </row>
    <row r="23" spans="1:32">
      <c r="AE23" s="46"/>
    </row>
  </sheetData>
  <sheetProtection selectLockedCells="1" selectUnlockedCells="1"/>
  <mergeCells count="32">
    <mergeCell ref="AE2:AE3"/>
    <mergeCell ref="E2:E3"/>
    <mergeCell ref="D2:D3"/>
    <mergeCell ref="C2:C3"/>
    <mergeCell ref="O2:O3"/>
    <mergeCell ref="N2:N3"/>
    <mergeCell ref="M2:M3"/>
    <mergeCell ref="AC2:AC3"/>
    <mergeCell ref="P2:P3"/>
    <mergeCell ref="AD2:AD3"/>
    <mergeCell ref="B2:B3"/>
    <mergeCell ref="L2:L3"/>
    <mergeCell ref="K2:K3"/>
    <mergeCell ref="J2:J3"/>
    <mergeCell ref="I2:I3"/>
    <mergeCell ref="F2:F3"/>
    <mergeCell ref="AF2:AF3"/>
    <mergeCell ref="A2:A3"/>
    <mergeCell ref="AB2:AB3"/>
    <mergeCell ref="AA2:AA3"/>
    <mergeCell ref="Z2:Z3"/>
    <mergeCell ref="Y2:Y3"/>
    <mergeCell ref="X2:X3"/>
    <mergeCell ref="W2:W3"/>
    <mergeCell ref="V2:V3"/>
    <mergeCell ref="U2:U3"/>
    <mergeCell ref="T2:T3"/>
    <mergeCell ref="S2:S3"/>
    <mergeCell ref="H2:H3"/>
    <mergeCell ref="G2:G3"/>
    <mergeCell ref="R2:R3"/>
    <mergeCell ref="Q2:Q3"/>
  </mergeCells>
  <hyperlinks>
    <hyperlink ref="A1" location="Índice!A1" display="           Índice           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50"/>
  </sheetPr>
  <dimension ref="A1:AS27"/>
  <sheetViews>
    <sheetView workbookViewId="0">
      <pane xSplit="1" topLeftCell="U1" activePane="topRight" state="frozen"/>
      <selection pane="topRight"/>
    </sheetView>
  </sheetViews>
  <sheetFormatPr defaultColWidth="9" defaultRowHeight="15"/>
  <cols>
    <col min="1" max="1" width="75.140625" style="4" customWidth="1"/>
    <col min="2" max="22" width="13.28515625" style="4" customWidth="1"/>
    <col min="23" max="24" width="13.140625" style="4" customWidth="1"/>
    <col min="25" max="25" width="13.28515625" customWidth="1"/>
    <col min="26" max="26" width="15.28515625" style="4" bestFit="1" customWidth="1"/>
    <col min="27" max="45" width="12" style="4" customWidth="1"/>
    <col min="46" max="16384" width="9" style="4"/>
  </cols>
  <sheetData>
    <row r="1" spans="1:45" ht="57" customHeight="1">
      <c r="A1" s="5" t="s">
        <v>17</v>
      </c>
      <c r="F1" s="6"/>
      <c r="I1" s="6"/>
      <c r="J1" s="6"/>
      <c r="K1" s="6"/>
      <c r="L1" s="6"/>
      <c r="M1" s="6"/>
      <c r="O1" s="6"/>
      <c r="Q1" s="6"/>
      <c r="V1" s="6"/>
      <c r="W1" s="5"/>
      <c r="X1" s="5"/>
    </row>
    <row r="2" spans="1:45" customFormat="1">
      <c r="A2" s="89" t="s">
        <v>209</v>
      </c>
      <c r="B2" s="88" t="s">
        <v>65</v>
      </c>
      <c r="C2" s="88" t="s">
        <v>64</v>
      </c>
      <c r="D2" s="88" t="s">
        <v>63</v>
      </c>
      <c r="E2" s="88" t="s">
        <v>62</v>
      </c>
      <c r="F2" s="88" t="s">
        <v>36</v>
      </c>
      <c r="G2" s="88" t="s">
        <v>35</v>
      </c>
      <c r="H2" s="88" t="s">
        <v>34</v>
      </c>
      <c r="I2" s="88" t="s">
        <v>33</v>
      </c>
      <c r="J2" s="88" t="s">
        <v>32</v>
      </c>
      <c r="K2" s="88" t="s">
        <v>31</v>
      </c>
      <c r="L2" s="88" t="s">
        <v>30</v>
      </c>
      <c r="M2" s="88" t="s">
        <v>29</v>
      </c>
      <c r="N2" s="88" t="s">
        <v>28</v>
      </c>
      <c r="O2" s="88" t="s">
        <v>27</v>
      </c>
      <c r="P2" s="88" t="s">
        <v>26</v>
      </c>
      <c r="Q2" s="88" t="s">
        <v>25</v>
      </c>
      <c r="R2" s="88" t="s">
        <v>24</v>
      </c>
      <c r="S2" s="88" t="s">
        <v>23</v>
      </c>
      <c r="T2" s="88" t="s">
        <v>22</v>
      </c>
      <c r="U2" s="88" t="s">
        <v>21</v>
      </c>
      <c r="V2" s="88" t="s">
        <v>20</v>
      </c>
      <c r="W2" s="88" t="s">
        <v>19</v>
      </c>
      <c r="X2" s="88" t="s">
        <v>821</v>
      </c>
      <c r="Y2" s="88" t="s">
        <v>850</v>
      </c>
      <c r="Z2" s="88" t="s">
        <v>892</v>
      </c>
    </row>
    <row r="3" spans="1:45">
      <c r="A3" s="44" t="s">
        <v>245</v>
      </c>
      <c r="B3" s="120">
        <v>202115</v>
      </c>
      <c r="C3" s="120">
        <v>202068</v>
      </c>
      <c r="D3" s="120">
        <v>234326</v>
      </c>
      <c r="E3" s="120">
        <v>61777</v>
      </c>
      <c r="F3" s="120">
        <v>178512</v>
      </c>
      <c r="G3" s="120">
        <v>207223</v>
      </c>
      <c r="H3" s="120">
        <v>219383</v>
      </c>
      <c r="I3" s="120">
        <v>40242</v>
      </c>
      <c r="J3" s="120">
        <v>194135</v>
      </c>
      <c r="K3" s="120">
        <v>199446</v>
      </c>
      <c r="L3" s="120">
        <v>174415</v>
      </c>
      <c r="M3" s="121">
        <v>28459</v>
      </c>
      <c r="N3" s="121">
        <v>157656</v>
      </c>
      <c r="O3" s="121">
        <v>211987</v>
      </c>
      <c r="P3" s="121">
        <v>196391</v>
      </c>
      <c r="Q3" s="121">
        <v>20775</v>
      </c>
      <c r="R3" s="121">
        <v>209121</v>
      </c>
      <c r="S3" s="121">
        <v>323010</v>
      </c>
      <c r="T3" s="121">
        <v>200485</v>
      </c>
      <c r="U3" s="121">
        <v>26770</v>
      </c>
      <c r="V3" s="121">
        <v>176466</v>
      </c>
      <c r="W3" s="121">
        <v>186043</v>
      </c>
      <c r="X3" s="121">
        <v>186145</v>
      </c>
      <c r="Y3" s="121">
        <v>12429</v>
      </c>
      <c r="Z3" s="121">
        <v>181364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</row>
    <row r="4" spans="1:45">
      <c r="A4" s="44" t="s">
        <v>779</v>
      </c>
      <c r="B4" s="120">
        <v>38721</v>
      </c>
      <c r="C4" s="120">
        <v>48234</v>
      </c>
      <c r="D4" s="120">
        <v>76938</v>
      </c>
      <c r="E4" s="120">
        <v>181614</v>
      </c>
      <c r="F4" s="120">
        <v>50742</v>
      </c>
      <c r="G4" s="120">
        <v>93684</v>
      </c>
      <c r="H4" s="120">
        <v>29136</v>
      </c>
      <c r="I4" s="120">
        <v>120014</v>
      </c>
      <c r="J4" s="120">
        <v>81243</v>
      </c>
      <c r="K4" s="120">
        <v>87129</v>
      </c>
      <c r="L4" s="120">
        <v>19576</v>
      </c>
      <c r="M4" s="121">
        <v>105490</v>
      </c>
      <c r="N4" s="121">
        <v>107309</v>
      </c>
      <c r="O4" s="121">
        <v>60544</v>
      </c>
      <c r="P4" s="121">
        <v>28189</v>
      </c>
      <c r="Q4" s="121">
        <v>112791</v>
      </c>
      <c r="R4" s="121">
        <v>34359</v>
      </c>
      <c r="S4" s="121">
        <v>66574</v>
      </c>
      <c r="T4" s="121">
        <v>26845</v>
      </c>
      <c r="U4" s="121">
        <v>71686</v>
      </c>
      <c r="V4" s="121">
        <v>66367</v>
      </c>
      <c r="W4" s="121">
        <v>104703</v>
      </c>
      <c r="X4" s="121">
        <v>56468</v>
      </c>
      <c r="Y4" s="121">
        <v>129581</v>
      </c>
      <c r="Z4" s="121">
        <v>49221</v>
      </c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</row>
    <row r="5" spans="1:45">
      <c r="A5" s="44" t="s">
        <v>780</v>
      </c>
      <c r="B5" s="120">
        <v>370162</v>
      </c>
      <c r="C5" s="120">
        <v>294318</v>
      </c>
      <c r="D5" s="120">
        <v>324085</v>
      </c>
      <c r="E5" s="120">
        <v>270032</v>
      </c>
      <c r="F5" s="120">
        <v>268210</v>
      </c>
      <c r="G5" s="120">
        <v>329814</v>
      </c>
      <c r="H5" s="120">
        <v>361080</v>
      </c>
      <c r="I5" s="120">
        <v>406499</v>
      </c>
      <c r="J5" s="120">
        <v>275909</v>
      </c>
      <c r="K5" s="120">
        <v>303185</v>
      </c>
      <c r="L5" s="120">
        <v>325430</v>
      </c>
      <c r="M5" s="121">
        <v>180797</v>
      </c>
      <c r="N5" s="121">
        <v>165997</v>
      </c>
      <c r="O5" s="121">
        <v>195208</v>
      </c>
      <c r="P5" s="121">
        <v>233379</v>
      </c>
      <c r="Q5" s="121">
        <v>167136</v>
      </c>
      <c r="R5" s="121">
        <v>166667</v>
      </c>
      <c r="S5" s="121">
        <v>207488</v>
      </c>
      <c r="T5" s="121">
        <v>258241</v>
      </c>
      <c r="U5" s="121">
        <v>188870</v>
      </c>
      <c r="V5" s="121">
        <v>155077</v>
      </c>
      <c r="W5" s="121">
        <v>186623</v>
      </c>
      <c r="X5" s="121">
        <v>360257</v>
      </c>
      <c r="Y5" s="121">
        <v>273870</v>
      </c>
      <c r="Z5" s="121">
        <v>276675</v>
      </c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</row>
    <row r="6" spans="1:45" s="13" customFormat="1">
      <c r="A6" s="44" t="s">
        <v>781</v>
      </c>
      <c r="B6" s="120">
        <v>106660</v>
      </c>
      <c r="C6" s="120">
        <v>87329</v>
      </c>
      <c r="D6" s="120">
        <v>88072</v>
      </c>
      <c r="E6" s="120">
        <v>87474</v>
      </c>
      <c r="F6" s="120">
        <v>96024</v>
      </c>
      <c r="G6" s="120">
        <v>102701</v>
      </c>
      <c r="H6" s="120">
        <v>83895</v>
      </c>
      <c r="I6" s="120">
        <v>94235</v>
      </c>
      <c r="J6" s="120">
        <v>72839</v>
      </c>
      <c r="K6" s="120">
        <v>82049</v>
      </c>
      <c r="L6" s="120">
        <v>107814</v>
      </c>
      <c r="M6" s="121">
        <v>80730</v>
      </c>
      <c r="N6" s="121">
        <v>101853</v>
      </c>
      <c r="O6" s="121">
        <v>130018</v>
      </c>
      <c r="P6" s="121">
        <v>119636</v>
      </c>
      <c r="Q6" s="121">
        <v>121672</v>
      </c>
      <c r="R6" s="121">
        <v>241529</v>
      </c>
      <c r="S6" s="121">
        <v>186677</v>
      </c>
      <c r="T6" s="121">
        <v>147556</v>
      </c>
      <c r="U6" s="121">
        <v>127331</v>
      </c>
      <c r="V6" s="121">
        <v>124629</v>
      </c>
      <c r="W6" s="121">
        <v>155354</v>
      </c>
      <c r="X6" s="121">
        <v>156621</v>
      </c>
      <c r="Y6" s="121">
        <v>127765</v>
      </c>
      <c r="Z6" s="121">
        <v>130610</v>
      </c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>
      <c r="A7" s="44" t="s">
        <v>782</v>
      </c>
      <c r="B7" s="120">
        <v>269062</v>
      </c>
      <c r="C7" s="120">
        <v>541923</v>
      </c>
      <c r="D7" s="120">
        <v>274151</v>
      </c>
      <c r="E7" s="120">
        <v>256745</v>
      </c>
      <c r="F7" s="120">
        <v>228295</v>
      </c>
      <c r="G7" s="120">
        <v>668662</v>
      </c>
      <c r="H7" s="120">
        <v>554050</v>
      </c>
      <c r="I7" s="120">
        <v>153320</v>
      </c>
      <c r="J7" s="120">
        <v>157170</v>
      </c>
      <c r="K7" s="120">
        <v>132929</v>
      </c>
      <c r="L7" s="120">
        <v>227134</v>
      </c>
      <c r="M7" s="121">
        <v>132478</v>
      </c>
      <c r="N7" s="121">
        <v>206258</v>
      </c>
      <c r="O7" s="121">
        <v>148216</v>
      </c>
      <c r="P7" s="121">
        <v>310130</v>
      </c>
      <c r="Q7" s="121">
        <v>181779</v>
      </c>
      <c r="R7" s="121">
        <v>161909</v>
      </c>
      <c r="S7" s="121">
        <v>168083</v>
      </c>
      <c r="T7" s="121">
        <v>191411</v>
      </c>
      <c r="U7" s="121">
        <v>202887</v>
      </c>
      <c r="V7" s="121">
        <v>227189</v>
      </c>
      <c r="W7" s="121">
        <v>265276</v>
      </c>
      <c r="X7" s="121">
        <v>302771</v>
      </c>
      <c r="Y7" s="121">
        <v>295087</v>
      </c>
      <c r="Z7" s="121">
        <v>309003</v>
      </c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</row>
    <row r="8" spans="1:45">
      <c r="A8" s="44" t="s">
        <v>783</v>
      </c>
      <c r="B8" s="120">
        <v>352298</v>
      </c>
      <c r="C8" s="120">
        <v>352299</v>
      </c>
      <c r="D8" s="120">
        <v>352298</v>
      </c>
      <c r="E8" s="120">
        <v>465861</v>
      </c>
      <c r="F8" s="120">
        <v>465861</v>
      </c>
      <c r="G8" s="120">
        <v>465861</v>
      </c>
      <c r="H8" s="120">
        <v>465861</v>
      </c>
      <c r="I8" s="120">
        <v>604380</v>
      </c>
      <c r="J8" s="120">
        <v>604380</v>
      </c>
      <c r="K8" s="120">
        <v>499636</v>
      </c>
      <c r="L8" s="120">
        <v>499635</v>
      </c>
      <c r="M8" s="121">
        <v>952328</v>
      </c>
      <c r="N8" s="121">
        <v>958237</v>
      </c>
      <c r="O8" s="121">
        <v>963893</v>
      </c>
      <c r="P8" s="121">
        <v>969783</v>
      </c>
      <c r="Q8" s="121">
        <v>1139443</v>
      </c>
      <c r="R8" s="121">
        <v>1143564</v>
      </c>
      <c r="S8" s="121">
        <v>1147089</v>
      </c>
      <c r="T8" s="121">
        <v>1150363</v>
      </c>
      <c r="U8" s="121">
        <v>913091</v>
      </c>
      <c r="V8" s="121">
        <v>916596</v>
      </c>
      <c r="W8" s="121">
        <v>992058</v>
      </c>
      <c r="X8" s="121">
        <v>996231</v>
      </c>
      <c r="Y8" s="121">
        <v>657110</v>
      </c>
      <c r="Z8" s="121">
        <v>661082</v>
      </c>
    </row>
    <row r="9" spans="1:45" s="13" customFormat="1">
      <c r="A9" s="44" t="s">
        <v>784</v>
      </c>
      <c r="B9" s="121">
        <v>141540</v>
      </c>
      <c r="C9" s="121">
        <v>153041</v>
      </c>
      <c r="D9" s="121">
        <v>135670</v>
      </c>
      <c r="E9" s="120">
        <v>213818</v>
      </c>
      <c r="F9" s="121">
        <v>244704</v>
      </c>
      <c r="G9" s="121">
        <v>233662</v>
      </c>
      <c r="H9" s="121">
        <v>207469</v>
      </c>
      <c r="I9" s="121">
        <v>176469</v>
      </c>
      <c r="J9" s="121">
        <v>245252</v>
      </c>
      <c r="K9" s="120">
        <v>241759</v>
      </c>
      <c r="L9" s="121">
        <v>230151</v>
      </c>
      <c r="M9" s="121">
        <v>246325</v>
      </c>
      <c r="N9" s="121">
        <v>211216</v>
      </c>
      <c r="O9" s="121">
        <v>203329</v>
      </c>
      <c r="P9" s="121">
        <v>273543</v>
      </c>
      <c r="Q9" s="121">
        <v>258986</v>
      </c>
      <c r="R9" s="121">
        <v>248015</v>
      </c>
      <c r="S9" s="121">
        <v>276956</v>
      </c>
      <c r="T9" s="121">
        <v>270866</v>
      </c>
      <c r="U9" s="121">
        <v>270027</v>
      </c>
      <c r="V9" s="121">
        <v>250851</v>
      </c>
      <c r="W9" s="121">
        <v>272483</v>
      </c>
      <c r="X9" s="121">
        <v>203640</v>
      </c>
      <c r="Y9" s="121">
        <v>190611</v>
      </c>
      <c r="Z9" s="121">
        <v>163921</v>
      </c>
    </row>
    <row r="10" spans="1:45">
      <c r="A10" s="44" t="s">
        <v>785</v>
      </c>
      <c r="B10" s="121">
        <v>36172</v>
      </c>
      <c r="C10" s="121">
        <v>33345</v>
      </c>
      <c r="D10" s="121">
        <v>31060</v>
      </c>
      <c r="E10" s="120">
        <v>27084</v>
      </c>
      <c r="F10" s="121">
        <v>21354</v>
      </c>
      <c r="G10" s="121">
        <v>17860</v>
      </c>
      <c r="H10" s="121">
        <v>16250</v>
      </c>
      <c r="I10" s="121">
        <v>15502</v>
      </c>
      <c r="J10" s="121">
        <v>189040</v>
      </c>
      <c r="K10" s="120">
        <v>185179</v>
      </c>
      <c r="L10" s="121">
        <v>181732</v>
      </c>
      <c r="M10" s="121">
        <v>178188</v>
      </c>
      <c r="N10" s="121">
        <v>174977</v>
      </c>
      <c r="O10" s="121">
        <v>171664</v>
      </c>
      <c r="P10" s="121">
        <v>168234</v>
      </c>
      <c r="Q10" s="121">
        <v>165056</v>
      </c>
      <c r="R10" s="121">
        <v>161300</v>
      </c>
      <c r="S10" s="121">
        <v>158703</v>
      </c>
      <c r="T10" s="121">
        <v>155673</v>
      </c>
      <c r="U10" s="121">
        <v>152404</v>
      </c>
      <c r="V10" s="121">
        <v>148454</v>
      </c>
      <c r="W10" s="121">
        <v>145533</v>
      </c>
      <c r="X10" s="121">
        <v>142557</v>
      </c>
      <c r="Y10" s="121">
        <v>139378</v>
      </c>
      <c r="Z10" s="121">
        <v>136163</v>
      </c>
    </row>
    <row r="11" spans="1:45">
      <c r="A11" s="44" t="s">
        <v>751</v>
      </c>
      <c r="B11" s="121">
        <v>7416</v>
      </c>
      <c r="C11" s="121">
        <v>3958</v>
      </c>
      <c r="D11" s="121">
        <v>3994</v>
      </c>
      <c r="E11" s="120">
        <v>4157</v>
      </c>
      <c r="F11" s="121">
        <v>4018</v>
      </c>
      <c r="G11" s="121">
        <v>4071</v>
      </c>
      <c r="H11" s="121">
        <v>4291</v>
      </c>
      <c r="I11" s="121">
        <v>4283</v>
      </c>
      <c r="J11" s="121">
        <v>4427</v>
      </c>
      <c r="K11" s="120">
        <v>4580</v>
      </c>
      <c r="L11" s="121">
        <v>4847</v>
      </c>
      <c r="M11" s="121">
        <v>3564</v>
      </c>
      <c r="N11" s="121">
        <v>3585</v>
      </c>
      <c r="O11" s="121">
        <v>3733</v>
      </c>
      <c r="P11" s="121">
        <v>4780</v>
      </c>
      <c r="Q11" s="121">
        <v>4154</v>
      </c>
      <c r="R11" s="121">
        <v>5019</v>
      </c>
      <c r="S11" s="121">
        <v>4400</v>
      </c>
      <c r="T11" s="121">
        <v>4709</v>
      </c>
      <c r="U11" s="121">
        <v>5202</v>
      </c>
      <c r="V11" s="121">
        <v>5019</v>
      </c>
      <c r="W11" s="121">
        <v>5325</v>
      </c>
      <c r="X11" s="121">
        <v>5473</v>
      </c>
      <c r="Y11" s="121">
        <v>5537</v>
      </c>
      <c r="Z11" s="121">
        <v>5726</v>
      </c>
    </row>
    <row r="12" spans="1:45" s="13" customFormat="1">
      <c r="A12" s="43" t="s">
        <v>473</v>
      </c>
      <c r="B12" s="122">
        <f t="shared" ref="B12:L12" si="0">SUM(B3:B11)</f>
        <v>1524146</v>
      </c>
      <c r="C12" s="122">
        <f t="shared" si="0"/>
        <v>1716515</v>
      </c>
      <c r="D12" s="122">
        <f t="shared" si="0"/>
        <v>1520594</v>
      </c>
      <c r="E12" s="122">
        <f t="shared" si="0"/>
        <v>1568562</v>
      </c>
      <c r="F12" s="122">
        <f t="shared" si="0"/>
        <v>1557720</v>
      </c>
      <c r="G12" s="122">
        <f t="shared" si="0"/>
        <v>2123538</v>
      </c>
      <c r="H12" s="122">
        <f t="shared" si="0"/>
        <v>1941415</v>
      </c>
      <c r="I12" s="122">
        <f t="shared" si="0"/>
        <v>1614944</v>
      </c>
      <c r="J12" s="122">
        <f t="shared" si="0"/>
        <v>1824395</v>
      </c>
      <c r="K12" s="122">
        <f t="shared" si="0"/>
        <v>1735892</v>
      </c>
      <c r="L12" s="122">
        <f t="shared" si="0"/>
        <v>1770734</v>
      </c>
      <c r="M12" s="124">
        <v>2082548</v>
      </c>
      <c r="N12" s="124">
        <v>2278325</v>
      </c>
      <c r="O12" s="124">
        <v>2522422</v>
      </c>
      <c r="P12" s="124">
        <v>2880519</v>
      </c>
      <c r="Q12" s="124">
        <v>2171792</v>
      </c>
      <c r="R12" s="124">
        <v>2371483</v>
      </c>
      <c r="S12" s="124">
        <v>2538980</v>
      </c>
      <c r="T12" s="124">
        <v>2406149</v>
      </c>
      <c r="U12" s="124">
        <v>1958268</v>
      </c>
      <c r="V12" s="124">
        <v>2070648</v>
      </c>
      <c r="W12" s="124">
        <v>2313398</v>
      </c>
      <c r="X12" s="124">
        <v>2410163</v>
      </c>
      <c r="Y12" s="124">
        <v>1831368</v>
      </c>
      <c r="Z12" s="124">
        <v>1913765</v>
      </c>
    </row>
    <row r="13" spans="1:45" ht="33.75">
      <c r="A13" s="79" t="s">
        <v>786</v>
      </c>
    </row>
    <row r="14" spans="1:45"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</row>
    <row r="15" spans="1:45"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</row>
    <row r="16" spans="1:45"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pans="1:24" hidden="1">
      <c r="A17" s="4" t="s">
        <v>787</v>
      </c>
      <c r="B17" s="46">
        <f t="shared" ref="B17:W17" si="1">SUM(B18:B19)</f>
        <v>454200</v>
      </c>
      <c r="C17" s="46">
        <f t="shared" si="1"/>
        <v>588848</v>
      </c>
      <c r="D17" s="46">
        <f t="shared" si="1"/>
        <v>674962</v>
      </c>
      <c r="E17" s="46">
        <f t="shared" si="1"/>
        <v>537098</v>
      </c>
      <c r="F17" s="46">
        <f t="shared" si="1"/>
        <v>565789</v>
      </c>
      <c r="G17" s="46">
        <f t="shared" si="1"/>
        <v>649259</v>
      </c>
      <c r="H17" s="46">
        <f t="shared" si="1"/>
        <v>817362</v>
      </c>
      <c r="I17" s="46">
        <f t="shared" si="1"/>
        <v>569716</v>
      </c>
      <c r="J17" s="46">
        <f t="shared" si="1"/>
        <v>367209</v>
      </c>
      <c r="K17" s="46">
        <f t="shared" si="1"/>
        <v>513571</v>
      </c>
      <c r="L17" s="46">
        <f t="shared" si="1"/>
        <v>660265</v>
      </c>
      <c r="M17" s="46">
        <f t="shared" si="1"/>
        <v>478671</v>
      </c>
      <c r="N17" s="46">
        <f t="shared" si="1"/>
        <v>557302</v>
      </c>
      <c r="O17" s="46">
        <f t="shared" si="1"/>
        <v>803205</v>
      </c>
      <c r="P17" s="46">
        <f t="shared" si="1"/>
        <v>916601</v>
      </c>
      <c r="Q17" s="46">
        <f t="shared" si="1"/>
        <v>561565</v>
      </c>
      <c r="R17" s="46">
        <f t="shared" si="1"/>
        <v>643674</v>
      </c>
      <c r="S17" s="46">
        <f t="shared" si="1"/>
        <v>813260</v>
      </c>
      <c r="T17" s="46">
        <f t="shared" si="1"/>
        <v>829926</v>
      </c>
      <c r="U17" s="46">
        <f t="shared" si="1"/>
        <v>608811</v>
      </c>
      <c r="V17" s="46">
        <f t="shared" si="1"/>
        <v>671645</v>
      </c>
      <c r="W17" s="46">
        <f t="shared" si="1"/>
        <v>793257</v>
      </c>
      <c r="X17" s="46"/>
    </row>
    <row r="18" spans="1:24" hidden="1">
      <c r="A18" s="12" t="s">
        <v>207</v>
      </c>
      <c r="B18" s="81">
        <v>215601</v>
      </c>
      <c r="C18" s="81">
        <v>351891</v>
      </c>
      <c r="D18" s="81">
        <v>433154</v>
      </c>
      <c r="E18" s="81">
        <v>259505</v>
      </c>
      <c r="F18" s="10">
        <v>256158</v>
      </c>
      <c r="G18" s="10">
        <v>306990</v>
      </c>
      <c r="H18" s="10">
        <v>468028</v>
      </c>
      <c r="I18" s="10">
        <v>146351</v>
      </c>
      <c r="J18" s="10">
        <v>220932</v>
      </c>
      <c r="K18" s="10">
        <v>286413</v>
      </c>
      <c r="L18" s="10">
        <v>390014</v>
      </c>
      <c r="M18" s="10">
        <v>174189</v>
      </c>
      <c r="N18" s="10">
        <v>191237</v>
      </c>
      <c r="O18" s="10">
        <v>433830</v>
      </c>
      <c r="P18" s="10">
        <v>576454</v>
      </c>
      <c r="Q18" s="10">
        <v>154135</v>
      </c>
      <c r="R18" s="10">
        <v>253795</v>
      </c>
      <c r="S18" s="10">
        <v>373128</v>
      </c>
      <c r="T18" s="10">
        <v>413537</v>
      </c>
      <c r="U18" s="10">
        <v>207516</v>
      </c>
      <c r="V18" s="10">
        <v>191225</v>
      </c>
      <c r="W18" s="10">
        <v>262258</v>
      </c>
      <c r="X18" s="10"/>
    </row>
    <row r="19" spans="1:24" hidden="1">
      <c r="A19" s="12" t="s">
        <v>208</v>
      </c>
      <c r="B19" s="81">
        <v>238599</v>
      </c>
      <c r="C19" s="81">
        <v>236957</v>
      </c>
      <c r="D19" s="81">
        <v>241808</v>
      </c>
      <c r="E19" s="81">
        <v>277593</v>
      </c>
      <c r="F19" s="25">
        <v>309631</v>
      </c>
      <c r="G19" s="25">
        <v>342269</v>
      </c>
      <c r="H19" s="25">
        <v>349334</v>
      </c>
      <c r="I19" s="25">
        <v>423365</v>
      </c>
      <c r="J19" s="25">
        <v>146277</v>
      </c>
      <c r="K19" s="25">
        <v>227158</v>
      </c>
      <c r="L19" s="25">
        <v>270251</v>
      </c>
      <c r="M19" s="25">
        <v>304482</v>
      </c>
      <c r="N19" s="25">
        <v>366065</v>
      </c>
      <c r="O19" s="25">
        <v>369375</v>
      </c>
      <c r="P19" s="25">
        <v>340147</v>
      </c>
      <c r="Q19" s="25">
        <v>407430</v>
      </c>
      <c r="R19" s="10">
        <v>389879</v>
      </c>
      <c r="S19" s="10">
        <v>440132</v>
      </c>
      <c r="T19" s="10">
        <v>416389</v>
      </c>
      <c r="U19" s="10">
        <v>401295</v>
      </c>
      <c r="V19" s="10">
        <v>480420</v>
      </c>
      <c r="W19" s="10">
        <v>530999</v>
      </c>
      <c r="X19" s="10"/>
    </row>
    <row r="20" spans="1:24">
      <c r="A20" s="44"/>
    </row>
    <row r="21" spans="1:24">
      <c r="A21" s="12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>
      <c r="A22" s="44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</row>
    <row r="23" spans="1:24">
      <c r="A23" s="43"/>
    </row>
    <row r="24" spans="1:24">
      <c r="A24" s="44"/>
    </row>
    <row r="27" spans="1:24">
      <c r="A27" s="57"/>
    </row>
  </sheetData>
  <sheetProtection selectLockedCells="1" selectUnlockedCells="1"/>
  <hyperlinks>
    <hyperlink ref="A1" location="Índice!A1" display="           Índice           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50"/>
  </sheetPr>
  <dimension ref="A1:IR39"/>
  <sheetViews>
    <sheetView workbookViewId="0">
      <pane xSplit="1" topLeftCell="BV1" activePane="topRight" state="frozen"/>
      <selection pane="topRight"/>
    </sheetView>
  </sheetViews>
  <sheetFormatPr defaultColWidth="9" defaultRowHeight="15"/>
  <cols>
    <col min="1" max="1" width="72.42578125" style="4" customWidth="1"/>
    <col min="2" max="3" width="13.28515625" style="4" customWidth="1"/>
    <col min="4" max="4" width="13.28515625" style="72" customWidth="1"/>
    <col min="5" max="5" width="13.28515625" style="4" customWidth="1"/>
    <col min="6" max="6" width="13.28515625" style="72" customWidth="1"/>
    <col min="7" max="9" width="13.28515625" style="4" customWidth="1"/>
    <col min="10" max="10" width="13.28515625" style="72" customWidth="1"/>
    <col min="11" max="12" width="13.28515625" style="4" customWidth="1"/>
    <col min="13" max="13" width="13.28515625" style="72" customWidth="1"/>
    <col min="14" max="15" width="13.28515625" style="4" customWidth="1"/>
    <col min="16" max="16" width="13.28515625" style="72" customWidth="1"/>
    <col min="17" max="18" width="13.28515625" style="4" customWidth="1"/>
    <col min="19" max="19" width="13.28515625" style="72" customWidth="1"/>
    <col min="20" max="21" width="13.28515625" style="4" customWidth="1"/>
    <col min="22" max="22" width="13.28515625" style="72" customWidth="1"/>
    <col min="23" max="24" width="13.28515625" style="4" customWidth="1"/>
    <col min="25" max="25" width="13.28515625" style="72" customWidth="1"/>
    <col min="26" max="27" width="13.28515625" style="4" customWidth="1"/>
    <col min="28" max="28" width="13.28515625" style="72" customWidth="1"/>
    <col min="29" max="30" width="13.28515625" style="4" customWidth="1"/>
    <col min="31" max="31" width="13.28515625" style="72" customWidth="1"/>
    <col min="32" max="33" width="13.28515625" style="4" customWidth="1"/>
    <col min="34" max="34" width="13.28515625" style="72" customWidth="1"/>
    <col min="35" max="36" width="13.28515625" style="4" customWidth="1"/>
    <col min="37" max="37" width="13.28515625" style="72" customWidth="1"/>
    <col min="38" max="39" width="13.28515625" style="4" customWidth="1"/>
    <col min="40" max="40" width="13.28515625" style="72" customWidth="1"/>
    <col min="41" max="48" width="13.28515625" style="4" customWidth="1"/>
    <col min="49" max="49" width="13.28515625" style="72" customWidth="1"/>
    <col min="50" max="50" width="13.28515625" style="4" customWidth="1"/>
    <col min="51" max="51" width="13.28515625" style="71" customWidth="1"/>
    <col min="52" max="52" width="13.28515625" style="72" customWidth="1"/>
    <col min="53" max="69" width="13.28515625" style="4" customWidth="1"/>
    <col min="70" max="70" width="13.28515625" style="72" customWidth="1"/>
    <col min="71" max="76" width="13.28515625" customWidth="1"/>
    <col min="253" max="16384" width="9" style="4"/>
  </cols>
  <sheetData>
    <row r="1" spans="1:252" ht="57" customHeight="1">
      <c r="A1" s="5" t="s">
        <v>17</v>
      </c>
      <c r="B1" s="6"/>
      <c r="C1" s="6"/>
      <c r="D1" s="74"/>
      <c r="E1" s="6"/>
      <c r="F1" s="74"/>
      <c r="G1" s="6"/>
      <c r="H1" s="6"/>
      <c r="I1" s="6"/>
      <c r="J1" s="74"/>
      <c r="K1" s="6"/>
      <c r="L1" s="6"/>
      <c r="M1" s="74"/>
      <c r="N1" s="6"/>
      <c r="O1" s="6"/>
      <c r="P1" s="74"/>
      <c r="Q1" s="6"/>
      <c r="R1" s="6"/>
      <c r="S1" s="74"/>
      <c r="T1" s="6"/>
      <c r="U1" s="6"/>
      <c r="V1" s="74"/>
      <c r="W1" s="6"/>
      <c r="X1" s="6"/>
      <c r="Y1" s="74"/>
      <c r="Z1" s="6"/>
      <c r="AA1" s="6"/>
      <c r="AB1" s="74"/>
      <c r="AC1" s="6"/>
      <c r="AD1" s="6"/>
      <c r="AE1" s="74"/>
      <c r="AF1" s="6"/>
      <c r="AG1" s="6"/>
      <c r="AH1" s="74"/>
      <c r="AI1" s="6"/>
      <c r="AJ1" s="6"/>
      <c r="AK1" s="74"/>
      <c r="AL1" s="6"/>
      <c r="AM1" s="6"/>
      <c r="AN1" s="74"/>
      <c r="AO1" s="6"/>
      <c r="AP1" s="6"/>
      <c r="AQ1" s="6"/>
      <c r="AR1" s="6"/>
      <c r="AS1" s="6"/>
      <c r="AT1" s="6"/>
      <c r="AU1" s="6"/>
      <c r="AV1" s="6"/>
      <c r="AW1" s="74"/>
      <c r="AX1" s="6"/>
      <c r="AY1" s="73"/>
      <c r="AZ1" s="74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5"/>
      <c r="BN1" s="5"/>
      <c r="BO1" s="5"/>
      <c r="BP1" s="6"/>
      <c r="BQ1" s="6"/>
      <c r="BR1" s="74"/>
    </row>
    <row r="2" spans="1:252" customFormat="1" ht="15.75" customHeight="1">
      <c r="A2" s="5"/>
      <c r="B2" s="240" t="s">
        <v>503</v>
      </c>
      <c r="C2" s="240"/>
      <c r="D2" s="240"/>
      <c r="E2" s="240" t="s">
        <v>818</v>
      </c>
      <c r="F2" s="240"/>
      <c r="G2" s="240"/>
      <c r="H2" s="240" t="s">
        <v>817</v>
      </c>
      <c r="I2" s="240"/>
      <c r="J2" s="240"/>
      <c r="K2" s="240" t="s">
        <v>637</v>
      </c>
      <c r="L2" s="240"/>
      <c r="M2" s="240"/>
      <c r="N2" s="240" t="s">
        <v>499</v>
      </c>
      <c r="O2" s="240"/>
      <c r="P2" s="240"/>
      <c r="Q2" s="240" t="s">
        <v>816</v>
      </c>
      <c r="R2" s="240"/>
      <c r="S2" s="240"/>
      <c r="T2" s="240" t="s">
        <v>815</v>
      </c>
      <c r="U2" s="240"/>
      <c r="V2" s="240"/>
      <c r="W2" s="240" t="s">
        <v>272</v>
      </c>
      <c r="X2" s="240"/>
      <c r="Y2" s="240"/>
      <c r="Z2" s="240" t="s">
        <v>495</v>
      </c>
      <c r="AA2" s="240"/>
      <c r="AB2" s="240"/>
      <c r="AC2" s="240" t="s">
        <v>814</v>
      </c>
      <c r="AD2" s="240"/>
      <c r="AE2" s="240"/>
      <c r="AF2" s="240" t="s">
        <v>813</v>
      </c>
      <c r="AG2" s="240"/>
      <c r="AH2" s="240"/>
      <c r="AI2" s="240" t="s">
        <v>306</v>
      </c>
      <c r="AJ2" s="240"/>
      <c r="AK2" s="240"/>
      <c r="AL2" s="240" t="s">
        <v>491</v>
      </c>
      <c r="AM2" s="240"/>
      <c r="AN2" s="240"/>
      <c r="AO2" s="240" t="s">
        <v>812</v>
      </c>
      <c r="AP2" s="240"/>
      <c r="AQ2" s="240"/>
      <c r="AR2" s="240" t="s">
        <v>811</v>
      </c>
      <c r="AS2" s="240"/>
      <c r="AT2" s="240"/>
      <c r="AU2" s="240" t="s">
        <v>267</v>
      </c>
      <c r="AV2" s="240"/>
      <c r="AW2" s="240"/>
      <c r="AX2" s="240" t="s">
        <v>487</v>
      </c>
      <c r="AY2" s="240"/>
      <c r="AZ2" s="240"/>
      <c r="BA2" s="240" t="s">
        <v>810</v>
      </c>
      <c r="BB2" s="240"/>
      <c r="BC2" s="240"/>
      <c r="BD2" s="235" t="s">
        <v>809</v>
      </c>
      <c r="BE2" s="235"/>
      <c r="BF2" s="235"/>
      <c r="BG2" s="240" t="s">
        <v>266</v>
      </c>
      <c r="BH2" s="240"/>
      <c r="BI2" s="240"/>
      <c r="BJ2" s="240" t="s">
        <v>483</v>
      </c>
      <c r="BK2" s="240"/>
      <c r="BL2" s="240"/>
      <c r="BM2" s="240" t="s">
        <v>636</v>
      </c>
      <c r="BN2" s="240"/>
      <c r="BO2" s="240"/>
      <c r="BP2" s="240" t="s">
        <v>824</v>
      </c>
      <c r="BQ2" s="240"/>
      <c r="BR2" s="240"/>
      <c r="BS2" s="240" t="s">
        <v>851</v>
      </c>
      <c r="BT2" s="240"/>
      <c r="BU2" s="240"/>
      <c r="BV2" s="240" t="s">
        <v>894</v>
      </c>
      <c r="BW2" s="240"/>
      <c r="BX2" s="240"/>
    </row>
    <row r="3" spans="1:252" customFormat="1" ht="36.75" customHeight="1">
      <c r="A3" s="89" t="s">
        <v>742</v>
      </c>
      <c r="B3" s="92" t="s">
        <v>743</v>
      </c>
      <c r="C3" s="93" t="s">
        <v>744</v>
      </c>
      <c r="D3" s="109" t="s">
        <v>745</v>
      </c>
      <c r="E3" s="92" t="s">
        <v>743</v>
      </c>
      <c r="F3" s="110" t="s">
        <v>744</v>
      </c>
      <c r="G3" s="94" t="s">
        <v>745</v>
      </c>
      <c r="H3" s="92" t="s">
        <v>743</v>
      </c>
      <c r="I3" s="93" t="s">
        <v>744</v>
      </c>
      <c r="J3" s="109" t="s">
        <v>745</v>
      </c>
      <c r="K3" s="92" t="s">
        <v>743</v>
      </c>
      <c r="L3" s="93" t="s">
        <v>744</v>
      </c>
      <c r="M3" s="109" t="s">
        <v>745</v>
      </c>
      <c r="N3" s="92" t="s">
        <v>743</v>
      </c>
      <c r="O3" s="93" t="s">
        <v>744</v>
      </c>
      <c r="P3" s="109" t="s">
        <v>745</v>
      </c>
      <c r="Q3" s="92" t="s">
        <v>743</v>
      </c>
      <c r="R3" s="93" t="s">
        <v>744</v>
      </c>
      <c r="S3" s="109" t="s">
        <v>745</v>
      </c>
      <c r="T3" s="92" t="s">
        <v>743</v>
      </c>
      <c r="U3" s="93" t="s">
        <v>744</v>
      </c>
      <c r="V3" s="109" t="s">
        <v>745</v>
      </c>
      <c r="W3" s="92" t="s">
        <v>743</v>
      </c>
      <c r="X3" s="93" t="s">
        <v>744</v>
      </c>
      <c r="Y3" s="109" t="s">
        <v>745</v>
      </c>
      <c r="Z3" s="92" t="s">
        <v>743</v>
      </c>
      <c r="AA3" s="93" t="s">
        <v>744</v>
      </c>
      <c r="AB3" s="109" t="s">
        <v>745</v>
      </c>
      <c r="AC3" s="92" t="s">
        <v>743</v>
      </c>
      <c r="AD3" s="93" t="s">
        <v>744</v>
      </c>
      <c r="AE3" s="109" t="s">
        <v>745</v>
      </c>
      <c r="AF3" s="92" t="s">
        <v>743</v>
      </c>
      <c r="AG3" s="93" t="s">
        <v>744</v>
      </c>
      <c r="AH3" s="109" t="s">
        <v>745</v>
      </c>
      <c r="AI3" s="92" t="s">
        <v>743</v>
      </c>
      <c r="AJ3" s="93" t="s">
        <v>744</v>
      </c>
      <c r="AK3" s="109" t="s">
        <v>745</v>
      </c>
      <c r="AL3" s="92" t="s">
        <v>743</v>
      </c>
      <c r="AM3" s="93" t="s">
        <v>744</v>
      </c>
      <c r="AN3" s="109" t="s">
        <v>745</v>
      </c>
      <c r="AO3" s="92" t="s">
        <v>743</v>
      </c>
      <c r="AP3" s="93" t="s">
        <v>744</v>
      </c>
      <c r="AQ3" s="94" t="s">
        <v>745</v>
      </c>
      <c r="AR3" s="92" t="s">
        <v>743</v>
      </c>
      <c r="AS3" s="93" t="s">
        <v>744</v>
      </c>
      <c r="AT3" s="94" t="s">
        <v>745</v>
      </c>
      <c r="AU3" s="92" t="s">
        <v>743</v>
      </c>
      <c r="AV3" s="93" t="s">
        <v>744</v>
      </c>
      <c r="AW3" s="109" t="s">
        <v>745</v>
      </c>
      <c r="AX3" s="92" t="s">
        <v>743</v>
      </c>
      <c r="AY3" s="111" t="s">
        <v>744</v>
      </c>
      <c r="AZ3" s="109" t="s">
        <v>745</v>
      </c>
      <c r="BA3" s="92" t="s">
        <v>743</v>
      </c>
      <c r="BB3" s="93" t="s">
        <v>744</v>
      </c>
      <c r="BC3" s="94" t="s">
        <v>745</v>
      </c>
      <c r="BD3" s="92" t="s">
        <v>743</v>
      </c>
      <c r="BE3" s="93" t="s">
        <v>744</v>
      </c>
      <c r="BF3" s="94" t="s">
        <v>745</v>
      </c>
      <c r="BG3" s="92" t="s">
        <v>743</v>
      </c>
      <c r="BH3" s="93" t="s">
        <v>744</v>
      </c>
      <c r="BI3" s="94" t="s">
        <v>745</v>
      </c>
      <c r="BJ3" s="92" t="s">
        <v>743</v>
      </c>
      <c r="BK3" s="93" t="s">
        <v>744</v>
      </c>
      <c r="BL3" s="94" t="s">
        <v>745</v>
      </c>
      <c r="BM3" s="92" t="s">
        <v>743</v>
      </c>
      <c r="BN3" s="93" t="s">
        <v>744</v>
      </c>
      <c r="BO3" s="94" t="s">
        <v>745</v>
      </c>
      <c r="BP3" s="92" t="s">
        <v>743</v>
      </c>
      <c r="BQ3" s="93" t="s">
        <v>744</v>
      </c>
      <c r="BR3" s="109" t="s">
        <v>745</v>
      </c>
      <c r="BS3" s="115" t="s">
        <v>743</v>
      </c>
      <c r="BT3" s="116" t="s">
        <v>744</v>
      </c>
      <c r="BU3" s="109" t="s">
        <v>745</v>
      </c>
      <c r="BV3" s="225" t="s">
        <v>743</v>
      </c>
      <c r="BW3" s="226" t="s">
        <v>744</v>
      </c>
      <c r="BX3" s="109" t="s">
        <v>745</v>
      </c>
    </row>
    <row r="4" spans="1:252" customFormat="1">
      <c r="A4" s="13" t="s">
        <v>746</v>
      </c>
      <c r="B4" s="167">
        <v>61115.1</v>
      </c>
      <c r="C4" s="168">
        <v>2575.1999999999998</v>
      </c>
      <c r="D4" s="169">
        <v>4.2099999999999999E-2</v>
      </c>
      <c r="E4" s="167">
        <v>61631.199999999997</v>
      </c>
      <c r="F4" s="168">
        <v>5178.8999999999996</v>
      </c>
      <c r="G4" s="170">
        <v>8.4000000000000005E-2</v>
      </c>
      <c r="H4" s="167">
        <v>62145.7</v>
      </c>
      <c r="I4" s="168">
        <v>7525.6</v>
      </c>
      <c r="J4" s="170">
        <v>0.1211</v>
      </c>
      <c r="K4" s="167">
        <v>62637.3</v>
      </c>
      <c r="L4" s="168">
        <v>9978.5</v>
      </c>
      <c r="M4" s="170">
        <v>0.1593</v>
      </c>
      <c r="N4" s="167">
        <v>66346.5</v>
      </c>
      <c r="O4" s="168">
        <v>2143.5</v>
      </c>
      <c r="P4" s="170">
        <v>3.2300000000000002E-2</v>
      </c>
      <c r="Q4" s="167">
        <v>66089.7</v>
      </c>
      <c r="R4" s="168">
        <v>4656.8999999999996</v>
      </c>
      <c r="S4" s="170">
        <v>7.0499999999999993E-2</v>
      </c>
      <c r="T4" s="167">
        <v>66583</v>
      </c>
      <c r="U4" s="168">
        <v>7102</v>
      </c>
      <c r="V4" s="170">
        <v>0.1067</v>
      </c>
      <c r="W4" s="167">
        <v>66860.5</v>
      </c>
      <c r="X4" s="168">
        <v>9551.7999999999993</v>
      </c>
      <c r="Y4" s="170">
        <v>0.1429</v>
      </c>
      <c r="Z4" s="167">
        <v>68941.7</v>
      </c>
      <c r="AA4" s="168">
        <v>2264.6999999999998</v>
      </c>
      <c r="AB4" s="170">
        <v>3.2800000000000003E-2</v>
      </c>
      <c r="AC4" s="167">
        <v>69806.399999999994</v>
      </c>
      <c r="AD4" s="168">
        <v>4523</v>
      </c>
      <c r="AE4" s="170">
        <v>6.480000000000001E-2</v>
      </c>
      <c r="AF4" s="167">
        <v>70151.199999999997</v>
      </c>
      <c r="AG4" s="168">
        <v>7112.5</v>
      </c>
      <c r="AH4" s="170">
        <v>0.1014</v>
      </c>
      <c r="AI4" s="167">
        <v>70212.7</v>
      </c>
      <c r="AJ4" s="168">
        <v>9105.4</v>
      </c>
      <c r="AK4" s="170">
        <v>0.12970000000000001</v>
      </c>
      <c r="AL4" s="167">
        <v>72149.3</v>
      </c>
      <c r="AM4" s="168">
        <v>2921.4</v>
      </c>
      <c r="AN4" s="170">
        <v>4.0500000000000001E-2</v>
      </c>
      <c r="AO4" s="167">
        <v>73495.7</v>
      </c>
      <c r="AP4" s="168">
        <v>4958.7</v>
      </c>
      <c r="AQ4" s="170">
        <v>6.7500000000000004E-2</v>
      </c>
      <c r="AR4" s="167">
        <v>74918.899999999994</v>
      </c>
      <c r="AS4" s="168">
        <v>6722.6</v>
      </c>
      <c r="AT4" s="170">
        <v>8.9700000000000002E-2</v>
      </c>
      <c r="AU4" s="167">
        <v>76228.3</v>
      </c>
      <c r="AV4" s="168">
        <v>8233.2000000000007</v>
      </c>
      <c r="AW4" s="170">
        <v>0.10800000000000001</v>
      </c>
      <c r="AX4" s="167">
        <v>82820.600000000006</v>
      </c>
      <c r="AY4" s="168">
        <v>1939.9</v>
      </c>
      <c r="AZ4" s="170">
        <v>2.3399999999999997E-2</v>
      </c>
      <c r="BA4" s="167">
        <v>84447.1</v>
      </c>
      <c r="BB4" s="168">
        <v>3231.6</v>
      </c>
      <c r="BC4" s="170">
        <v>3.8300000000000001E-2</v>
      </c>
      <c r="BD4" s="167">
        <v>85791.5</v>
      </c>
      <c r="BE4" s="168">
        <v>5678.4</v>
      </c>
      <c r="BF4" s="170">
        <v>6.6199999999999995E-2</v>
      </c>
      <c r="BG4" s="167">
        <v>87482.6</v>
      </c>
      <c r="BH4" s="168">
        <v>8212.2000000000007</v>
      </c>
      <c r="BI4" s="170">
        <v>9.3900000000000011E-2</v>
      </c>
      <c r="BJ4" s="167">
        <v>91619.4</v>
      </c>
      <c r="BK4" s="168">
        <v>2326.1</v>
      </c>
      <c r="BL4" s="170">
        <v>2.5399999999999999E-2</v>
      </c>
      <c r="BM4" s="167">
        <v>93483.8</v>
      </c>
      <c r="BN4" s="168">
        <v>5713.7</v>
      </c>
      <c r="BO4" s="170">
        <v>6.1100000000000002E-2</v>
      </c>
      <c r="BP4" s="171">
        <v>95204.800000000003</v>
      </c>
      <c r="BQ4" s="172">
        <v>9360.1</v>
      </c>
      <c r="BR4" s="173">
        <v>9.8299999999999998E-2</v>
      </c>
      <c r="BS4" s="171">
        <v>96298.8</v>
      </c>
      <c r="BT4" s="172">
        <v>12992.5</v>
      </c>
      <c r="BU4" s="227">
        <v>0.13489999999999999</v>
      </c>
      <c r="BV4" s="171">
        <v>98189.1</v>
      </c>
      <c r="BW4" s="172">
        <v>3681.9</v>
      </c>
      <c r="BX4" s="173">
        <v>3.7499999999999999E-2</v>
      </c>
    </row>
    <row r="5" spans="1:252" customFormat="1">
      <c r="A5" s="4" t="s">
        <v>747</v>
      </c>
      <c r="B5" s="174">
        <v>27453.9</v>
      </c>
      <c r="C5" s="175">
        <v>1691.6</v>
      </c>
      <c r="D5" s="176">
        <v>6.1600000000000002E-2</v>
      </c>
      <c r="E5" s="174">
        <v>27703.5</v>
      </c>
      <c r="F5" s="175">
        <v>3404.8</v>
      </c>
      <c r="G5" s="177">
        <v>0.1229</v>
      </c>
      <c r="H5" s="174">
        <v>27696.799999999999</v>
      </c>
      <c r="I5" s="175">
        <v>5078.8999999999996</v>
      </c>
      <c r="J5" s="177">
        <v>0.18340000000000001</v>
      </c>
      <c r="K5" s="174">
        <v>27786.400000000001</v>
      </c>
      <c r="L5" s="175">
        <v>6780.2</v>
      </c>
      <c r="M5" s="177">
        <v>0.24399999999999999</v>
      </c>
      <c r="N5" s="174">
        <v>28988.5</v>
      </c>
      <c r="O5" s="175">
        <v>1637.5</v>
      </c>
      <c r="P5" s="177">
        <v>5.6500000000000002E-2</v>
      </c>
      <c r="Q5" s="174">
        <v>29055.3</v>
      </c>
      <c r="R5" s="175">
        <v>3417.3</v>
      </c>
      <c r="S5" s="177">
        <v>0.1176</v>
      </c>
      <c r="T5" s="174">
        <v>29053.3</v>
      </c>
      <c r="U5" s="175">
        <v>5077.7</v>
      </c>
      <c r="V5" s="177">
        <v>0.17480000000000001</v>
      </c>
      <c r="W5" s="174">
        <v>29395.3</v>
      </c>
      <c r="X5" s="175">
        <v>6957.8</v>
      </c>
      <c r="Y5" s="177">
        <v>0.23670000000000002</v>
      </c>
      <c r="Z5" s="174">
        <v>31411.1</v>
      </c>
      <c r="AA5" s="175">
        <v>1688.1</v>
      </c>
      <c r="AB5" s="177">
        <v>5.3699999999999998E-2</v>
      </c>
      <c r="AC5" s="174">
        <v>31481</v>
      </c>
      <c r="AD5" s="175">
        <v>3398.6</v>
      </c>
      <c r="AE5" s="177">
        <v>0.10800000000000001</v>
      </c>
      <c r="AF5" s="174">
        <v>31488.400000000001</v>
      </c>
      <c r="AG5" s="175">
        <v>5216.6000000000004</v>
      </c>
      <c r="AH5" s="177">
        <v>0.16570000000000001</v>
      </c>
      <c r="AI5" s="174">
        <v>31627.5</v>
      </c>
      <c r="AJ5" s="175">
        <v>6818</v>
      </c>
      <c r="AK5" s="177">
        <v>0.21559999999999999</v>
      </c>
      <c r="AL5" s="174">
        <v>32850.199999999997</v>
      </c>
      <c r="AM5" s="175">
        <v>1771</v>
      </c>
      <c r="AN5" s="177">
        <v>5.3899999999999997E-2</v>
      </c>
      <c r="AO5" s="174">
        <v>32890.199999999997</v>
      </c>
      <c r="AP5" s="175">
        <v>3313.4</v>
      </c>
      <c r="AQ5" s="177">
        <v>0.1007</v>
      </c>
      <c r="AR5" s="174">
        <v>32927.9</v>
      </c>
      <c r="AS5" s="175">
        <v>4810.3999999999996</v>
      </c>
      <c r="AT5" s="177">
        <v>0.14610000000000001</v>
      </c>
      <c r="AU5" s="174">
        <v>33186</v>
      </c>
      <c r="AV5" s="175">
        <v>6311.3</v>
      </c>
      <c r="AW5" s="177">
        <v>0.19020000000000001</v>
      </c>
      <c r="AX5" s="174">
        <v>34242.800000000003</v>
      </c>
      <c r="AY5" s="175">
        <v>1391.3</v>
      </c>
      <c r="AZ5" s="177">
        <v>4.0599999999999997E-2</v>
      </c>
      <c r="BA5" s="174">
        <v>34089.699999999997</v>
      </c>
      <c r="BB5" s="178">
        <v>2754.7</v>
      </c>
      <c r="BC5" s="177">
        <v>8.0799999999999997E-2</v>
      </c>
      <c r="BD5" s="174">
        <v>34224</v>
      </c>
      <c r="BE5" s="178">
        <v>4251.8</v>
      </c>
      <c r="BF5" s="177">
        <v>0.1242</v>
      </c>
      <c r="BG5" s="174">
        <v>34901.199999999997</v>
      </c>
      <c r="BH5" s="175">
        <v>5808.2</v>
      </c>
      <c r="BI5" s="177">
        <v>0.16639999999999999</v>
      </c>
      <c r="BJ5" s="174">
        <v>38498.300000000003</v>
      </c>
      <c r="BK5" s="175">
        <v>1582.7</v>
      </c>
      <c r="BL5" s="177">
        <v>4.1100000000000005E-2</v>
      </c>
      <c r="BM5" s="174">
        <v>39506.400000000001</v>
      </c>
      <c r="BN5" s="175">
        <v>3457.1</v>
      </c>
      <c r="BO5" s="177">
        <v>8.7499999999999994E-2</v>
      </c>
      <c r="BP5" s="179">
        <v>40541.199999999997</v>
      </c>
      <c r="BQ5" s="175">
        <v>5388.3</v>
      </c>
      <c r="BR5" s="180">
        <v>0.13289999999999999</v>
      </c>
      <c r="BS5" s="179">
        <v>41657.300000000003</v>
      </c>
      <c r="BT5" s="175">
        <v>7381.3</v>
      </c>
      <c r="BU5" s="177">
        <v>0.1772</v>
      </c>
      <c r="BV5" s="179">
        <v>46089</v>
      </c>
      <c r="BW5" s="175">
        <v>2070.9</v>
      </c>
      <c r="BX5" s="180">
        <v>4.4900000000000002E-2</v>
      </c>
    </row>
    <row r="6" spans="1:252">
      <c r="A6" s="80" t="s">
        <v>872</v>
      </c>
      <c r="B6" s="174" t="s">
        <v>134</v>
      </c>
      <c r="C6" s="175" t="s">
        <v>134</v>
      </c>
      <c r="D6" s="176" t="s">
        <v>134</v>
      </c>
      <c r="E6" s="174" t="s">
        <v>134</v>
      </c>
      <c r="F6" s="175" t="s">
        <v>134</v>
      </c>
      <c r="G6" s="177" t="s">
        <v>134</v>
      </c>
      <c r="H6" s="174" t="s">
        <v>134</v>
      </c>
      <c r="I6" s="175" t="s">
        <v>134</v>
      </c>
      <c r="J6" s="177" t="s">
        <v>134</v>
      </c>
      <c r="K6" s="174" t="s">
        <v>134</v>
      </c>
      <c r="L6" s="175" t="s">
        <v>134</v>
      </c>
      <c r="M6" s="177" t="s">
        <v>134</v>
      </c>
      <c r="N6" s="174" t="s">
        <v>134</v>
      </c>
      <c r="O6" s="175" t="s">
        <v>134</v>
      </c>
      <c r="P6" s="177" t="s">
        <v>134</v>
      </c>
      <c r="Q6" s="174" t="s">
        <v>134</v>
      </c>
      <c r="R6" s="175" t="s">
        <v>134</v>
      </c>
      <c r="S6" s="177" t="s">
        <v>134</v>
      </c>
      <c r="T6" s="174" t="s">
        <v>134</v>
      </c>
      <c r="U6" s="175" t="s">
        <v>134</v>
      </c>
      <c r="V6" s="177" t="s">
        <v>134</v>
      </c>
      <c r="W6" s="174" t="s">
        <v>134</v>
      </c>
      <c r="X6" s="175" t="s">
        <v>134</v>
      </c>
      <c r="Y6" s="177" t="s">
        <v>134</v>
      </c>
      <c r="Z6" s="174" t="s">
        <v>134</v>
      </c>
      <c r="AA6" s="175" t="s">
        <v>134</v>
      </c>
      <c r="AB6" s="177" t="s">
        <v>134</v>
      </c>
      <c r="AC6" s="174" t="s">
        <v>134</v>
      </c>
      <c r="AD6" s="175" t="s">
        <v>134</v>
      </c>
      <c r="AE6" s="177" t="s">
        <v>134</v>
      </c>
      <c r="AF6" s="174" t="s">
        <v>134</v>
      </c>
      <c r="AG6" s="175" t="s">
        <v>134</v>
      </c>
      <c r="AH6" s="177" t="s">
        <v>134</v>
      </c>
      <c r="AI6" s="174" t="s">
        <v>134</v>
      </c>
      <c r="AJ6" s="175" t="s">
        <v>134</v>
      </c>
      <c r="AK6" s="177" t="s">
        <v>134</v>
      </c>
      <c r="AL6" s="174" t="s">
        <v>134</v>
      </c>
      <c r="AM6" s="175" t="s">
        <v>134</v>
      </c>
      <c r="AN6" s="181" t="s">
        <v>134</v>
      </c>
      <c r="AO6" s="174">
        <v>29748.400000000001</v>
      </c>
      <c r="AP6" s="175">
        <v>510.8</v>
      </c>
      <c r="AQ6" s="177">
        <v>1.72E-2</v>
      </c>
      <c r="AR6" s="174">
        <v>31597.599999999999</v>
      </c>
      <c r="AS6" s="175">
        <v>657.9</v>
      </c>
      <c r="AT6" s="177">
        <v>2.0799999999999999E-2</v>
      </c>
      <c r="AU6" s="174">
        <v>32854.9</v>
      </c>
      <c r="AV6" s="175">
        <v>836</v>
      </c>
      <c r="AW6" s="177">
        <v>2.5399999999999999E-2</v>
      </c>
      <c r="AX6" s="174">
        <v>39048.9</v>
      </c>
      <c r="AY6" s="175">
        <v>204</v>
      </c>
      <c r="AZ6" s="177">
        <v>5.1999999999999998E-3</v>
      </c>
      <c r="BA6" s="174">
        <v>40886.699999999997</v>
      </c>
      <c r="BB6" s="178">
        <v>548.20000000000005</v>
      </c>
      <c r="BC6" s="177">
        <v>1.34E-2</v>
      </c>
      <c r="BD6" s="174">
        <v>42061.5</v>
      </c>
      <c r="BE6" s="175">
        <v>1113.0999999999999</v>
      </c>
      <c r="BF6" s="177">
        <v>2.6499999999999999E-2</v>
      </c>
      <c r="BG6" s="174">
        <v>42795.3</v>
      </c>
      <c r="BH6" s="175">
        <v>1941</v>
      </c>
      <c r="BI6" s="177">
        <v>4.5400000000000003E-2</v>
      </c>
      <c r="BJ6" s="174">
        <v>42578.1</v>
      </c>
      <c r="BK6" s="175">
        <v>1072.5</v>
      </c>
      <c r="BL6" s="177">
        <v>2.52E-2</v>
      </c>
      <c r="BM6" s="174">
        <v>43443.7</v>
      </c>
      <c r="BN6" s="175">
        <v>2329.6</v>
      </c>
      <c r="BO6" s="177">
        <v>5.3600000000000002E-2</v>
      </c>
      <c r="BP6" s="179">
        <v>43974.5</v>
      </c>
      <c r="BQ6" s="175">
        <v>3845.3</v>
      </c>
      <c r="BR6" s="180">
        <v>8.7400000000000005E-2</v>
      </c>
      <c r="BS6" s="179">
        <v>43872.1</v>
      </c>
      <c r="BT6" s="175">
        <v>5182</v>
      </c>
      <c r="BU6" s="177">
        <v>0.1181</v>
      </c>
      <c r="BV6" s="179">
        <v>41866.5</v>
      </c>
      <c r="BW6" s="175">
        <v>1363.1</v>
      </c>
      <c r="BX6" s="180">
        <v>3.2599999999999997E-2</v>
      </c>
    </row>
    <row r="7" spans="1:252">
      <c r="A7" s="21" t="s">
        <v>42</v>
      </c>
      <c r="B7" s="174" t="s">
        <v>134</v>
      </c>
      <c r="C7" s="175" t="s">
        <v>134</v>
      </c>
      <c r="D7" s="176" t="s">
        <v>134</v>
      </c>
      <c r="E7" s="174" t="s">
        <v>134</v>
      </c>
      <c r="F7" s="175" t="s">
        <v>134</v>
      </c>
      <c r="G7" s="177" t="s">
        <v>134</v>
      </c>
      <c r="H7" s="174" t="s">
        <v>134</v>
      </c>
      <c r="I7" s="175" t="s">
        <v>134</v>
      </c>
      <c r="J7" s="177" t="s">
        <v>134</v>
      </c>
      <c r="K7" s="174" t="s">
        <v>134</v>
      </c>
      <c r="L7" s="175" t="s">
        <v>134</v>
      </c>
      <c r="M7" s="177" t="s">
        <v>134</v>
      </c>
      <c r="N7" s="174" t="s">
        <v>134</v>
      </c>
      <c r="O7" s="175" t="s">
        <v>134</v>
      </c>
      <c r="P7" s="177" t="s">
        <v>134</v>
      </c>
      <c r="Q7" s="174" t="s">
        <v>134</v>
      </c>
      <c r="R7" s="175" t="s">
        <v>134</v>
      </c>
      <c r="S7" s="177" t="s">
        <v>134</v>
      </c>
      <c r="T7" s="174" t="s">
        <v>134</v>
      </c>
      <c r="U7" s="175" t="s">
        <v>134</v>
      </c>
      <c r="V7" s="177" t="s">
        <v>134</v>
      </c>
      <c r="W7" s="174" t="s">
        <v>134</v>
      </c>
      <c r="X7" s="175" t="s">
        <v>134</v>
      </c>
      <c r="Y7" s="177" t="s">
        <v>134</v>
      </c>
      <c r="Z7" s="174" t="s">
        <v>134</v>
      </c>
      <c r="AA7" s="175" t="s">
        <v>134</v>
      </c>
      <c r="AB7" s="177" t="s">
        <v>134</v>
      </c>
      <c r="AC7" s="174" t="s">
        <v>134</v>
      </c>
      <c r="AD7" s="175" t="s">
        <v>134</v>
      </c>
      <c r="AE7" s="177" t="s">
        <v>134</v>
      </c>
      <c r="AF7" s="174" t="s">
        <v>134</v>
      </c>
      <c r="AG7" s="175" t="s">
        <v>134</v>
      </c>
      <c r="AH7" s="177" t="s">
        <v>134</v>
      </c>
      <c r="AI7" s="174" t="s">
        <v>134</v>
      </c>
      <c r="AJ7" s="175" t="s">
        <v>134</v>
      </c>
      <c r="AK7" s="177" t="s">
        <v>134</v>
      </c>
      <c r="AL7" s="174" t="s">
        <v>134</v>
      </c>
      <c r="AM7" s="175" t="s">
        <v>134</v>
      </c>
      <c r="AN7" s="177" t="s">
        <v>134</v>
      </c>
      <c r="AO7" s="174">
        <v>675.3</v>
      </c>
      <c r="AP7" s="175">
        <v>938</v>
      </c>
      <c r="AQ7" s="177">
        <v>1.3891999999999998</v>
      </c>
      <c r="AR7" s="174">
        <v>766</v>
      </c>
      <c r="AS7" s="175">
        <v>1003.7</v>
      </c>
      <c r="AT7" s="177">
        <v>1.3104</v>
      </c>
      <c r="AU7" s="174">
        <v>814.7</v>
      </c>
      <c r="AV7" s="175">
        <v>782.8</v>
      </c>
      <c r="AW7" s="177">
        <v>0.96090000000000009</v>
      </c>
      <c r="AX7" s="174">
        <v>964.9</v>
      </c>
      <c r="AY7" s="175">
        <v>291</v>
      </c>
      <c r="AZ7" s="177">
        <v>0.30159999999999998</v>
      </c>
      <c r="BA7" s="174">
        <v>886.7</v>
      </c>
      <c r="BB7" s="178">
        <v>-197.9</v>
      </c>
      <c r="BC7" s="177">
        <v>-0.22309999999999999</v>
      </c>
      <c r="BD7" s="174">
        <v>841.6</v>
      </c>
      <c r="BE7" s="175">
        <v>80.3</v>
      </c>
      <c r="BF7" s="177">
        <v>9.5399999999999985E-2</v>
      </c>
      <c r="BG7" s="174">
        <v>852</v>
      </c>
      <c r="BH7" s="175">
        <v>63</v>
      </c>
      <c r="BI7" s="177">
        <v>7.3899999999999993E-2</v>
      </c>
      <c r="BJ7" s="174">
        <v>210.5</v>
      </c>
      <c r="BK7" s="175">
        <v>-557.5</v>
      </c>
      <c r="BL7" s="177">
        <v>-2.6486000000000001</v>
      </c>
      <c r="BM7" s="174">
        <v>120.3</v>
      </c>
      <c r="BN7" s="175">
        <v>-578.29999999999995</v>
      </c>
      <c r="BO7" s="177">
        <v>-4.8082000000000003</v>
      </c>
      <c r="BP7" s="179">
        <v>84.2</v>
      </c>
      <c r="BQ7" s="175">
        <v>-705.9</v>
      </c>
      <c r="BR7" s="180">
        <v>-8.3846000000000007</v>
      </c>
      <c r="BS7" s="179">
        <v>64.8</v>
      </c>
      <c r="BT7" s="175">
        <v>-725.2</v>
      </c>
      <c r="BU7" s="177">
        <v>-11.198399999999999</v>
      </c>
      <c r="BV7" s="179">
        <v>-621.4</v>
      </c>
      <c r="BW7" s="175">
        <v>-76.8</v>
      </c>
      <c r="BX7" s="180">
        <v>0.1236</v>
      </c>
    </row>
    <row r="8" spans="1:252">
      <c r="A8" s="21" t="s">
        <v>748</v>
      </c>
      <c r="B8" s="174">
        <v>21232.799999999999</v>
      </c>
      <c r="C8" s="175">
        <v>536</v>
      </c>
      <c r="D8" s="176">
        <v>2.52E-2</v>
      </c>
      <c r="E8" s="174">
        <v>21564.6</v>
      </c>
      <c r="F8" s="175">
        <v>1129.8</v>
      </c>
      <c r="G8" s="177">
        <v>5.2400000000000002E-2</v>
      </c>
      <c r="H8" s="174">
        <v>21688.6</v>
      </c>
      <c r="I8" s="175">
        <v>1522.6</v>
      </c>
      <c r="J8" s="177">
        <v>7.0199999999999999E-2</v>
      </c>
      <c r="K8" s="174">
        <v>22004</v>
      </c>
      <c r="L8" s="175">
        <v>2043.4</v>
      </c>
      <c r="M8" s="177">
        <v>9.2899999999999996E-2</v>
      </c>
      <c r="N8" s="174">
        <v>23405.599999999999</v>
      </c>
      <c r="O8" s="175">
        <v>290.5</v>
      </c>
      <c r="P8" s="177">
        <v>1.24E-2</v>
      </c>
      <c r="Q8" s="174">
        <v>23327</v>
      </c>
      <c r="R8" s="175">
        <v>827.9</v>
      </c>
      <c r="S8" s="177">
        <v>3.5499999999999997E-2</v>
      </c>
      <c r="T8" s="174">
        <v>23148.5</v>
      </c>
      <c r="U8" s="175">
        <v>1371.1</v>
      </c>
      <c r="V8" s="177">
        <v>5.9200000000000003E-2</v>
      </c>
      <c r="W8" s="174">
        <v>22227.5</v>
      </c>
      <c r="X8" s="175">
        <v>1661.1</v>
      </c>
      <c r="Y8" s="177">
        <v>7.4700000000000003E-2</v>
      </c>
      <c r="Z8" s="174">
        <v>20075.400000000001</v>
      </c>
      <c r="AA8" s="175">
        <v>311.2</v>
      </c>
      <c r="AB8" s="177">
        <v>1.55E-2</v>
      </c>
      <c r="AC8" s="174">
        <v>20016.2</v>
      </c>
      <c r="AD8" s="175">
        <v>566.4</v>
      </c>
      <c r="AE8" s="177">
        <v>2.8300000000000002E-2</v>
      </c>
      <c r="AF8" s="174">
        <v>20561.099999999999</v>
      </c>
      <c r="AG8" s="175">
        <v>1065</v>
      </c>
      <c r="AH8" s="177">
        <v>5.1799999999999999E-2</v>
      </c>
      <c r="AI8" s="174">
        <v>21336.7</v>
      </c>
      <c r="AJ8" s="175">
        <v>1264.0999999999999</v>
      </c>
      <c r="AK8" s="177">
        <v>5.9200000000000003E-2</v>
      </c>
      <c r="AL8" s="174">
        <v>24925.1</v>
      </c>
      <c r="AM8" s="175">
        <v>997.8</v>
      </c>
      <c r="AN8" s="177">
        <v>0.04</v>
      </c>
      <c r="AO8" s="174" t="s">
        <v>134</v>
      </c>
      <c r="AP8" s="175" t="s">
        <v>134</v>
      </c>
      <c r="AQ8" s="177" t="s">
        <v>134</v>
      </c>
      <c r="AR8" s="174" t="s">
        <v>134</v>
      </c>
      <c r="AS8" s="175" t="s">
        <v>134</v>
      </c>
      <c r="AT8" s="177" t="s">
        <v>134</v>
      </c>
      <c r="AU8" s="174" t="s">
        <v>134</v>
      </c>
      <c r="AV8" s="175" t="s">
        <v>134</v>
      </c>
      <c r="AW8" s="177" t="s">
        <v>134</v>
      </c>
      <c r="AX8" s="174" t="s">
        <v>134</v>
      </c>
      <c r="AY8" s="175" t="s">
        <v>134</v>
      </c>
      <c r="AZ8" s="177" t="s">
        <v>134</v>
      </c>
      <c r="BA8" s="174" t="s">
        <v>134</v>
      </c>
      <c r="BB8" s="178" t="s">
        <v>134</v>
      </c>
      <c r="BC8" s="177" t="s">
        <v>134</v>
      </c>
      <c r="BD8" s="174" t="s">
        <v>134</v>
      </c>
      <c r="BE8" s="175" t="s">
        <v>134</v>
      </c>
      <c r="BF8" s="177" t="s">
        <v>134</v>
      </c>
      <c r="BG8" s="174" t="s">
        <v>134</v>
      </c>
      <c r="BH8" s="175" t="s">
        <v>134</v>
      </c>
      <c r="BI8" s="177" t="s">
        <v>134</v>
      </c>
      <c r="BJ8" s="174" t="s">
        <v>134</v>
      </c>
      <c r="BK8" s="175" t="s">
        <v>134</v>
      </c>
      <c r="BL8" s="177" t="s">
        <v>134</v>
      </c>
      <c r="BM8" s="174" t="s">
        <v>134</v>
      </c>
      <c r="BN8" s="175" t="s">
        <v>134</v>
      </c>
      <c r="BO8" s="177" t="s">
        <v>134</v>
      </c>
      <c r="BP8" s="179" t="s">
        <v>134</v>
      </c>
      <c r="BQ8" s="175" t="s">
        <v>134</v>
      </c>
      <c r="BR8" s="180" t="s">
        <v>134</v>
      </c>
      <c r="BS8" s="179"/>
      <c r="BT8" s="175"/>
      <c r="BU8" s="177"/>
      <c r="BV8" s="179"/>
      <c r="BW8" s="175"/>
      <c r="BX8" s="180"/>
    </row>
    <row r="9" spans="1:252">
      <c r="A9" s="4" t="s">
        <v>749</v>
      </c>
      <c r="B9" s="174">
        <v>11017.5</v>
      </c>
      <c r="C9" s="175">
        <v>298.60000000000002</v>
      </c>
      <c r="D9" s="176">
        <v>2.7099999999999999E-2</v>
      </c>
      <c r="E9" s="174">
        <v>11112.5</v>
      </c>
      <c r="F9" s="175">
        <v>560.29999999999995</v>
      </c>
      <c r="G9" s="177">
        <v>5.04E-2</v>
      </c>
      <c r="H9" s="174">
        <v>11352.2</v>
      </c>
      <c r="I9" s="175">
        <v>803.7</v>
      </c>
      <c r="J9" s="177">
        <v>7.0800000000000002E-2</v>
      </c>
      <c r="K9" s="174">
        <v>11548.3</v>
      </c>
      <c r="L9" s="175">
        <v>1004.8</v>
      </c>
      <c r="M9" s="177">
        <v>8.6999999999999994E-2</v>
      </c>
      <c r="N9" s="174">
        <v>12647.6</v>
      </c>
      <c r="O9" s="175">
        <v>189</v>
      </c>
      <c r="P9" s="177">
        <v>1.49E-2</v>
      </c>
      <c r="Q9" s="174">
        <v>12618.1</v>
      </c>
      <c r="R9" s="175">
        <v>367.9</v>
      </c>
      <c r="S9" s="177">
        <v>2.92E-2</v>
      </c>
      <c r="T9" s="174">
        <v>12676.7</v>
      </c>
      <c r="U9" s="175">
        <v>556.5</v>
      </c>
      <c r="V9" s="177">
        <v>4.3899999999999995E-2</v>
      </c>
      <c r="W9" s="174">
        <v>12759.6</v>
      </c>
      <c r="X9" s="175">
        <v>748</v>
      </c>
      <c r="Y9" s="177">
        <v>5.8600000000000006E-2</v>
      </c>
      <c r="Z9" s="174">
        <v>13139.9</v>
      </c>
      <c r="AA9" s="175">
        <v>190.7</v>
      </c>
      <c r="AB9" s="177">
        <v>1.4499999999999999E-2</v>
      </c>
      <c r="AC9" s="174">
        <v>13223.3</v>
      </c>
      <c r="AD9" s="175">
        <v>385.8</v>
      </c>
      <c r="AE9" s="177">
        <v>2.92E-2</v>
      </c>
      <c r="AF9" s="174">
        <v>13079.4</v>
      </c>
      <c r="AG9" s="175">
        <v>575.20000000000005</v>
      </c>
      <c r="AH9" s="177">
        <v>4.4000000000000004E-2</v>
      </c>
      <c r="AI9" s="174">
        <v>13059.6</v>
      </c>
      <c r="AJ9" s="175">
        <v>732.6</v>
      </c>
      <c r="AK9" s="177">
        <v>5.6100000000000004E-2</v>
      </c>
      <c r="AL9" s="174">
        <v>11788.9</v>
      </c>
      <c r="AM9" s="175">
        <v>130.5</v>
      </c>
      <c r="AN9" s="177">
        <v>1.11E-2</v>
      </c>
      <c r="AO9" s="174" t="s">
        <v>134</v>
      </c>
      <c r="AP9" s="175" t="s">
        <v>134</v>
      </c>
      <c r="AQ9" s="177" t="s">
        <v>134</v>
      </c>
      <c r="AR9" s="174" t="s">
        <v>134</v>
      </c>
      <c r="AS9" s="175" t="s">
        <v>134</v>
      </c>
      <c r="AT9" s="177" t="s">
        <v>134</v>
      </c>
      <c r="AU9" s="174" t="s">
        <v>134</v>
      </c>
      <c r="AV9" s="175" t="s">
        <v>134</v>
      </c>
      <c r="AW9" s="177" t="s">
        <v>134</v>
      </c>
      <c r="AX9" s="174" t="s">
        <v>134</v>
      </c>
      <c r="AY9" s="175" t="s">
        <v>134</v>
      </c>
      <c r="AZ9" s="177" t="s">
        <v>134</v>
      </c>
      <c r="BA9" s="174" t="s">
        <v>134</v>
      </c>
      <c r="BB9" s="178" t="s">
        <v>134</v>
      </c>
      <c r="BC9" s="177" t="s">
        <v>134</v>
      </c>
      <c r="BD9" s="174" t="s">
        <v>134</v>
      </c>
      <c r="BE9" s="175" t="s">
        <v>134</v>
      </c>
      <c r="BF9" s="177" t="s">
        <v>134</v>
      </c>
      <c r="BG9" s="174" t="s">
        <v>134</v>
      </c>
      <c r="BH9" s="175" t="s">
        <v>134</v>
      </c>
      <c r="BI9" s="177" t="s">
        <v>134</v>
      </c>
      <c r="BJ9" s="174" t="s">
        <v>134</v>
      </c>
      <c r="BK9" s="175" t="s">
        <v>134</v>
      </c>
      <c r="BL9" s="177" t="s">
        <v>134</v>
      </c>
      <c r="BM9" s="174" t="s">
        <v>134</v>
      </c>
      <c r="BN9" s="175" t="s">
        <v>134</v>
      </c>
      <c r="BO9" s="177" t="s">
        <v>134</v>
      </c>
      <c r="BP9" s="179" t="s">
        <v>134</v>
      </c>
      <c r="BQ9" s="175" t="s">
        <v>134</v>
      </c>
      <c r="BR9" s="180" t="s">
        <v>134</v>
      </c>
      <c r="BS9" s="179"/>
      <c r="BT9" s="175"/>
      <c r="BU9" s="177"/>
      <c r="BV9" s="179"/>
      <c r="BW9" s="175"/>
      <c r="BX9" s="180"/>
    </row>
    <row r="10" spans="1:252">
      <c r="A10" s="4" t="s">
        <v>750</v>
      </c>
      <c r="B10" s="174">
        <v>10111.799999999999</v>
      </c>
      <c r="C10" s="175">
        <v>282.3</v>
      </c>
      <c r="D10" s="176">
        <v>2.7900000000000001E-2</v>
      </c>
      <c r="E10" s="174">
        <v>10198.700000000001</v>
      </c>
      <c r="F10" s="175">
        <v>526.29999999999995</v>
      </c>
      <c r="G10" s="177">
        <v>5.16E-2</v>
      </c>
      <c r="H10" s="174">
        <v>10430.5</v>
      </c>
      <c r="I10" s="175">
        <v>753.9</v>
      </c>
      <c r="J10" s="177">
        <v>7.2300000000000003E-2</v>
      </c>
      <c r="K10" s="174">
        <v>10618.9</v>
      </c>
      <c r="L10" s="175">
        <v>940.6</v>
      </c>
      <c r="M10" s="177">
        <v>8.8599999999999998E-2</v>
      </c>
      <c r="N10" s="174">
        <v>11680.8</v>
      </c>
      <c r="O10" s="175">
        <v>176</v>
      </c>
      <c r="P10" s="177">
        <v>1.5100000000000001E-2</v>
      </c>
      <c r="Q10" s="174">
        <v>11644.1</v>
      </c>
      <c r="R10" s="175">
        <v>349.1</v>
      </c>
      <c r="S10" s="177">
        <v>0.03</v>
      </c>
      <c r="T10" s="174">
        <v>11695.5</v>
      </c>
      <c r="U10" s="175">
        <v>526.9</v>
      </c>
      <c r="V10" s="177">
        <v>4.5100000000000001E-2</v>
      </c>
      <c r="W10" s="174">
        <v>11771.1</v>
      </c>
      <c r="X10" s="175">
        <v>703.6</v>
      </c>
      <c r="Y10" s="177">
        <v>5.9800000000000006E-2</v>
      </c>
      <c r="Z10" s="174">
        <v>12114.8</v>
      </c>
      <c r="AA10" s="175">
        <v>176.2</v>
      </c>
      <c r="AB10" s="177">
        <v>1.4499999999999999E-2</v>
      </c>
      <c r="AC10" s="174">
        <v>12190.9</v>
      </c>
      <c r="AD10" s="175">
        <v>356.1</v>
      </c>
      <c r="AE10" s="177">
        <v>2.92E-2</v>
      </c>
      <c r="AF10" s="174">
        <v>12039.6</v>
      </c>
      <c r="AG10" s="175">
        <v>530.5</v>
      </c>
      <c r="AH10" s="177">
        <v>4.41E-2</v>
      </c>
      <c r="AI10" s="174">
        <v>12014.8</v>
      </c>
      <c r="AJ10" s="175">
        <v>672.9</v>
      </c>
      <c r="AK10" s="177">
        <v>5.5999999999999994E-2</v>
      </c>
      <c r="AL10" s="174">
        <v>10707</v>
      </c>
      <c r="AM10" s="175">
        <v>115.4</v>
      </c>
      <c r="AN10" s="177">
        <v>1.0800000000000001E-2</v>
      </c>
      <c r="AO10" s="174">
        <v>9092.5</v>
      </c>
      <c r="AP10" s="175">
        <v>165.9</v>
      </c>
      <c r="AQ10" s="177">
        <v>1.8200000000000001E-2</v>
      </c>
      <c r="AR10" s="174">
        <v>8530.5</v>
      </c>
      <c r="AS10" s="175">
        <v>204.6</v>
      </c>
      <c r="AT10" s="177">
        <v>2.4E-2</v>
      </c>
      <c r="AU10" s="174">
        <v>8268.2999999999993</v>
      </c>
      <c r="AV10" s="175">
        <v>241.8</v>
      </c>
      <c r="AW10" s="182">
        <v>2.92E-2</v>
      </c>
      <c r="AX10" s="174">
        <v>7421.9</v>
      </c>
      <c r="AY10" s="175">
        <v>38.1</v>
      </c>
      <c r="AZ10" s="177">
        <v>5.1000000000000004E-3</v>
      </c>
      <c r="BA10" s="174">
        <v>7434.2</v>
      </c>
      <c r="BB10" s="178">
        <v>95.7</v>
      </c>
      <c r="BC10" s="177">
        <v>1.29E-2</v>
      </c>
      <c r="BD10" s="174">
        <v>7506.9</v>
      </c>
      <c r="BE10" s="175">
        <v>186.8</v>
      </c>
      <c r="BF10" s="177">
        <v>2.4900000000000002E-2</v>
      </c>
      <c r="BG10" s="174">
        <v>7768.8</v>
      </c>
      <c r="BH10" s="175">
        <v>338.1</v>
      </c>
      <c r="BI10" s="177">
        <v>4.3499999999999997E-2</v>
      </c>
      <c r="BJ10" s="174">
        <v>9128</v>
      </c>
      <c r="BK10" s="175">
        <v>211.3</v>
      </c>
      <c r="BL10" s="177">
        <v>2.3199999999999998E-2</v>
      </c>
      <c r="BM10" s="174">
        <v>9199.7999999999993</v>
      </c>
      <c r="BN10" s="175">
        <v>468</v>
      </c>
      <c r="BO10" s="177">
        <v>5.0900000000000001E-2</v>
      </c>
      <c r="BP10" s="179">
        <v>9381.2999999999993</v>
      </c>
      <c r="BQ10" s="175">
        <v>771.9</v>
      </c>
      <c r="BR10" s="180">
        <v>8.2299999999999998E-2</v>
      </c>
      <c r="BS10" s="179">
        <v>9514.7999999999993</v>
      </c>
      <c r="BT10" s="175">
        <v>1075.5</v>
      </c>
      <c r="BU10" s="177">
        <v>0.113</v>
      </c>
      <c r="BV10" s="179">
        <v>9858.2999999999993</v>
      </c>
      <c r="BW10" s="175">
        <v>307.5</v>
      </c>
      <c r="BX10" s="180">
        <v>3.1199999999999999E-2</v>
      </c>
    </row>
    <row r="11" spans="1:252">
      <c r="A11" s="4" t="s">
        <v>751</v>
      </c>
      <c r="B11" s="174">
        <v>905.6</v>
      </c>
      <c r="C11" s="175">
        <v>16.3</v>
      </c>
      <c r="D11" s="176">
        <v>1.8000000000000002E-2</v>
      </c>
      <c r="E11" s="174">
        <v>913.8</v>
      </c>
      <c r="F11" s="175">
        <v>34.1</v>
      </c>
      <c r="G11" s="177">
        <v>3.73E-2</v>
      </c>
      <c r="H11" s="174">
        <v>921.7</v>
      </c>
      <c r="I11" s="175">
        <v>49.8</v>
      </c>
      <c r="J11" s="177">
        <v>5.4000000000000006E-2</v>
      </c>
      <c r="K11" s="174">
        <v>929.4</v>
      </c>
      <c r="L11" s="175">
        <v>64.2</v>
      </c>
      <c r="M11" s="177">
        <v>6.9099999999999995E-2</v>
      </c>
      <c r="N11" s="174">
        <v>966.8</v>
      </c>
      <c r="O11" s="175">
        <v>13</v>
      </c>
      <c r="P11" s="177">
        <v>1.3500000000000002E-2</v>
      </c>
      <c r="Q11" s="174">
        <v>974</v>
      </c>
      <c r="R11" s="175">
        <v>18.8</v>
      </c>
      <c r="S11" s="177">
        <v>1.9300000000000001E-2</v>
      </c>
      <c r="T11" s="174">
        <v>981.3</v>
      </c>
      <c r="U11" s="175">
        <v>29.6</v>
      </c>
      <c r="V11" s="177">
        <v>3.0200000000000001E-2</v>
      </c>
      <c r="W11" s="174">
        <v>988.5</v>
      </c>
      <c r="X11" s="175">
        <v>44.4</v>
      </c>
      <c r="Y11" s="177">
        <v>4.4900000000000002E-2</v>
      </c>
      <c r="Z11" s="174">
        <v>1025</v>
      </c>
      <c r="AA11" s="175">
        <v>14.6</v>
      </c>
      <c r="AB11" s="177">
        <v>1.4199999999999999E-2</v>
      </c>
      <c r="AC11" s="174">
        <v>1032.4000000000001</v>
      </c>
      <c r="AD11" s="175">
        <v>29.7</v>
      </c>
      <c r="AE11" s="177">
        <v>2.8799999999999999E-2</v>
      </c>
      <c r="AF11" s="174">
        <v>1039.8</v>
      </c>
      <c r="AG11" s="175">
        <v>44.6</v>
      </c>
      <c r="AH11" s="177">
        <v>4.2900000000000001E-2</v>
      </c>
      <c r="AI11" s="174">
        <v>1044.7</v>
      </c>
      <c r="AJ11" s="175">
        <v>59.7</v>
      </c>
      <c r="AK11" s="177">
        <v>5.7099999999999998E-2</v>
      </c>
      <c r="AL11" s="174">
        <v>1081.9000000000001</v>
      </c>
      <c r="AM11" s="175">
        <v>15.2</v>
      </c>
      <c r="AN11" s="177">
        <v>1.3999999999999999E-2</v>
      </c>
      <c r="AO11" s="174">
        <v>1089.4000000000001</v>
      </c>
      <c r="AP11" s="175">
        <v>30.6</v>
      </c>
      <c r="AQ11" s="177">
        <v>2.81E-2</v>
      </c>
      <c r="AR11" s="174">
        <v>1096.9000000000001</v>
      </c>
      <c r="AS11" s="175">
        <v>45.9</v>
      </c>
      <c r="AT11" s="177">
        <v>4.1799999999999997E-2</v>
      </c>
      <c r="AU11" s="174">
        <v>1104.4000000000001</v>
      </c>
      <c r="AV11" s="175">
        <v>61.4</v>
      </c>
      <c r="AW11" s="177">
        <v>5.5600000000000004E-2</v>
      </c>
      <c r="AX11" s="174">
        <v>1142.2</v>
      </c>
      <c r="AY11" s="175">
        <v>15.5</v>
      </c>
      <c r="AZ11" s="177">
        <v>1.3599999999999999E-2</v>
      </c>
      <c r="BA11" s="174">
        <v>1149.9000000000001</v>
      </c>
      <c r="BB11" s="178">
        <v>31</v>
      </c>
      <c r="BC11" s="177">
        <v>2.69E-2</v>
      </c>
      <c r="BD11" s="174">
        <v>1157.5</v>
      </c>
      <c r="BE11" s="175">
        <v>46.4</v>
      </c>
      <c r="BF11" s="177">
        <v>4.0099999999999997E-2</v>
      </c>
      <c r="BG11" s="174">
        <v>1165.2</v>
      </c>
      <c r="BH11" s="175">
        <v>62</v>
      </c>
      <c r="BI11" s="177">
        <v>5.3200000000000004E-2</v>
      </c>
      <c r="BJ11" s="174">
        <v>1204.5</v>
      </c>
      <c r="BK11" s="175">
        <v>17.100000000000001</v>
      </c>
      <c r="BL11" s="177">
        <v>1.4199999999999999E-2</v>
      </c>
      <c r="BM11" s="174">
        <v>1213.5999999999999</v>
      </c>
      <c r="BN11" s="175">
        <v>37.299999999999997</v>
      </c>
      <c r="BO11" s="177">
        <v>3.0800000000000001E-2</v>
      </c>
      <c r="BP11" s="179">
        <v>1223.5999999999999</v>
      </c>
      <c r="BQ11" s="175">
        <v>60.4</v>
      </c>
      <c r="BR11" s="180">
        <v>4.9399999999999999E-2</v>
      </c>
      <c r="BS11" s="179">
        <v>1190</v>
      </c>
      <c r="BT11" s="175">
        <v>78.900000000000006</v>
      </c>
      <c r="BU11" s="177">
        <v>6.6299999999999998E-2</v>
      </c>
      <c r="BV11" s="179">
        <v>996.6</v>
      </c>
      <c r="BW11" s="175">
        <v>17.3</v>
      </c>
      <c r="BX11" s="180">
        <v>1.7399999999999999E-2</v>
      </c>
    </row>
    <row r="12" spans="1:252" s="13" customFormat="1">
      <c r="A12" s="13" t="s">
        <v>752</v>
      </c>
      <c r="B12" s="183">
        <v>7998.2</v>
      </c>
      <c r="C12" s="178" t="s">
        <v>134</v>
      </c>
      <c r="D12" s="184" t="s">
        <v>134</v>
      </c>
      <c r="E12" s="183">
        <v>8023.9</v>
      </c>
      <c r="F12" s="178" t="s">
        <v>134</v>
      </c>
      <c r="G12" s="185" t="s">
        <v>134</v>
      </c>
      <c r="H12" s="183">
        <v>8071.2</v>
      </c>
      <c r="I12" s="178" t="s">
        <v>134</v>
      </c>
      <c r="J12" s="185" t="s">
        <v>134</v>
      </c>
      <c r="K12" s="183">
        <v>8134.8</v>
      </c>
      <c r="L12" s="178" t="s">
        <v>134</v>
      </c>
      <c r="M12" s="185" t="s">
        <v>134</v>
      </c>
      <c r="N12" s="183">
        <v>8099.3</v>
      </c>
      <c r="O12" s="178" t="s">
        <v>134</v>
      </c>
      <c r="P12" s="185" t="s">
        <v>134</v>
      </c>
      <c r="Q12" s="183">
        <v>8283.6</v>
      </c>
      <c r="R12" s="178" t="s">
        <v>134</v>
      </c>
      <c r="S12" s="185" t="s">
        <v>134</v>
      </c>
      <c r="T12" s="183">
        <v>8446.6</v>
      </c>
      <c r="U12" s="178" t="s">
        <v>134</v>
      </c>
      <c r="V12" s="185" t="s">
        <v>134</v>
      </c>
      <c r="W12" s="183">
        <v>8549.1</v>
      </c>
      <c r="X12" s="178" t="s">
        <v>134</v>
      </c>
      <c r="Y12" s="185" t="s">
        <v>134</v>
      </c>
      <c r="Z12" s="183">
        <v>8620.5</v>
      </c>
      <c r="AA12" s="178" t="s">
        <v>134</v>
      </c>
      <c r="AB12" s="185" t="s">
        <v>134</v>
      </c>
      <c r="AC12" s="183">
        <v>8623.5</v>
      </c>
      <c r="AD12" s="178" t="s">
        <v>134</v>
      </c>
      <c r="AE12" s="185" t="s">
        <v>134</v>
      </c>
      <c r="AF12" s="183">
        <v>8791.2000000000007</v>
      </c>
      <c r="AG12" s="178" t="s">
        <v>134</v>
      </c>
      <c r="AH12" s="185" t="s">
        <v>134</v>
      </c>
      <c r="AI12" s="183">
        <v>9059</v>
      </c>
      <c r="AJ12" s="178" t="s">
        <v>134</v>
      </c>
      <c r="AK12" s="185" t="s">
        <v>134</v>
      </c>
      <c r="AL12" s="183">
        <v>10285.1</v>
      </c>
      <c r="AM12" s="178" t="s">
        <v>134</v>
      </c>
      <c r="AN12" s="185" t="s">
        <v>134</v>
      </c>
      <c r="AO12" s="183">
        <v>10306.700000000001</v>
      </c>
      <c r="AP12" s="178" t="s">
        <v>134</v>
      </c>
      <c r="AQ12" s="185" t="s">
        <v>134</v>
      </c>
      <c r="AR12" s="183">
        <v>10411.299999999999</v>
      </c>
      <c r="AS12" s="178" t="s">
        <v>134</v>
      </c>
      <c r="AT12" s="185" t="s">
        <v>134</v>
      </c>
      <c r="AU12" s="183">
        <v>10642.8</v>
      </c>
      <c r="AV12" s="178" t="s">
        <v>134</v>
      </c>
      <c r="AW12" s="186" t="s">
        <v>134</v>
      </c>
      <c r="AX12" s="183">
        <v>11542.6</v>
      </c>
      <c r="AY12" s="178" t="s">
        <v>134</v>
      </c>
      <c r="AZ12" s="185" t="s">
        <v>134</v>
      </c>
      <c r="BA12" s="183">
        <v>11460.5</v>
      </c>
      <c r="BB12" s="178" t="s">
        <v>134</v>
      </c>
      <c r="BC12" s="185" t="s">
        <v>134</v>
      </c>
      <c r="BD12" s="183">
        <v>11549.3</v>
      </c>
      <c r="BE12" s="178" t="s">
        <v>134</v>
      </c>
      <c r="BF12" s="185" t="s">
        <v>134</v>
      </c>
      <c r="BG12" s="183">
        <v>11627.4</v>
      </c>
      <c r="BH12" s="178" t="s">
        <v>134</v>
      </c>
      <c r="BI12" s="185" t="s">
        <v>134</v>
      </c>
      <c r="BJ12" s="183">
        <v>12706.9</v>
      </c>
      <c r="BK12" s="178" t="s">
        <v>134</v>
      </c>
      <c r="BL12" s="185" t="s">
        <v>134</v>
      </c>
      <c r="BM12" s="183">
        <v>12522.9</v>
      </c>
      <c r="BN12" s="178" t="s">
        <v>134</v>
      </c>
      <c r="BO12" s="185" t="s">
        <v>134</v>
      </c>
      <c r="BP12" s="187">
        <v>12619.4</v>
      </c>
      <c r="BQ12" s="178" t="s">
        <v>134</v>
      </c>
      <c r="BR12" s="188" t="s">
        <v>134</v>
      </c>
      <c r="BS12" s="187">
        <v>13620.7</v>
      </c>
      <c r="BT12" s="178"/>
      <c r="BU12" s="185"/>
      <c r="BV12" s="187">
        <v>13939.7</v>
      </c>
      <c r="BW12" s="175" t="s">
        <v>134</v>
      </c>
      <c r="BX12" s="180" t="s">
        <v>134</v>
      </c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</row>
    <row r="13" spans="1:252" s="13" customFormat="1">
      <c r="A13" s="75" t="s">
        <v>753</v>
      </c>
      <c r="B13" s="183">
        <v>69113.3</v>
      </c>
      <c r="C13" s="178">
        <v>2575.1999999999998</v>
      </c>
      <c r="D13" s="184">
        <v>3.73E-2</v>
      </c>
      <c r="E13" s="183">
        <v>69655.100000000006</v>
      </c>
      <c r="F13" s="178">
        <v>5178.8999999999996</v>
      </c>
      <c r="G13" s="185">
        <v>7.4400000000000008E-2</v>
      </c>
      <c r="H13" s="183">
        <v>70216.899999999994</v>
      </c>
      <c r="I13" s="178">
        <v>7525.6</v>
      </c>
      <c r="J13" s="185">
        <v>0.1072</v>
      </c>
      <c r="K13" s="183">
        <v>70772.100000000006</v>
      </c>
      <c r="L13" s="178">
        <v>9978.5</v>
      </c>
      <c r="M13" s="185">
        <v>0.14099999999999999</v>
      </c>
      <c r="N13" s="183">
        <v>74445.8</v>
      </c>
      <c r="O13" s="178">
        <v>2143.5</v>
      </c>
      <c r="P13" s="185">
        <v>2.8799999999999999E-2</v>
      </c>
      <c r="Q13" s="183">
        <v>74373.3</v>
      </c>
      <c r="R13" s="178">
        <v>4656.8999999999996</v>
      </c>
      <c r="S13" s="185">
        <v>6.2600000000000003E-2</v>
      </c>
      <c r="T13" s="183">
        <v>75029.600000000006</v>
      </c>
      <c r="U13" s="178">
        <v>7102</v>
      </c>
      <c r="V13" s="185">
        <v>9.4700000000000006E-2</v>
      </c>
      <c r="W13" s="183">
        <v>75409.7</v>
      </c>
      <c r="X13" s="178">
        <v>9551.7999999999993</v>
      </c>
      <c r="Y13" s="185">
        <v>0.12670000000000001</v>
      </c>
      <c r="Z13" s="183">
        <v>77562.100000000006</v>
      </c>
      <c r="AA13" s="178">
        <v>2264.6999999999998</v>
      </c>
      <c r="AB13" s="185">
        <v>2.92E-2</v>
      </c>
      <c r="AC13" s="183">
        <v>78429.899999999994</v>
      </c>
      <c r="AD13" s="178">
        <v>4523</v>
      </c>
      <c r="AE13" s="185">
        <v>5.7699999999999994E-2</v>
      </c>
      <c r="AF13" s="183">
        <v>78942.399999999994</v>
      </c>
      <c r="AG13" s="178">
        <v>7112.5</v>
      </c>
      <c r="AH13" s="185">
        <v>9.01E-2</v>
      </c>
      <c r="AI13" s="183">
        <v>79271.7</v>
      </c>
      <c r="AJ13" s="178">
        <v>9105.4</v>
      </c>
      <c r="AK13" s="185">
        <v>0.1149</v>
      </c>
      <c r="AL13" s="183">
        <v>82434.399999999994</v>
      </c>
      <c r="AM13" s="178">
        <v>2921.4</v>
      </c>
      <c r="AN13" s="185">
        <v>3.5400000000000001E-2</v>
      </c>
      <c r="AO13" s="183">
        <v>83802.399999999994</v>
      </c>
      <c r="AP13" s="178">
        <v>4958.7</v>
      </c>
      <c r="AQ13" s="185">
        <v>5.9200000000000003E-2</v>
      </c>
      <c r="AR13" s="183">
        <v>85330.2</v>
      </c>
      <c r="AS13" s="178">
        <v>6722.6</v>
      </c>
      <c r="AT13" s="185">
        <v>7.8799999999999995E-2</v>
      </c>
      <c r="AU13" s="183">
        <v>86871.2</v>
      </c>
      <c r="AV13" s="178">
        <v>8233.2000000000007</v>
      </c>
      <c r="AW13" s="185">
        <v>9.4800000000000009E-2</v>
      </c>
      <c r="AX13" s="183">
        <v>94363.3</v>
      </c>
      <c r="AY13" s="178">
        <v>1939.9</v>
      </c>
      <c r="AZ13" s="185">
        <v>2.06E-2</v>
      </c>
      <c r="BA13" s="183">
        <v>95907.6</v>
      </c>
      <c r="BB13" s="178">
        <v>3231.6</v>
      </c>
      <c r="BC13" s="185">
        <v>3.3700000000000001E-2</v>
      </c>
      <c r="BD13" s="183">
        <v>97340.800000000003</v>
      </c>
      <c r="BE13" s="178">
        <v>5678.4</v>
      </c>
      <c r="BF13" s="185">
        <v>5.8299999999999998E-2</v>
      </c>
      <c r="BG13" s="183">
        <v>99110</v>
      </c>
      <c r="BH13" s="178">
        <v>8212.2000000000007</v>
      </c>
      <c r="BI13" s="185">
        <v>8.2899999999999988E-2</v>
      </c>
      <c r="BJ13" s="183">
        <v>104326.3</v>
      </c>
      <c r="BK13" s="178">
        <v>2326.1</v>
      </c>
      <c r="BL13" s="185">
        <v>2.23E-2</v>
      </c>
      <c r="BM13" s="189">
        <v>106006.7</v>
      </c>
      <c r="BN13" s="190">
        <v>5713.7</v>
      </c>
      <c r="BO13" s="191">
        <v>5.3899999999999997E-2</v>
      </c>
      <c r="BP13" s="192">
        <v>107824.3</v>
      </c>
      <c r="BQ13" s="193">
        <v>9360.1</v>
      </c>
      <c r="BR13" s="194">
        <v>8.6800000000000002E-2</v>
      </c>
      <c r="BS13" s="192">
        <v>109919.5</v>
      </c>
      <c r="BT13" s="193">
        <v>12992.5</v>
      </c>
      <c r="BU13" s="228">
        <v>0.1182</v>
      </c>
      <c r="BV13" s="187">
        <v>112128.8</v>
      </c>
      <c r="BW13" s="178">
        <v>3681.9</v>
      </c>
      <c r="BX13" s="188">
        <v>3.2800000000000003E-2</v>
      </c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</row>
    <row r="14" spans="1:252" s="13" customFormat="1">
      <c r="A14" s="13" t="s">
        <v>754</v>
      </c>
      <c r="B14" s="167">
        <v>53155.8</v>
      </c>
      <c r="C14" s="168">
        <v>-1342.8</v>
      </c>
      <c r="D14" s="169">
        <v>2.5300000000000003E-2</v>
      </c>
      <c r="E14" s="167">
        <v>53673.2</v>
      </c>
      <c r="F14" s="168">
        <v>-2665</v>
      </c>
      <c r="G14" s="170">
        <v>4.9699999999999994E-2</v>
      </c>
      <c r="H14" s="167">
        <v>54224</v>
      </c>
      <c r="I14" s="168">
        <v>-3738.2</v>
      </c>
      <c r="J14" s="170">
        <v>6.8900000000000003E-2</v>
      </c>
      <c r="K14" s="167">
        <v>54651.3</v>
      </c>
      <c r="L14" s="168">
        <v>-4763.5</v>
      </c>
      <c r="M14" s="170">
        <v>8.72E-2</v>
      </c>
      <c r="N14" s="167">
        <v>57598.9</v>
      </c>
      <c r="O14" s="168">
        <v>-796.2</v>
      </c>
      <c r="P14" s="170">
        <v>1.38E-2</v>
      </c>
      <c r="Q14" s="167">
        <v>57387.7</v>
      </c>
      <c r="R14" s="168">
        <v>-1972.5</v>
      </c>
      <c r="S14" s="170">
        <v>3.44E-2</v>
      </c>
      <c r="T14" s="167">
        <v>57941</v>
      </c>
      <c r="U14" s="168">
        <v>-2989</v>
      </c>
      <c r="V14" s="170">
        <v>5.16E-2</v>
      </c>
      <c r="W14" s="167">
        <v>58184.3</v>
      </c>
      <c r="X14" s="168">
        <v>-3860.6</v>
      </c>
      <c r="Y14" s="170">
        <v>6.6400000000000001E-2</v>
      </c>
      <c r="Z14" s="167">
        <v>59993.3</v>
      </c>
      <c r="AA14" s="168">
        <v>-919</v>
      </c>
      <c r="AB14" s="170">
        <v>1.5300000000000001E-2</v>
      </c>
      <c r="AC14" s="167">
        <v>60730.3</v>
      </c>
      <c r="AD14" s="168">
        <v>-1825.7</v>
      </c>
      <c r="AE14" s="170">
        <v>3.0099999999999998E-2</v>
      </c>
      <c r="AF14" s="167">
        <v>61137.3</v>
      </c>
      <c r="AG14" s="168">
        <v>-2980.5</v>
      </c>
      <c r="AH14" s="170">
        <v>4.8799999999999996E-2</v>
      </c>
      <c r="AI14" s="167">
        <v>61337.2</v>
      </c>
      <c r="AJ14" s="168">
        <v>-3580.4</v>
      </c>
      <c r="AK14" s="170">
        <v>5.8400000000000001E-2</v>
      </c>
      <c r="AL14" s="167">
        <v>63546.8</v>
      </c>
      <c r="AM14" s="168">
        <v>-1659.8</v>
      </c>
      <c r="AN14" s="170">
        <v>2.6099999999999998E-2</v>
      </c>
      <c r="AO14" s="167">
        <v>64853.2</v>
      </c>
      <c r="AP14" s="168">
        <v>-2397.8000000000002</v>
      </c>
      <c r="AQ14" s="170">
        <v>3.7000000000000005E-2</v>
      </c>
      <c r="AR14" s="167">
        <v>66019.600000000006</v>
      </c>
      <c r="AS14" s="168">
        <v>-2922.2</v>
      </c>
      <c r="AT14" s="170">
        <v>4.4299999999999999E-2</v>
      </c>
      <c r="AU14" s="167">
        <v>67116.5</v>
      </c>
      <c r="AV14" s="168">
        <v>-2970.4</v>
      </c>
      <c r="AW14" s="195">
        <v>4.4299999999999999E-2</v>
      </c>
      <c r="AX14" s="167">
        <v>73140.600000000006</v>
      </c>
      <c r="AY14" s="168">
        <v>-732.6</v>
      </c>
      <c r="AZ14" s="170">
        <v>0.01</v>
      </c>
      <c r="BA14" s="167">
        <v>74425</v>
      </c>
      <c r="BB14" s="168">
        <v>-775.1</v>
      </c>
      <c r="BC14" s="170">
        <v>1.04E-2</v>
      </c>
      <c r="BD14" s="167">
        <v>75561.399999999994</v>
      </c>
      <c r="BE14" s="168">
        <v>-2006.1</v>
      </c>
      <c r="BF14" s="170">
        <v>2.6499999999999999E-2</v>
      </c>
      <c r="BG14" s="167">
        <v>77073.100000000006</v>
      </c>
      <c r="BH14" s="168">
        <v>-3366.6</v>
      </c>
      <c r="BI14" s="170">
        <v>4.3700000000000003E-2</v>
      </c>
      <c r="BJ14" s="167">
        <v>81402.3</v>
      </c>
      <c r="BK14" s="168">
        <v>-1204.3</v>
      </c>
      <c r="BL14" s="170">
        <v>1.4800000000000001E-2</v>
      </c>
      <c r="BM14" s="183">
        <v>82791.600000000006</v>
      </c>
      <c r="BN14" s="178">
        <v>-3476.8</v>
      </c>
      <c r="BO14" s="185">
        <v>4.2000000000000003E-2</v>
      </c>
      <c r="BP14" s="171">
        <v>84424.8</v>
      </c>
      <c r="BQ14" s="172">
        <v>-5971.6</v>
      </c>
      <c r="BR14" s="173">
        <v>7.0699999999999999E-2</v>
      </c>
      <c r="BS14" s="171">
        <v>85292.7</v>
      </c>
      <c r="BT14" s="172">
        <v>-8323.7000000000007</v>
      </c>
      <c r="BU14" s="227">
        <v>9.7600000000000006E-2</v>
      </c>
      <c r="BV14" s="171">
        <v>87626.5</v>
      </c>
      <c r="BW14" s="172">
        <v>-2431.8000000000002</v>
      </c>
      <c r="BX14" s="173">
        <v>2.7799999999999998E-2</v>
      </c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</row>
    <row r="15" spans="1:252">
      <c r="A15" s="4" t="s">
        <v>222</v>
      </c>
      <c r="B15" s="174">
        <v>276.60000000000002</v>
      </c>
      <c r="C15" s="175">
        <v>-7.1</v>
      </c>
      <c r="D15" s="176">
        <v>2.5499999999999998E-2</v>
      </c>
      <c r="E15" s="174">
        <v>271.89999999999998</v>
      </c>
      <c r="F15" s="175">
        <v>-12.5</v>
      </c>
      <c r="G15" s="177">
        <v>4.6100000000000002E-2</v>
      </c>
      <c r="H15" s="174">
        <v>240.2</v>
      </c>
      <c r="I15" s="175">
        <v>-16.2</v>
      </c>
      <c r="J15" s="177">
        <v>6.7400000000000002E-2</v>
      </c>
      <c r="K15" s="174">
        <v>218.2</v>
      </c>
      <c r="L15" s="175">
        <v>-18.7</v>
      </c>
      <c r="M15" s="177">
        <v>8.5600000000000009E-2</v>
      </c>
      <c r="N15" s="174">
        <v>104.3</v>
      </c>
      <c r="O15" s="175">
        <v>-1.7000000000000002</v>
      </c>
      <c r="P15" s="177">
        <v>1.66E-2</v>
      </c>
      <c r="Q15" s="174">
        <v>89.3</v>
      </c>
      <c r="R15" s="175">
        <v>-3</v>
      </c>
      <c r="S15" s="177">
        <v>3.4099999999999998E-2</v>
      </c>
      <c r="T15" s="174">
        <v>99.4</v>
      </c>
      <c r="U15" s="175">
        <v>-4.7</v>
      </c>
      <c r="V15" s="177">
        <v>4.6900000000000004E-2</v>
      </c>
      <c r="W15" s="174">
        <v>100</v>
      </c>
      <c r="X15" s="175">
        <v>-5.8</v>
      </c>
      <c r="Y15" s="177">
        <v>5.7999999999999996E-2</v>
      </c>
      <c r="Z15" s="174">
        <v>138.69999999999999</v>
      </c>
      <c r="AA15" s="175">
        <v>-1.2</v>
      </c>
      <c r="AB15" s="177">
        <v>8.3999999999999995E-3</v>
      </c>
      <c r="AC15" s="174">
        <v>183.7</v>
      </c>
      <c r="AD15" s="175">
        <v>-3.5</v>
      </c>
      <c r="AE15" s="177">
        <v>1.9E-2</v>
      </c>
      <c r="AF15" s="174">
        <v>203.6</v>
      </c>
      <c r="AG15" s="175">
        <v>-6.1</v>
      </c>
      <c r="AH15" s="182">
        <v>2.9900000000000003E-2</v>
      </c>
      <c r="AI15" s="174">
        <v>257.8</v>
      </c>
      <c r="AJ15" s="175">
        <v>-10.3</v>
      </c>
      <c r="AK15" s="177">
        <v>4.0099999999999997E-2</v>
      </c>
      <c r="AL15" s="174">
        <v>691.8</v>
      </c>
      <c r="AM15" s="175">
        <v>-5.5</v>
      </c>
      <c r="AN15" s="177">
        <v>7.9000000000000008E-3</v>
      </c>
      <c r="AO15" s="174">
        <v>918.1</v>
      </c>
      <c r="AP15" s="175">
        <v>-14.5</v>
      </c>
      <c r="AQ15" s="177">
        <v>1.5700000000000002E-2</v>
      </c>
      <c r="AR15" s="174">
        <v>953.4</v>
      </c>
      <c r="AS15" s="175">
        <v>-19.399999999999999</v>
      </c>
      <c r="AT15" s="177">
        <v>2.0299999999999999E-2</v>
      </c>
      <c r="AU15" s="174">
        <v>1098.5999999999999</v>
      </c>
      <c r="AV15" s="175">
        <v>-23.9</v>
      </c>
      <c r="AW15" s="177">
        <v>2.18E-2</v>
      </c>
      <c r="AX15" s="174">
        <v>1346.5</v>
      </c>
      <c r="AY15" s="175">
        <v>-2.8</v>
      </c>
      <c r="AZ15" s="177">
        <v>2.0999999999999999E-3</v>
      </c>
      <c r="BA15" s="174">
        <v>1081.9000000000001</v>
      </c>
      <c r="BB15" s="178">
        <v>-4.5999999999999996</v>
      </c>
      <c r="BC15" s="177">
        <v>4.1999999999999997E-3</v>
      </c>
      <c r="BD15" s="174">
        <v>1150.4000000000001</v>
      </c>
      <c r="BE15" s="175">
        <v>-10.3</v>
      </c>
      <c r="BF15" s="177">
        <v>9.0000000000000011E-3</v>
      </c>
      <c r="BG15" s="174">
        <v>1195.8</v>
      </c>
      <c r="BH15" s="175">
        <v>-19.399999999999999</v>
      </c>
      <c r="BI15" s="177">
        <v>1.6200000000000003E-2</v>
      </c>
      <c r="BJ15" s="174">
        <v>729</v>
      </c>
      <c r="BK15" s="175">
        <v>-6.2</v>
      </c>
      <c r="BL15" s="177">
        <v>8.5000000000000006E-3</v>
      </c>
      <c r="BM15" s="174">
        <v>635.6</v>
      </c>
      <c r="BN15" s="175">
        <v>-10.5</v>
      </c>
      <c r="BO15" s="177">
        <v>1.6400000000000001E-2</v>
      </c>
      <c r="BP15" s="179">
        <v>962.2</v>
      </c>
      <c r="BQ15" s="175">
        <v>-36.299999999999997</v>
      </c>
      <c r="BR15" s="180">
        <v>3.7699999999999997E-2</v>
      </c>
      <c r="BS15" s="179">
        <v>1284.9000000000001</v>
      </c>
      <c r="BT15" s="175">
        <v>-76.2</v>
      </c>
      <c r="BU15" s="177">
        <v>5.9299999999999999E-2</v>
      </c>
      <c r="BV15" s="179">
        <v>2779.3</v>
      </c>
      <c r="BW15" s="175">
        <v>-52.2</v>
      </c>
      <c r="BX15" s="180">
        <v>1.8800000000000001E-2</v>
      </c>
    </row>
    <row r="16" spans="1:252" s="13" customFormat="1">
      <c r="A16" s="4" t="s">
        <v>221</v>
      </c>
      <c r="B16" s="174">
        <v>7685.5</v>
      </c>
      <c r="C16" s="175">
        <v>-139.6</v>
      </c>
      <c r="D16" s="176">
        <v>1.8200000000000001E-2</v>
      </c>
      <c r="E16" s="174">
        <v>7729.3</v>
      </c>
      <c r="F16" s="175">
        <v>-265.2</v>
      </c>
      <c r="G16" s="177">
        <v>3.4300000000000004E-2</v>
      </c>
      <c r="H16" s="174">
        <v>7817.6</v>
      </c>
      <c r="I16" s="175">
        <v>-387.7</v>
      </c>
      <c r="J16" s="177">
        <v>4.9599999999999998E-2</v>
      </c>
      <c r="K16" s="174">
        <v>7911.4</v>
      </c>
      <c r="L16" s="175">
        <v>-496.6</v>
      </c>
      <c r="M16" s="177">
        <v>6.2800000000000009E-2</v>
      </c>
      <c r="N16" s="174">
        <v>8442.9</v>
      </c>
      <c r="O16" s="175">
        <v>-104.3</v>
      </c>
      <c r="P16" s="177">
        <v>1.24E-2</v>
      </c>
      <c r="Q16" s="174">
        <v>8539</v>
      </c>
      <c r="R16" s="175">
        <v>-207</v>
      </c>
      <c r="S16" s="177">
        <v>2.4199999999999999E-2</v>
      </c>
      <c r="T16" s="174">
        <v>8664.5</v>
      </c>
      <c r="U16" s="175">
        <v>-310.7</v>
      </c>
      <c r="V16" s="177">
        <v>3.5900000000000001E-2</v>
      </c>
      <c r="W16" s="174">
        <v>8761</v>
      </c>
      <c r="X16" s="175">
        <v>-419.9</v>
      </c>
      <c r="Y16" s="177">
        <v>4.7899999999999998E-2</v>
      </c>
      <c r="Z16" s="174">
        <v>9177.7000000000007</v>
      </c>
      <c r="AA16" s="175">
        <v>-105.6</v>
      </c>
      <c r="AB16" s="177">
        <v>1.15E-2</v>
      </c>
      <c r="AC16" s="174">
        <v>9239.2000000000007</v>
      </c>
      <c r="AD16" s="175">
        <v>-213.8</v>
      </c>
      <c r="AE16" s="177">
        <v>2.3099999999999999E-2</v>
      </c>
      <c r="AF16" s="174">
        <v>9302.1</v>
      </c>
      <c r="AG16" s="175">
        <v>-323.5</v>
      </c>
      <c r="AH16" s="177">
        <v>3.4799999999999998E-2</v>
      </c>
      <c r="AI16" s="174">
        <v>9341.5</v>
      </c>
      <c r="AJ16" s="175">
        <v>-419.9</v>
      </c>
      <c r="AK16" s="177">
        <v>4.4900000000000002E-2</v>
      </c>
      <c r="AL16" s="174">
        <v>9657.6</v>
      </c>
      <c r="AM16" s="175">
        <v>-86.7</v>
      </c>
      <c r="AN16" s="177">
        <v>9.0000000000000011E-3</v>
      </c>
      <c r="AO16" s="174">
        <v>9825.6</v>
      </c>
      <c r="AP16" s="175">
        <v>-163</v>
      </c>
      <c r="AQ16" s="177">
        <v>1.66E-2</v>
      </c>
      <c r="AR16" s="174">
        <v>10056.299999999999</v>
      </c>
      <c r="AS16" s="175">
        <v>-225</v>
      </c>
      <c r="AT16" s="177">
        <v>2.2400000000000003E-2</v>
      </c>
      <c r="AU16" s="174">
        <v>10256.6</v>
      </c>
      <c r="AV16" s="175">
        <v>-285.5</v>
      </c>
      <c r="AW16" s="182">
        <v>2.7800000000000002E-2</v>
      </c>
      <c r="AX16" s="174">
        <v>11084.8</v>
      </c>
      <c r="AY16" s="175">
        <v>-61.3</v>
      </c>
      <c r="AZ16" s="177">
        <v>5.5000000000000005E-3</v>
      </c>
      <c r="BA16" s="174">
        <v>11173.1</v>
      </c>
      <c r="BB16" s="178">
        <v>-138.6</v>
      </c>
      <c r="BC16" s="177">
        <v>1.24E-2</v>
      </c>
      <c r="BD16" s="174">
        <v>11278</v>
      </c>
      <c r="BE16" s="175">
        <v>-242.8</v>
      </c>
      <c r="BF16" s="177">
        <v>2.1499999999999998E-2</v>
      </c>
      <c r="BG16" s="174">
        <v>11334.9</v>
      </c>
      <c r="BH16" s="175">
        <v>-389.3</v>
      </c>
      <c r="BI16" s="177">
        <v>3.4300000000000004E-2</v>
      </c>
      <c r="BJ16" s="174">
        <v>11544</v>
      </c>
      <c r="BK16" s="175">
        <v>-190.6</v>
      </c>
      <c r="BL16" s="177">
        <v>1.6500000000000001E-2</v>
      </c>
      <c r="BM16" s="174">
        <v>11556.2</v>
      </c>
      <c r="BN16" s="175">
        <v>-401.1</v>
      </c>
      <c r="BO16" s="177">
        <v>3.4700000000000002E-2</v>
      </c>
      <c r="BP16" s="179">
        <v>11538.2</v>
      </c>
      <c r="BQ16" s="175">
        <v>-632.70000000000005</v>
      </c>
      <c r="BR16" s="180">
        <v>5.4800000000000001E-2</v>
      </c>
      <c r="BS16" s="179">
        <v>11494.7</v>
      </c>
      <c r="BT16" s="175">
        <v>-854.6</v>
      </c>
      <c r="BU16" s="177">
        <v>7.4300000000000005E-2</v>
      </c>
      <c r="BV16" s="179">
        <v>11189.5</v>
      </c>
      <c r="BW16" s="175">
        <v>-220.5</v>
      </c>
      <c r="BX16" s="180">
        <v>1.9699999999999999E-2</v>
      </c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</row>
    <row r="17" spans="1:252">
      <c r="A17" s="4" t="s">
        <v>223</v>
      </c>
      <c r="B17" s="174">
        <v>32227.200000000001</v>
      </c>
      <c r="C17" s="175">
        <v>-889.2</v>
      </c>
      <c r="D17" s="176">
        <v>2.76E-2</v>
      </c>
      <c r="E17" s="174">
        <v>32755.1</v>
      </c>
      <c r="F17" s="175">
        <v>-1663.8</v>
      </c>
      <c r="G17" s="177">
        <v>5.0799999999999998E-2</v>
      </c>
      <c r="H17" s="174">
        <v>33228.400000000001</v>
      </c>
      <c r="I17" s="175">
        <v>-2376.9</v>
      </c>
      <c r="J17" s="177">
        <v>7.1500000000000008E-2</v>
      </c>
      <c r="K17" s="174">
        <v>33618.6</v>
      </c>
      <c r="L17" s="175">
        <v>-2953.8</v>
      </c>
      <c r="M17" s="177">
        <v>8.7899999999999992E-2</v>
      </c>
      <c r="N17" s="174">
        <v>35449.4</v>
      </c>
      <c r="O17" s="175">
        <v>-521</v>
      </c>
      <c r="P17" s="177">
        <v>1.47E-2</v>
      </c>
      <c r="Q17" s="174">
        <v>35748.300000000003</v>
      </c>
      <c r="R17" s="175">
        <v>-1053.9000000000001</v>
      </c>
      <c r="S17" s="177">
        <v>2.9500000000000002E-2</v>
      </c>
      <c r="T17" s="174">
        <v>36107.300000000003</v>
      </c>
      <c r="U17" s="175">
        <v>-1590.9</v>
      </c>
      <c r="V17" s="177">
        <v>4.41E-2</v>
      </c>
      <c r="W17" s="174">
        <v>36436.6</v>
      </c>
      <c r="X17" s="175">
        <v>-2117.1</v>
      </c>
      <c r="Y17" s="177">
        <v>5.8100000000000006E-2</v>
      </c>
      <c r="Z17" s="174">
        <v>38157.1</v>
      </c>
      <c r="AA17" s="175">
        <v>-535.6</v>
      </c>
      <c r="AB17" s="177">
        <v>1.3999999999999999E-2</v>
      </c>
      <c r="AC17" s="174">
        <v>38410.699999999997</v>
      </c>
      <c r="AD17" s="175">
        <v>-1085.7</v>
      </c>
      <c r="AE17" s="177">
        <v>2.8300000000000002E-2</v>
      </c>
      <c r="AF17" s="174">
        <v>38733.599999999999</v>
      </c>
      <c r="AG17" s="175">
        <v>-1648</v>
      </c>
      <c r="AH17" s="177">
        <v>4.2500000000000003E-2</v>
      </c>
      <c r="AI17" s="174">
        <v>38940.9</v>
      </c>
      <c r="AJ17" s="175">
        <v>-2102.3000000000002</v>
      </c>
      <c r="AK17" s="177">
        <v>5.4000000000000006E-2</v>
      </c>
      <c r="AL17" s="174">
        <v>40192.1</v>
      </c>
      <c r="AM17" s="175">
        <v>-380.1</v>
      </c>
      <c r="AN17" s="177">
        <v>9.5000000000000015E-3</v>
      </c>
      <c r="AO17" s="174">
        <v>40852.9</v>
      </c>
      <c r="AP17" s="175">
        <v>-673.4</v>
      </c>
      <c r="AQ17" s="177">
        <v>1.6500000000000001E-2</v>
      </c>
      <c r="AR17" s="174">
        <v>41731.300000000003</v>
      </c>
      <c r="AS17" s="175">
        <v>-887.6</v>
      </c>
      <c r="AT17" s="177">
        <v>2.1299999999999999E-2</v>
      </c>
      <c r="AU17" s="174">
        <v>42571.5</v>
      </c>
      <c r="AV17" s="175">
        <v>-1090.4000000000001</v>
      </c>
      <c r="AW17" s="177">
        <v>2.5600000000000001E-2</v>
      </c>
      <c r="AX17" s="174">
        <v>45425.5</v>
      </c>
      <c r="AY17" s="175">
        <v>-210</v>
      </c>
      <c r="AZ17" s="177">
        <v>4.5999999999999999E-3</v>
      </c>
      <c r="BA17" s="174">
        <v>45474.6</v>
      </c>
      <c r="BB17" s="178">
        <v>-543.4</v>
      </c>
      <c r="BC17" s="177">
        <v>1.1899999999999999E-2</v>
      </c>
      <c r="BD17" s="174">
        <v>45773.7</v>
      </c>
      <c r="BE17" s="175">
        <v>-1062.3</v>
      </c>
      <c r="BF17" s="177">
        <v>2.3199999999999998E-2</v>
      </c>
      <c r="BG17" s="174">
        <v>46000.6</v>
      </c>
      <c r="BH17" s="175">
        <v>-1836</v>
      </c>
      <c r="BI17" s="177">
        <v>3.9900000000000005E-2</v>
      </c>
      <c r="BJ17" s="174">
        <v>46850.8</v>
      </c>
      <c r="BK17" s="175">
        <v>-1010.6</v>
      </c>
      <c r="BL17" s="177">
        <v>2.1600000000000001E-2</v>
      </c>
      <c r="BM17" s="174">
        <v>47338.6</v>
      </c>
      <c r="BN17" s="175">
        <v>-2240.1</v>
      </c>
      <c r="BO17" s="177">
        <v>4.7300000000000002E-2</v>
      </c>
      <c r="BP17" s="179">
        <v>47883</v>
      </c>
      <c r="BQ17" s="175">
        <v>-3664.1</v>
      </c>
      <c r="BR17" s="180">
        <v>7.6499999999999999E-2</v>
      </c>
      <c r="BS17" s="179">
        <v>48258.8</v>
      </c>
      <c r="BT17" s="175">
        <v>-5042</v>
      </c>
      <c r="BU17" s="177">
        <v>0.1045</v>
      </c>
      <c r="BV17" s="179">
        <v>48842.2</v>
      </c>
      <c r="BW17" s="175">
        <v>-1380.9</v>
      </c>
      <c r="BX17" s="180">
        <v>2.8299999999999999E-2</v>
      </c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</row>
    <row r="18" spans="1:252" s="13" customFormat="1">
      <c r="A18" s="4" t="s">
        <v>755</v>
      </c>
      <c r="B18" s="174">
        <v>5116.2</v>
      </c>
      <c r="C18" s="175">
        <v>-174</v>
      </c>
      <c r="D18" s="176">
        <v>3.4000000000000002E-2</v>
      </c>
      <c r="E18" s="174">
        <v>4945.8</v>
      </c>
      <c r="F18" s="175">
        <v>-314.2</v>
      </c>
      <c r="G18" s="177">
        <v>6.3500000000000001E-2</v>
      </c>
      <c r="H18" s="174">
        <v>4969.8999999999996</v>
      </c>
      <c r="I18" s="175">
        <v>-429.4</v>
      </c>
      <c r="J18" s="177">
        <v>8.6400000000000005E-2</v>
      </c>
      <c r="K18" s="174">
        <v>4979.7</v>
      </c>
      <c r="L18" s="175">
        <v>-521.6</v>
      </c>
      <c r="M18" s="177">
        <v>0.1047</v>
      </c>
      <c r="N18" s="174">
        <v>6162.6</v>
      </c>
      <c r="O18" s="175">
        <v>-97.2</v>
      </c>
      <c r="P18" s="177">
        <v>1.5800000000000002E-2</v>
      </c>
      <c r="Q18" s="174">
        <v>5329.6</v>
      </c>
      <c r="R18" s="175">
        <v>-167.3</v>
      </c>
      <c r="S18" s="177">
        <v>3.1400000000000004E-2</v>
      </c>
      <c r="T18" s="174">
        <v>5163.3</v>
      </c>
      <c r="U18" s="175">
        <v>-246</v>
      </c>
      <c r="V18" s="177">
        <v>4.7599999999999996E-2</v>
      </c>
      <c r="W18" s="174">
        <v>4839.6000000000004</v>
      </c>
      <c r="X18" s="175">
        <v>-305.89999999999998</v>
      </c>
      <c r="Y18" s="177">
        <v>6.3200000000000006E-2</v>
      </c>
      <c r="Z18" s="174">
        <v>3868.6</v>
      </c>
      <c r="AA18" s="175">
        <v>-66.099999999999994</v>
      </c>
      <c r="AB18" s="177">
        <v>1.7100000000000001E-2</v>
      </c>
      <c r="AC18" s="174">
        <v>4072.2</v>
      </c>
      <c r="AD18" s="175">
        <v>-138.5</v>
      </c>
      <c r="AE18" s="177">
        <v>3.4000000000000002E-2</v>
      </c>
      <c r="AF18" s="174">
        <v>3997.4</v>
      </c>
      <c r="AG18" s="175">
        <v>-204.2</v>
      </c>
      <c r="AH18" s="177">
        <v>5.1100000000000007E-2</v>
      </c>
      <c r="AI18" s="174">
        <v>3871</v>
      </c>
      <c r="AJ18" s="175">
        <v>-252.7</v>
      </c>
      <c r="AK18" s="177">
        <v>6.5299999999999997E-2</v>
      </c>
      <c r="AL18" s="174">
        <v>3687.9</v>
      </c>
      <c r="AM18" s="175">
        <v>-43</v>
      </c>
      <c r="AN18" s="177">
        <v>1.1699999999999999E-2</v>
      </c>
      <c r="AO18" s="174">
        <v>3875.5</v>
      </c>
      <c r="AP18" s="175">
        <v>-75.099999999999994</v>
      </c>
      <c r="AQ18" s="177">
        <v>1.9400000000000001E-2</v>
      </c>
      <c r="AR18" s="174">
        <v>4012.9</v>
      </c>
      <c r="AS18" s="175">
        <v>-99.4</v>
      </c>
      <c r="AT18" s="177">
        <v>2.4799999999999999E-2</v>
      </c>
      <c r="AU18" s="174">
        <v>4046.1</v>
      </c>
      <c r="AV18" s="175">
        <v>-121.9</v>
      </c>
      <c r="AW18" s="182">
        <v>3.0099999999999998E-2</v>
      </c>
      <c r="AX18" s="174">
        <v>5517.2</v>
      </c>
      <c r="AY18" s="175">
        <v>-31.3</v>
      </c>
      <c r="AZ18" s="177">
        <v>5.7000000000000002E-3</v>
      </c>
      <c r="BA18" s="174">
        <v>6845.3</v>
      </c>
      <c r="BB18" s="178">
        <v>-104.2</v>
      </c>
      <c r="BC18" s="177">
        <v>1.52E-2</v>
      </c>
      <c r="BD18" s="174">
        <v>7395.7</v>
      </c>
      <c r="BE18" s="175">
        <v>-216.2</v>
      </c>
      <c r="BF18" s="177">
        <v>2.92E-2</v>
      </c>
      <c r="BG18" s="174">
        <v>8278.5</v>
      </c>
      <c r="BH18" s="175">
        <v>-429.4</v>
      </c>
      <c r="BI18" s="177">
        <v>5.1900000000000002E-2</v>
      </c>
      <c r="BJ18" s="174">
        <v>12381.2</v>
      </c>
      <c r="BK18" s="175">
        <v>-322.8</v>
      </c>
      <c r="BL18" s="177">
        <v>2.6099999999999998E-2</v>
      </c>
      <c r="BM18" s="174">
        <v>13669</v>
      </c>
      <c r="BN18" s="175">
        <v>-769.4</v>
      </c>
      <c r="BO18" s="177">
        <v>5.6299999999999996E-2</v>
      </c>
      <c r="BP18" s="179">
        <v>14036.9</v>
      </c>
      <c r="BQ18" s="175">
        <v>-1284.5999999999999</v>
      </c>
      <c r="BR18" s="180">
        <v>9.1499999999999998E-2</v>
      </c>
      <c r="BS18" s="179">
        <v>13734.7</v>
      </c>
      <c r="BT18" s="175">
        <v>-1723.2</v>
      </c>
      <c r="BU18" s="177">
        <v>0.1255</v>
      </c>
      <c r="BV18" s="179">
        <v>12142.8</v>
      </c>
      <c r="BW18" s="175">
        <v>-410.5</v>
      </c>
      <c r="BX18" s="180">
        <v>3.3799999999999997E-2</v>
      </c>
      <c r="BY18"/>
      <c r="BZ18"/>
      <c r="CA18"/>
    </row>
    <row r="19" spans="1:252">
      <c r="A19" s="4" t="s">
        <v>756</v>
      </c>
      <c r="B19" s="174" t="s">
        <v>134</v>
      </c>
      <c r="C19" s="175" t="s">
        <v>134</v>
      </c>
      <c r="D19" s="176" t="s">
        <v>134</v>
      </c>
      <c r="E19" s="174" t="s">
        <v>134</v>
      </c>
      <c r="F19" s="175" t="s">
        <v>134</v>
      </c>
      <c r="G19" s="177" t="s">
        <v>134</v>
      </c>
      <c r="H19" s="174" t="s">
        <v>134</v>
      </c>
      <c r="I19" s="175" t="s">
        <v>134</v>
      </c>
      <c r="J19" s="177" t="s">
        <v>134</v>
      </c>
      <c r="K19" s="174" t="s">
        <v>134</v>
      </c>
      <c r="L19" s="175" t="s">
        <v>134</v>
      </c>
      <c r="M19" s="177" t="s">
        <v>134</v>
      </c>
      <c r="N19" s="174" t="s">
        <v>134</v>
      </c>
      <c r="O19" s="175" t="s">
        <v>134</v>
      </c>
      <c r="P19" s="177" t="s">
        <v>134</v>
      </c>
      <c r="Q19" s="174" t="s">
        <v>134</v>
      </c>
      <c r="R19" s="175" t="s">
        <v>134</v>
      </c>
      <c r="S19" s="177" t="s">
        <v>134</v>
      </c>
      <c r="T19" s="174" t="s">
        <v>134</v>
      </c>
      <c r="U19" s="175" t="s">
        <v>134</v>
      </c>
      <c r="V19" s="177" t="s">
        <v>134</v>
      </c>
      <c r="W19" s="174" t="s">
        <v>134</v>
      </c>
      <c r="X19" s="175" t="s">
        <v>134</v>
      </c>
      <c r="Y19" s="177" t="s">
        <v>134</v>
      </c>
      <c r="Z19" s="174" t="s">
        <v>134</v>
      </c>
      <c r="AA19" s="175" t="s">
        <v>134</v>
      </c>
      <c r="AB19" s="177" t="s">
        <v>134</v>
      </c>
      <c r="AC19" s="174" t="s">
        <v>134</v>
      </c>
      <c r="AD19" s="175" t="s">
        <v>134</v>
      </c>
      <c r="AE19" s="177" t="s">
        <v>134</v>
      </c>
      <c r="AF19" s="174" t="s">
        <v>134</v>
      </c>
      <c r="AG19" s="175" t="s">
        <v>134</v>
      </c>
      <c r="AH19" s="177" t="s">
        <v>134</v>
      </c>
      <c r="AI19" s="174" t="s">
        <v>134</v>
      </c>
      <c r="AJ19" s="175" t="s">
        <v>134</v>
      </c>
      <c r="AK19" s="177" t="s">
        <v>134</v>
      </c>
      <c r="AL19" s="174" t="s">
        <v>134</v>
      </c>
      <c r="AM19" s="175" t="s">
        <v>134</v>
      </c>
      <c r="AN19" s="177" t="s">
        <v>134</v>
      </c>
      <c r="AO19" s="174">
        <v>3342.2</v>
      </c>
      <c r="AP19" s="175">
        <v>-59.9</v>
      </c>
      <c r="AQ19" s="177">
        <v>1.7899999999999999E-2</v>
      </c>
      <c r="AR19" s="174">
        <v>3204.3</v>
      </c>
      <c r="AS19" s="175">
        <v>-75.099999999999994</v>
      </c>
      <c r="AT19" s="177">
        <v>2.3399999999999997E-2</v>
      </c>
      <c r="AU19" s="174">
        <v>3040.1</v>
      </c>
      <c r="AV19" s="175">
        <v>-87.1</v>
      </c>
      <c r="AW19" s="177">
        <v>2.86E-2</v>
      </c>
      <c r="AX19" s="174">
        <v>2219.6999999999998</v>
      </c>
      <c r="AY19" s="175">
        <v>-10.6</v>
      </c>
      <c r="AZ19" s="177">
        <v>4.7999999999999996E-3</v>
      </c>
      <c r="BA19" s="174">
        <v>2034.8</v>
      </c>
      <c r="BB19" s="178">
        <v>-24.5</v>
      </c>
      <c r="BC19" s="177">
        <v>1.2E-2</v>
      </c>
      <c r="BD19" s="174">
        <v>1895.8</v>
      </c>
      <c r="BE19" s="175">
        <v>-43.4</v>
      </c>
      <c r="BF19" s="177">
        <v>2.29E-2</v>
      </c>
      <c r="BG19" s="174">
        <v>1847.8</v>
      </c>
      <c r="BH19" s="175">
        <v>-72.900000000000006</v>
      </c>
      <c r="BI19" s="177">
        <v>3.95E-2</v>
      </c>
      <c r="BJ19" s="174">
        <v>1790.6</v>
      </c>
      <c r="BK19" s="175">
        <v>-41.3</v>
      </c>
      <c r="BL19" s="177">
        <v>2.3099999999999999E-2</v>
      </c>
      <c r="BM19" s="174">
        <v>1889.5</v>
      </c>
      <c r="BN19" s="175">
        <v>-95.5</v>
      </c>
      <c r="BO19" s="177">
        <v>5.0499999999999996E-2</v>
      </c>
      <c r="BP19" s="179">
        <v>2098.6</v>
      </c>
      <c r="BQ19" s="175">
        <v>-171.8</v>
      </c>
      <c r="BR19" s="180">
        <v>8.1799999999999998E-2</v>
      </c>
      <c r="BS19" s="179">
        <v>2348.1999999999998</v>
      </c>
      <c r="BT19" s="175">
        <v>-266.8</v>
      </c>
      <c r="BU19" s="177">
        <v>0.11360000000000001</v>
      </c>
      <c r="BV19" s="179">
        <v>3486</v>
      </c>
      <c r="BW19" s="175">
        <v>-107.7</v>
      </c>
      <c r="BX19" s="180">
        <v>3.09E-2</v>
      </c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</row>
    <row r="20" spans="1:252">
      <c r="A20" s="4" t="s">
        <v>871</v>
      </c>
      <c r="B20" s="174">
        <v>1736.3</v>
      </c>
      <c r="C20" s="175">
        <v>1.7000000000000002</v>
      </c>
      <c r="D20" s="176">
        <v>-1E-3</v>
      </c>
      <c r="E20" s="174">
        <v>1792.5</v>
      </c>
      <c r="F20" s="175">
        <v>-121</v>
      </c>
      <c r="G20" s="177">
        <v>6.7500000000000004E-2</v>
      </c>
      <c r="H20" s="174">
        <v>1785.2</v>
      </c>
      <c r="I20" s="175">
        <v>-87.5</v>
      </c>
      <c r="J20" s="177">
        <v>4.9000000000000002E-2</v>
      </c>
      <c r="K20" s="174">
        <v>1805.1</v>
      </c>
      <c r="L20" s="175">
        <v>-200.9</v>
      </c>
      <c r="M20" s="177">
        <v>0.11130000000000001</v>
      </c>
      <c r="N20" s="174">
        <v>1787.7</v>
      </c>
      <c r="O20" s="175">
        <v>21.9</v>
      </c>
      <c r="P20" s="177">
        <v>-1.23E-2</v>
      </c>
      <c r="Q20" s="174">
        <v>1881.2</v>
      </c>
      <c r="R20" s="175">
        <v>-218.7</v>
      </c>
      <c r="S20" s="177">
        <v>0.11630000000000001</v>
      </c>
      <c r="T20" s="174">
        <v>1949.5</v>
      </c>
      <c r="U20" s="175">
        <v>-358.7</v>
      </c>
      <c r="V20" s="177">
        <v>0.184</v>
      </c>
      <c r="W20" s="174">
        <v>1984.1</v>
      </c>
      <c r="X20" s="175">
        <v>-411.3</v>
      </c>
      <c r="Y20" s="177">
        <v>0.20730000000000001</v>
      </c>
      <c r="Z20" s="174">
        <v>2058.5</v>
      </c>
      <c r="AA20" s="175">
        <v>-55.7</v>
      </c>
      <c r="AB20" s="177">
        <v>2.7099999999999999E-2</v>
      </c>
      <c r="AC20" s="174">
        <v>2126.6999999999998</v>
      </c>
      <c r="AD20" s="175">
        <v>-152.9</v>
      </c>
      <c r="AE20" s="177">
        <v>7.1900000000000006E-2</v>
      </c>
      <c r="AF20" s="174">
        <v>2180.1999999999998</v>
      </c>
      <c r="AG20" s="175">
        <v>-371.8</v>
      </c>
      <c r="AH20" s="177">
        <v>0.17050000000000001</v>
      </c>
      <c r="AI20" s="174">
        <v>2211.8000000000002</v>
      </c>
      <c r="AJ20" s="175">
        <v>-315.7</v>
      </c>
      <c r="AK20" s="177">
        <v>0.14269999999999999</v>
      </c>
      <c r="AL20" s="174">
        <v>2575.4</v>
      </c>
      <c r="AM20" s="175">
        <v>-792.2</v>
      </c>
      <c r="AN20" s="177">
        <v>0.30760000000000004</v>
      </c>
      <c r="AO20" s="174">
        <v>2818.1</v>
      </c>
      <c r="AP20" s="175">
        <v>-1000.5</v>
      </c>
      <c r="AQ20" s="177">
        <v>0.35499999999999998</v>
      </c>
      <c r="AR20" s="174">
        <v>2902.5</v>
      </c>
      <c r="AS20" s="175">
        <v>-1086.4000000000001</v>
      </c>
      <c r="AT20" s="177">
        <v>0.37430000000000002</v>
      </c>
      <c r="AU20" s="174">
        <v>2949.3</v>
      </c>
      <c r="AV20" s="175">
        <v>-885.7</v>
      </c>
      <c r="AW20" s="182">
        <v>0.30030000000000001</v>
      </c>
      <c r="AX20" s="174">
        <v>3072.8</v>
      </c>
      <c r="AY20" s="175">
        <v>-268.7</v>
      </c>
      <c r="AZ20" s="177">
        <v>8.7499999999999994E-2</v>
      </c>
      <c r="BA20" s="174">
        <v>3005.6</v>
      </c>
      <c r="BB20" s="178">
        <v>53.5</v>
      </c>
      <c r="BC20" s="177">
        <v>-1.78E-2</v>
      </c>
      <c r="BD20" s="174">
        <v>2963.9</v>
      </c>
      <c r="BE20" s="175">
        <v>-210.2</v>
      </c>
      <c r="BF20" s="177">
        <v>7.0900000000000005E-2</v>
      </c>
      <c r="BG20" s="174">
        <v>4487.5</v>
      </c>
      <c r="BH20" s="175">
        <v>-377.1</v>
      </c>
      <c r="BI20" s="177">
        <v>8.4000000000000005E-2</v>
      </c>
      <c r="BJ20" s="174">
        <v>2918.9</v>
      </c>
      <c r="BK20" s="175">
        <v>466.8</v>
      </c>
      <c r="BL20" s="177">
        <v>-0.15990000000000001</v>
      </c>
      <c r="BM20" s="174">
        <v>2185</v>
      </c>
      <c r="BN20" s="175">
        <v>417.6</v>
      </c>
      <c r="BO20" s="177">
        <v>-0.19109999999999999</v>
      </c>
      <c r="BP20" s="179">
        <v>1885.7</v>
      </c>
      <c r="BQ20" s="175">
        <v>447.4</v>
      </c>
      <c r="BR20" s="180">
        <v>-0.23730000000000001</v>
      </c>
      <c r="BS20" s="179">
        <v>1713.5</v>
      </c>
      <c r="BT20" s="175">
        <v>447.7</v>
      </c>
      <c r="BU20" s="177">
        <v>-0.26119999999999999</v>
      </c>
      <c r="BV20" s="179">
        <v>1137.5999999999999</v>
      </c>
      <c r="BW20" s="175">
        <v>-24.8</v>
      </c>
      <c r="BX20" s="180">
        <v>2.18E-2</v>
      </c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</row>
    <row r="21" spans="1:252">
      <c r="A21" s="4" t="s">
        <v>757</v>
      </c>
      <c r="B21" s="174">
        <v>2553.1999999999998</v>
      </c>
      <c r="C21" s="175">
        <v>-30</v>
      </c>
      <c r="D21" s="176">
        <v>1.1699999999999999E-2</v>
      </c>
      <c r="E21" s="174">
        <v>2508.6999999999998</v>
      </c>
      <c r="F21" s="175">
        <v>-52.6</v>
      </c>
      <c r="G21" s="177">
        <v>2.1000000000000001E-2</v>
      </c>
      <c r="H21" s="174">
        <v>2461.1999999999998</v>
      </c>
      <c r="I21" s="175">
        <v>-121.9</v>
      </c>
      <c r="J21" s="177">
        <v>4.9500000000000002E-2</v>
      </c>
      <c r="K21" s="174">
        <v>2411.3000000000002</v>
      </c>
      <c r="L21" s="175">
        <v>-152.30000000000001</v>
      </c>
      <c r="M21" s="177">
        <v>6.3200000000000006E-2</v>
      </c>
      <c r="N21" s="174">
        <v>2163.6999999999998</v>
      </c>
      <c r="O21" s="175">
        <v>-22.4</v>
      </c>
      <c r="P21" s="177">
        <v>1.03E-2</v>
      </c>
      <c r="Q21" s="174">
        <v>2127.1999999999998</v>
      </c>
      <c r="R21" s="175">
        <v>-46.6</v>
      </c>
      <c r="S21" s="177">
        <v>2.1899999999999999E-2</v>
      </c>
      <c r="T21" s="174">
        <v>2085.1999999999998</v>
      </c>
      <c r="U21" s="175">
        <v>-67.599999999999994</v>
      </c>
      <c r="V21" s="177">
        <v>3.2400000000000005E-2</v>
      </c>
      <c r="W21" s="174">
        <v>2019.4</v>
      </c>
      <c r="X21" s="175">
        <v>-153.30000000000001</v>
      </c>
      <c r="Y21" s="177">
        <v>7.5899999999999995E-2</v>
      </c>
      <c r="Z21" s="174">
        <v>1713.5</v>
      </c>
      <c r="AA21" s="175">
        <v>-16.3</v>
      </c>
      <c r="AB21" s="177">
        <v>9.5000000000000015E-3</v>
      </c>
      <c r="AC21" s="174">
        <v>1678.5</v>
      </c>
      <c r="AD21" s="175">
        <v>-32</v>
      </c>
      <c r="AE21" s="177">
        <v>1.9100000000000002E-2</v>
      </c>
      <c r="AF21" s="174">
        <v>1645.1</v>
      </c>
      <c r="AG21" s="175">
        <v>-47.1</v>
      </c>
      <c r="AH21" s="177">
        <v>2.86E-2</v>
      </c>
      <c r="AI21" s="174">
        <v>1631.9</v>
      </c>
      <c r="AJ21" s="175">
        <v>-68.2</v>
      </c>
      <c r="AK21" s="177">
        <v>4.1799999999999997E-2</v>
      </c>
      <c r="AL21" s="174">
        <v>1528.6</v>
      </c>
      <c r="AM21" s="175">
        <v>-15.6</v>
      </c>
      <c r="AN21" s="177">
        <v>1.0200000000000001E-2</v>
      </c>
      <c r="AO21" s="174">
        <v>1512.6</v>
      </c>
      <c r="AP21" s="175">
        <v>-29.4</v>
      </c>
      <c r="AQ21" s="177">
        <v>1.9400000000000001E-2</v>
      </c>
      <c r="AR21" s="174">
        <v>1496</v>
      </c>
      <c r="AS21" s="175">
        <v>-43.1</v>
      </c>
      <c r="AT21" s="177">
        <v>2.8799999999999999E-2</v>
      </c>
      <c r="AU21" s="174">
        <v>1492.2</v>
      </c>
      <c r="AV21" s="175">
        <v>-55.9</v>
      </c>
      <c r="AW21" s="177">
        <v>3.7400000000000003E-2</v>
      </c>
      <c r="AX21" s="174">
        <v>1451</v>
      </c>
      <c r="AY21" s="175">
        <v>-13.3</v>
      </c>
      <c r="AZ21" s="177">
        <v>9.1999999999999998E-3</v>
      </c>
      <c r="BA21" s="174">
        <v>1420.9</v>
      </c>
      <c r="BB21" s="178">
        <v>-24.9</v>
      </c>
      <c r="BC21" s="177">
        <v>1.7500000000000002E-2</v>
      </c>
      <c r="BD21" s="174">
        <v>1399.8</v>
      </c>
      <c r="BE21" s="175">
        <v>-37.299999999999997</v>
      </c>
      <c r="BF21" s="177">
        <v>2.6699999999999998E-2</v>
      </c>
      <c r="BG21" s="174">
        <v>1397.1</v>
      </c>
      <c r="BH21" s="175">
        <v>-50.4</v>
      </c>
      <c r="BI21" s="177">
        <v>3.6000000000000004E-2</v>
      </c>
      <c r="BJ21" s="174">
        <v>1396.8</v>
      </c>
      <c r="BK21" s="175">
        <v>-13.9</v>
      </c>
      <c r="BL21" s="177">
        <v>0.01</v>
      </c>
      <c r="BM21" s="174">
        <v>1379.4</v>
      </c>
      <c r="BN21" s="175">
        <v>-28.9</v>
      </c>
      <c r="BO21" s="177">
        <v>2.0899999999999998E-2</v>
      </c>
      <c r="BP21" s="179">
        <v>1532.1</v>
      </c>
      <c r="BQ21" s="175">
        <v>-49.1</v>
      </c>
      <c r="BR21" s="180">
        <v>3.2000000000000001E-2</v>
      </c>
      <c r="BS21" s="179">
        <v>1747.1</v>
      </c>
      <c r="BT21" s="175">
        <v>-82.4</v>
      </c>
      <c r="BU21" s="177">
        <v>4.7199999999999999E-2</v>
      </c>
      <c r="BV21" s="179">
        <v>2558.9</v>
      </c>
      <c r="BW21" s="175">
        <v>-35.1</v>
      </c>
      <c r="BX21" s="180">
        <v>1.37E-2</v>
      </c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</row>
    <row r="22" spans="1:252">
      <c r="A22" s="4" t="s">
        <v>758</v>
      </c>
      <c r="B22" s="174">
        <v>888.9</v>
      </c>
      <c r="C22" s="175">
        <v>-24.9</v>
      </c>
      <c r="D22" s="176">
        <v>2.7999999999999997E-2</v>
      </c>
      <c r="E22" s="174">
        <v>886.5</v>
      </c>
      <c r="F22" s="175">
        <v>-85.5</v>
      </c>
      <c r="G22" s="177">
        <v>9.6500000000000002E-2</v>
      </c>
      <c r="H22" s="174">
        <v>866.1</v>
      </c>
      <c r="I22" s="175">
        <v>-102.7</v>
      </c>
      <c r="J22" s="177">
        <v>0.1186</v>
      </c>
      <c r="K22" s="174">
        <v>841.8</v>
      </c>
      <c r="L22" s="175">
        <v>-152.4</v>
      </c>
      <c r="M22" s="177">
        <v>0.18100000000000002</v>
      </c>
      <c r="N22" s="174">
        <v>727.3</v>
      </c>
      <c r="O22" s="175">
        <v>-29.5</v>
      </c>
      <c r="P22" s="177">
        <v>4.0599999999999997E-2</v>
      </c>
      <c r="Q22" s="174">
        <v>767.2</v>
      </c>
      <c r="R22" s="175">
        <v>-187</v>
      </c>
      <c r="S22" s="177">
        <v>0.2437</v>
      </c>
      <c r="T22" s="174">
        <v>798</v>
      </c>
      <c r="U22" s="175">
        <v>-269.3</v>
      </c>
      <c r="V22" s="177">
        <v>0.33750000000000002</v>
      </c>
      <c r="W22" s="174">
        <v>806.1</v>
      </c>
      <c r="X22" s="175">
        <v>-246.2</v>
      </c>
      <c r="Y22" s="177">
        <v>0.3054</v>
      </c>
      <c r="Z22" s="174">
        <v>792.5</v>
      </c>
      <c r="AA22" s="175">
        <v>-75.3</v>
      </c>
      <c r="AB22" s="177">
        <v>9.5000000000000001E-2</v>
      </c>
      <c r="AC22" s="174">
        <v>773.7</v>
      </c>
      <c r="AD22" s="175">
        <v>-66.400000000000006</v>
      </c>
      <c r="AE22" s="177">
        <v>8.5900000000000004E-2</v>
      </c>
      <c r="AF22" s="174">
        <v>766</v>
      </c>
      <c r="AG22" s="175">
        <v>-176.1</v>
      </c>
      <c r="AH22" s="177">
        <v>0.22989999999999999</v>
      </c>
      <c r="AI22" s="174">
        <v>761.7</v>
      </c>
      <c r="AJ22" s="175">
        <v>-147.80000000000001</v>
      </c>
      <c r="AK22" s="177">
        <v>0.19399999999999998</v>
      </c>
      <c r="AL22" s="174">
        <v>750.3</v>
      </c>
      <c r="AM22" s="175">
        <v>-288.5</v>
      </c>
      <c r="AN22" s="177">
        <v>0.38450000000000001</v>
      </c>
      <c r="AO22" s="174">
        <v>797.2</v>
      </c>
      <c r="AP22" s="175">
        <v>-361.7</v>
      </c>
      <c r="AQ22" s="177">
        <v>0.45380000000000004</v>
      </c>
      <c r="AR22" s="174">
        <v>760.7</v>
      </c>
      <c r="AS22" s="175">
        <v>-460.3</v>
      </c>
      <c r="AT22" s="177">
        <v>0.60509999999999997</v>
      </c>
      <c r="AU22" s="174">
        <v>701.2</v>
      </c>
      <c r="AV22" s="175">
        <v>-387</v>
      </c>
      <c r="AW22" s="182">
        <v>0.55189999999999995</v>
      </c>
      <c r="AX22" s="174">
        <v>1642.9</v>
      </c>
      <c r="AY22" s="175">
        <v>-126.7</v>
      </c>
      <c r="AZ22" s="177">
        <v>7.7100000000000002E-2</v>
      </c>
      <c r="BA22" s="174">
        <v>1796.5</v>
      </c>
      <c r="BB22" s="178">
        <v>32.9</v>
      </c>
      <c r="BC22" s="177">
        <v>-1.83E-2</v>
      </c>
      <c r="BD22" s="174">
        <v>1899.7</v>
      </c>
      <c r="BE22" s="175">
        <v>-133.4</v>
      </c>
      <c r="BF22" s="177">
        <v>7.0199999999999999E-2</v>
      </c>
      <c r="BG22" s="174">
        <v>557.9</v>
      </c>
      <c r="BH22" s="175">
        <v>-91.2</v>
      </c>
      <c r="BI22" s="177">
        <v>0.16350000000000001</v>
      </c>
      <c r="BJ22" s="174">
        <v>961.3</v>
      </c>
      <c r="BK22" s="175">
        <v>-2.7</v>
      </c>
      <c r="BL22" s="177">
        <v>2.8000000000000004E-3</v>
      </c>
      <c r="BM22" s="174">
        <v>1047.0999999999999</v>
      </c>
      <c r="BN22" s="175">
        <v>-140.4</v>
      </c>
      <c r="BO22" s="177">
        <v>0.13400000000000001</v>
      </c>
      <c r="BP22" s="179">
        <v>1100.8</v>
      </c>
      <c r="BQ22" s="175">
        <v>-203.7</v>
      </c>
      <c r="BR22" s="180">
        <v>0.18509999999999999</v>
      </c>
      <c r="BS22" s="179">
        <v>1104</v>
      </c>
      <c r="BT22" s="175">
        <v>-169.3</v>
      </c>
      <c r="BU22" s="177">
        <v>0.15340000000000001</v>
      </c>
      <c r="BV22" s="179">
        <v>1039.5</v>
      </c>
      <c r="BW22" s="175">
        <v>-11.6</v>
      </c>
      <c r="BX22" s="180">
        <v>1.11E-2</v>
      </c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</row>
    <row r="23" spans="1:252">
      <c r="A23" s="4" t="s">
        <v>248</v>
      </c>
      <c r="B23" s="174" t="s">
        <v>134</v>
      </c>
      <c r="C23" s="175" t="s">
        <v>134</v>
      </c>
      <c r="D23" s="176" t="s">
        <v>134</v>
      </c>
      <c r="E23" s="174" t="s">
        <v>134</v>
      </c>
      <c r="F23" s="175" t="s">
        <v>134</v>
      </c>
      <c r="G23" s="177" t="s">
        <v>134</v>
      </c>
      <c r="H23" s="174" t="s">
        <v>134</v>
      </c>
      <c r="I23" s="175" t="s">
        <v>134</v>
      </c>
      <c r="J23" s="177" t="s">
        <v>134</v>
      </c>
      <c r="K23" s="174" t="s">
        <v>134</v>
      </c>
      <c r="L23" s="175" t="s">
        <v>134</v>
      </c>
      <c r="M23" s="177" t="s">
        <v>134</v>
      </c>
      <c r="N23" s="174" t="s">
        <v>134</v>
      </c>
      <c r="O23" s="175" t="s">
        <v>134</v>
      </c>
      <c r="P23" s="177" t="s">
        <v>134</v>
      </c>
      <c r="Q23" s="174" t="s">
        <v>134</v>
      </c>
      <c r="R23" s="175" t="s">
        <v>134</v>
      </c>
      <c r="S23" s="177" t="s">
        <v>134</v>
      </c>
      <c r="T23" s="174" t="s">
        <v>134</v>
      </c>
      <c r="U23" s="175" t="s">
        <v>134</v>
      </c>
      <c r="V23" s="177" t="s">
        <v>134</v>
      </c>
      <c r="W23" s="174" t="s">
        <v>134</v>
      </c>
      <c r="X23" s="175" t="s">
        <v>134</v>
      </c>
      <c r="Y23" s="177" t="s">
        <v>134</v>
      </c>
      <c r="Z23" s="174" t="s">
        <v>134</v>
      </c>
      <c r="AA23" s="175" t="s">
        <v>134</v>
      </c>
      <c r="AB23" s="177" t="s">
        <v>134</v>
      </c>
      <c r="AC23" s="174" t="s">
        <v>134</v>
      </c>
      <c r="AD23" s="175" t="s">
        <v>134</v>
      </c>
      <c r="AE23" s="177" t="s">
        <v>134</v>
      </c>
      <c r="AF23" s="174" t="s">
        <v>134</v>
      </c>
      <c r="AG23" s="175" t="s">
        <v>134</v>
      </c>
      <c r="AH23" s="177" t="s">
        <v>134</v>
      </c>
      <c r="AI23" s="174" t="s">
        <v>134</v>
      </c>
      <c r="AJ23" s="175" t="s">
        <v>134</v>
      </c>
      <c r="AK23" s="177" t="s">
        <v>134</v>
      </c>
      <c r="AL23" s="174" t="s">
        <v>134</v>
      </c>
      <c r="AM23" s="175" t="s">
        <v>134</v>
      </c>
      <c r="AN23" s="177" t="s">
        <v>134</v>
      </c>
      <c r="AO23" s="174">
        <v>911</v>
      </c>
      <c r="AP23" s="175">
        <v>-20.3</v>
      </c>
      <c r="AQ23" s="177">
        <v>2.2200000000000001E-2</v>
      </c>
      <c r="AR23" s="174">
        <v>902.2</v>
      </c>
      <c r="AS23" s="175">
        <v>-25.9</v>
      </c>
      <c r="AT23" s="177">
        <v>2.87E-2</v>
      </c>
      <c r="AU23" s="174">
        <v>960.9</v>
      </c>
      <c r="AV23" s="175">
        <v>-33.1</v>
      </c>
      <c r="AW23" s="177">
        <v>3.44E-2</v>
      </c>
      <c r="AX23" s="174">
        <v>1380.3</v>
      </c>
      <c r="AY23" s="175">
        <v>-7.9</v>
      </c>
      <c r="AZ23" s="177">
        <v>5.7000000000000002E-3</v>
      </c>
      <c r="BA23" s="174">
        <v>1592.2</v>
      </c>
      <c r="BB23" s="178">
        <v>-21.3</v>
      </c>
      <c r="BC23" s="177">
        <v>1.34E-2</v>
      </c>
      <c r="BD23" s="174">
        <v>1804.3</v>
      </c>
      <c r="BE23" s="175">
        <v>-50.1</v>
      </c>
      <c r="BF23" s="177">
        <v>2.7800000000000002E-2</v>
      </c>
      <c r="BG23" s="174">
        <v>1973.1</v>
      </c>
      <c r="BH23" s="175">
        <v>-100.8</v>
      </c>
      <c r="BI23" s="177">
        <v>5.1100000000000007E-2</v>
      </c>
      <c r="BJ23" s="174">
        <v>2829.8</v>
      </c>
      <c r="BK23" s="175">
        <v>-83</v>
      </c>
      <c r="BL23" s="177">
        <v>2.9300000000000003E-2</v>
      </c>
      <c r="BM23" s="174">
        <v>3091.1</v>
      </c>
      <c r="BN23" s="175">
        <v>-208.7</v>
      </c>
      <c r="BO23" s="177">
        <v>6.7500000000000004E-2</v>
      </c>
      <c r="BP23" s="179">
        <v>3387.3</v>
      </c>
      <c r="BQ23" s="175">
        <v>-376.8</v>
      </c>
      <c r="BR23" s="180">
        <v>0.11119999999999999</v>
      </c>
      <c r="BS23" s="179">
        <v>3606.8</v>
      </c>
      <c r="BT23" s="175">
        <v>-556.70000000000005</v>
      </c>
      <c r="BU23" s="177">
        <v>0.15440000000000001</v>
      </c>
      <c r="BV23" s="179">
        <v>4450.8</v>
      </c>
      <c r="BW23" s="175">
        <v>-188.4</v>
      </c>
      <c r="BX23" s="180">
        <v>4.2299999999999997E-2</v>
      </c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</row>
    <row r="24" spans="1:252">
      <c r="A24" s="4" t="s">
        <v>751</v>
      </c>
      <c r="B24" s="174">
        <v>2671.9</v>
      </c>
      <c r="C24" s="175">
        <v>-79.8</v>
      </c>
      <c r="D24" s="176">
        <v>2.9900000000000003E-2</v>
      </c>
      <c r="E24" s="174">
        <v>2783.4</v>
      </c>
      <c r="F24" s="175">
        <v>-150.19999999999999</v>
      </c>
      <c r="G24" s="177">
        <v>5.4000000000000006E-2</v>
      </c>
      <c r="H24" s="174">
        <v>2855.3</v>
      </c>
      <c r="I24" s="175">
        <v>-215.9</v>
      </c>
      <c r="J24" s="177">
        <v>7.5600000000000001E-2</v>
      </c>
      <c r="K24" s="174">
        <v>2865.1</v>
      </c>
      <c r="L24" s="175">
        <v>-267.3</v>
      </c>
      <c r="M24" s="177">
        <v>9.3299999999999994E-2</v>
      </c>
      <c r="N24" s="174">
        <v>2760.9</v>
      </c>
      <c r="O24" s="175">
        <v>-42.1</v>
      </c>
      <c r="P24" s="177">
        <v>1.52E-2</v>
      </c>
      <c r="Q24" s="174">
        <v>2905.8</v>
      </c>
      <c r="R24" s="175">
        <v>-89</v>
      </c>
      <c r="S24" s="177">
        <v>3.0600000000000002E-2</v>
      </c>
      <c r="T24" s="174">
        <v>3073.9</v>
      </c>
      <c r="U24" s="175">
        <v>-141</v>
      </c>
      <c r="V24" s="177">
        <v>4.5899999999999996E-2</v>
      </c>
      <c r="W24" s="174">
        <v>3237.5</v>
      </c>
      <c r="X24" s="175">
        <v>-201.3</v>
      </c>
      <c r="Y24" s="177">
        <v>6.2199999999999998E-2</v>
      </c>
      <c r="Z24" s="174">
        <v>4086.8</v>
      </c>
      <c r="AA24" s="175">
        <v>-63.2</v>
      </c>
      <c r="AB24" s="177">
        <v>1.55E-2</v>
      </c>
      <c r="AC24" s="174">
        <v>4245.6000000000004</v>
      </c>
      <c r="AD24" s="175">
        <v>-132.80000000000001</v>
      </c>
      <c r="AE24" s="177">
        <v>3.1300000000000001E-2</v>
      </c>
      <c r="AF24" s="174">
        <v>4309.3</v>
      </c>
      <c r="AG24" s="175">
        <v>-203.8</v>
      </c>
      <c r="AH24" s="177">
        <v>4.7300000000000002E-2</v>
      </c>
      <c r="AI24" s="174">
        <v>4320.6000000000004</v>
      </c>
      <c r="AJ24" s="175">
        <v>-263.5</v>
      </c>
      <c r="AK24" s="177">
        <v>6.0999999999999999E-2</v>
      </c>
      <c r="AL24" s="174">
        <v>4463.1000000000004</v>
      </c>
      <c r="AM24" s="175">
        <v>-48.2</v>
      </c>
      <c r="AN24" s="177">
        <v>1.0800000000000001E-2</v>
      </c>
      <c r="AO24" s="174" t="s">
        <v>134</v>
      </c>
      <c r="AP24" s="175" t="s">
        <v>134</v>
      </c>
      <c r="AQ24" s="177" t="s">
        <v>134</v>
      </c>
      <c r="AR24" s="174" t="s">
        <v>134</v>
      </c>
      <c r="AS24" s="175" t="s">
        <v>134</v>
      </c>
      <c r="AT24" s="177" t="s">
        <v>134</v>
      </c>
      <c r="AU24" s="174" t="s">
        <v>134</v>
      </c>
      <c r="AV24" s="175" t="s">
        <v>134</v>
      </c>
      <c r="AW24" s="177" t="s">
        <v>134</v>
      </c>
      <c r="AX24" s="174" t="s">
        <v>134</v>
      </c>
      <c r="AY24" s="175" t="s">
        <v>134</v>
      </c>
      <c r="AZ24" s="177" t="s">
        <v>134</v>
      </c>
      <c r="BA24" s="174" t="s">
        <v>134</v>
      </c>
      <c r="BB24" s="178" t="s">
        <v>134</v>
      </c>
      <c r="BC24" s="177" t="s">
        <v>134</v>
      </c>
      <c r="BD24" s="174" t="s">
        <v>134</v>
      </c>
      <c r="BE24" s="175" t="s">
        <v>134</v>
      </c>
      <c r="BF24" s="177" t="s">
        <v>134</v>
      </c>
      <c r="BG24" s="174" t="s">
        <v>134</v>
      </c>
      <c r="BH24" s="175" t="s">
        <v>134</v>
      </c>
      <c r="BI24" s="177" t="s">
        <v>134</v>
      </c>
      <c r="BJ24" s="174" t="s">
        <v>134</v>
      </c>
      <c r="BK24" s="175" t="s">
        <v>134</v>
      </c>
      <c r="BL24" s="177" t="s">
        <v>134</v>
      </c>
      <c r="BM24" s="174" t="s">
        <v>134</v>
      </c>
      <c r="BN24" s="175" t="s">
        <v>134</v>
      </c>
      <c r="BO24" s="177" t="s">
        <v>134</v>
      </c>
      <c r="BP24" s="179" t="s">
        <v>134</v>
      </c>
      <c r="BQ24" s="175" t="s">
        <v>134</v>
      </c>
      <c r="BR24" s="180" t="s">
        <v>134</v>
      </c>
      <c r="BS24" s="196"/>
      <c r="BT24" s="175"/>
      <c r="BU24" s="177"/>
      <c r="BV24" s="231"/>
      <c r="BW24" s="175"/>
      <c r="BX24" s="180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</row>
    <row r="25" spans="1:252" s="13" customFormat="1">
      <c r="A25" s="13" t="s">
        <v>759</v>
      </c>
      <c r="B25" s="183">
        <v>9452.1</v>
      </c>
      <c r="C25" s="178" t="s">
        <v>134</v>
      </c>
      <c r="D25" s="184" t="s">
        <v>134</v>
      </c>
      <c r="E25" s="183">
        <v>9432.2999999999993</v>
      </c>
      <c r="F25" s="178" t="s">
        <v>134</v>
      </c>
      <c r="G25" s="185" t="s">
        <v>134</v>
      </c>
      <c r="H25" s="183">
        <v>9388.7999999999993</v>
      </c>
      <c r="I25" s="178" t="s">
        <v>134</v>
      </c>
      <c r="J25" s="185" t="s">
        <v>134</v>
      </c>
      <c r="K25" s="183">
        <v>9443.4</v>
      </c>
      <c r="L25" s="178" t="s">
        <v>134</v>
      </c>
      <c r="M25" s="185" t="s">
        <v>134</v>
      </c>
      <c r="N25" s="183">
        <v>9676.9</v>
      </c>
      <c r="O25" s="178" t="s">
        <v>134</v>
      </c>
      <c r="P25" s="185" t="s">
        <v>134</v>
      </c>
      <c r="Q25" s="183">
        <v>9896.6</v>
      </c>
      <c r="R25" s="178" t="s">
        <v>134</v>
      </c>
      <c r="S25" s="185" t="s">
        <v>134</v>
      </c>
      <c r="T25" s="183">
        <v>9957.5</v>
      </c>
      <c r="U25" s="178" t="s">
        <v>134</v>
      </c>
      <c r="V25" s="185" t="s">
        <v>134</v>
      </c>
      <c r="W25" s="183">
        <v>10049.4</v>
      </c>
      <c r="X25" s="178" t="s">
        <v>134</v>
      </c>
      <c r="Y25" s="185" t="s">
        <v>134</v>
      </c>
      <c r="Z25" s="183">
        <v>10160.6</v>
      </c>
      <c r="AA25" s="178" t="s">
        <v>134</v>
      </c>
      <c r="AB25" s="185" t="s">
        <v>134</v>
      </c>
      <c r="AC25" s="183">
        <v>10227.799999999999</v>
      </c>
      <c r="AD25" s="178" t="s">
        <v>134</v>
      </c>
      <c r="AE25" s="185" t="s">
        <v>134</v>
      </c>
      <c r="AF25" s="183">
        <v>10254.4</v>
      </c>
      <c r="AG25" s="178" t="s">
        <v>134</v>
      </c>
      <c r="AH25" s="185" t="s">
        <v>134</v>
      </c>
      <c r="AI25" s="183">
        <v>10331.5</v>
      </c>
      <c r="AJ25" s="178" t="s">
        <v>134</v>
      </c>
      <c r="AK25" s="185" t="s">
        <v>134</v>
      </c>
      <c r="AL25" s="183">
        <v>10936.9</v>
      </c>
      <c r="AM25" s="178" t="s">
        <v>134</v>
      </c>
      <c r="AN25" s="185" t="s">
        <v>134</v>
      </c>
      <c r="AO25" s="183">
        <v>10905.3</v>
      </c>
      <c r="AP25" s="178" t="s">
        <v>134</v>
      </c>
      <c r="AQ25" s="185" t="s">
        <v>134</v>
      </c>
      <c r="AR25" s="183">
        <v>11191.3</v>
      </c>
      <c r="AS25" s="178" t="s">
        <v>134</v>
      </c>
      <c r="AT25" s="185" t="s">
        <v>134</v>
      </c>
      <c r="AU25" s="183">
        <v>11578.1</v>
      </c>
      <c r="AV25" s="178" t="s">
        <v>134</v>
      </c>
      <c r="AW25" s="186" t="s">
        <v>134</v>
      </c>
      <c r="AX25" s="183">
        <v>12716.2</v>
      </c>
      <c r="AY25" s="178" t="s">
        <v>134</v>
      </c>
      <c r="AZ25" s="185" t="s">
        <v>134</v>
      </c>
      <c r="BA25" s="183">
        <v>12906.5</v>
      </c>
      <c r="BB25" s="178" t="s">
        <v>134</v>
      </c>
      <c r="BC25" s="185" t="s">
        <v>134</v>
      </c>
      <c r="BD25" s="183">
        <v>13148.2</v>
      </c>
      <c r="BE25" s="178" t="s">
        <v>134</v>
      </c>
      <c r="BF25" s="185" t="s">
        <v>134</v>
      </c>
      <c r="BG25" s="183">
        <v>13336.8</v>
      </c>
      <c r="BH25" s="178" t="s">
        <v>134</v>
      </c>
      <c r="BI25" s="185" t="s">
        <v>134</v>
      </c>
      <c r="BJ25" s="183">
        <v>13857.1</v>
      </c>
      <c r="BK25" s="178" t="s">
        <v>134</v>
      </c>
      <c r="BL25" s="185" t="s">
        <v>134</v>
      </c>
      <c r="BM25" s="183">
        <v>14158.4</v>
      </c>
      <c r="BN25" s="178" t="s">
        <v>134</v>
      </c>
      <c r="BO25" s="185" t="s">
        <v>134</v>
      </c>
      <c r="BP25" s="187">
        <v>14357.2</v>
      </c>
      <c r="BQ25" s="178" t="s">
        <v>134</v>
      </c>
      <c r="BR25" s="188" t="s">
        <v>134</v>
      </c>
      <c r="BS25" s="187">
        <v>15546.5</v>
      </c>
      <c r="BT25" s="178"/>
      <c r="BU25" s="185"/>
      <c r="BV25" s="187">
        <v>15018</v>
      </c>
      <c r="BW25" s="175" t="s">
        <v>134</v>
      </c>
      <c r="BX25" s="180" t="s">
        <v>134</v>
      </c>
      <c r="BY25"/>
      <c r="BZ25"/>
      <c r="CA25"/>
    </row>
    <row r="26" spans="1:252" s="13" customFormat="1">
      <c r="A26" s="13" t="s">
        <v>760</v>
      </c>
      <c r="B26" s="183">
        <v>6505.4</v>
      </c>
      <c r="C26" s="178" t="s">
        <v>134</v>
      </c>
      <c r="D26" s="184" t="s">
        <v>134</v>
      </c>
      <c r="E26" s="183">
        <v>6549.6</v>
      </c>
      <c r="F26" s="178" t="s">
        <v>134</v>
      </c>
      <c r="G26" s="185" t="s">
        <v>134</v>
      </c>
      <c r="H26" s="183">
        <v>6604.1</v>
      </c>
      <c r="I26" s="178" t="s">
        <v>134</v>
      </c>
      <c r="J26" s="185" t="s">
        <v>134</v>
      </c>
      <c r="K26" s="183">
        <v>6677.4</v>
      </c>
      <c r="L26" s="178" t="s">
        <v>134</v>
      </c>
      <c r="M26" s="185" t="s">
        <v>134</v>
      </c>
      <c r="N26" s="183">
        <v>7170</v>
      </c>
      <c r="O26" s="178" t="s">
        <v>134</v>
      </c>
      <c r="P26" s="185" t="s">
        <v>134</v>
      </c>
      <c r="Q26" s="183">
        <v>7089</v>
      </c>
      <c r="R26" s="178" t="s">
        <v>134</v>
      </c>
      <c r="S26" s="185" t="s">
        <v>134</v>
      </c>
      <c r="T26" s="183">
        <v>7131.1</v>
      </c>
      <c r="U26" s="178" t="s">
        <v>134</v>
      </c>
      <c r="V26" s="185" t="s">
        <v>134</v>
      </c>
      <c r="W26" s="183">
        <v>7176</v>
      </c>
      <c r="X26" s="178" t="s">
        <v>134</v>
      </c>
      <c r="Y26" s="185" t="s">
        <v>134</v>
      </c>
      <c r="Z26" s="183">
        <v>7408.3</v>
      </c>
      <c r="AA26" s="178" t="s">
        <v>134</v>
      </c>
      <c r="AB26" s="185" t="s">
        <v>134</v>
      </c>
      <c r="AC26" s="183">
        <v>7471.8</v>
      </c>
      <c r="AD26" s="178" t="s">
        <v>134</v>
      </c>
      <c r="AE26" s="185" t="s">
        <v>134</v>
      </c>
      <c r="AF26" s="183">
        <v>7550.6</v>
      </c>
      <c r="AG26" s="178" t="s">
        <v>134</v>
      </c>
      <c r="AH26" s="185" t="s">
        <v>134</v>
      </c>
      <c r="AI26" s="183">
        <v>7603</v>
      </c>
      <c r="AJ26" s="178" t="s">
        <v>134</v>
      </c>
      <c r="AK26" s="185" t="s">
        <v>134</v>
      </c>
      <c r="AL26" s="183">
        <v>7950.7</v>
      </c>
      <c r="AM26" s="178" t="s">
        <v>134</v>
      </c>
      <c r="AN26" s="185" t="s">
        <v>134</v>
      </c>
      <c r="AO26" s="183">
        <v>8043.8</v>
      </c>
      <c r="AP26" s="178" t="s">
        <v>134</v>
      </c>
      <c r="AQ26" s="185" t="s">
        <v>134</v>
      </c>
      <c r="AR26" s="183">
        <v>8119.4</v>
      </c>
      <c r="AS26" s="178" t="s">
        <v>134</v>
      </c>
      <c r="AT26" s="185" t="s">
        <v>134</v>
      </c>
      <c r="AU26" s="183">
        <v>8176.5</v>
      </c>
      <c r="AV26" s="178" t="s">
        <v>134</v>
      </c>
      <c r="AW26" s="185" t="s">
        <v>134</v>
      </c>
      <c r="AX26" s="183">
        <v>8506.5</v>
      </c>
      <c r="AY26" s="178" t="s">
        <v>134</v>
      </c>
      <c r="AZ26" s="185" t="s">
        <v>134</v>
      </c>
      <c r="BA26" s="183">
        <v>8576.2000000000007</v>
      </c>
      <c r="BB26" s="178" t="s">
        <v>134</v>
      </c>
      <c r="BC26" s="185" t="s">
        <v>134</v>
      </c>
      <c r="BD26" s="183">
        <v>8631.2000000000007</v>
      </c>
      <c r="BE26" s="178" t="s">
        <v>134</v>
      </c>
      <c r="BF26" s="185" t="s">
        <v>134</v>
      </c>
      <c r="BG26" s="183">
        <v>8700</v>
      </c>
      <c r="BH26" s="178" t="s">
        <v>134</v>
      </c>
      <c r="BI26" s="185" t="s">
        <v>134</v>
      </c>
      <c r="BJ26" s="183">
        <v>9066.9</v>
      </c>
      <c r="BK26" s="178" t="s">
        <v>134</v>
      </c>
      <c r="BL26" s="185" t="s">
        <v>134</v>
      </c>
      <c r="BM26" s="183">
        <v>9056.7000000000007</v>
      </c>
      <c r="BN26" s="178" t="s">
        <v>134</v>
      </c>
      <c r="BO26" s="185" t="s">
        <v>134</v>
      </c>
      <c r="BP26" s="187">
        <v>9042.2999999999993</v>
      </c>
      <c r="BQ26" s="178" t="s">
        <v>134</v>
      </c>
      <c r="BR26" s="188" t="s">
        <v>134</v>
      </c>
      <c r="BS26" s="187">
        <v>9080.2999999999993</v>
      </c>
      <c r="BT26" s="178"/>
      <c r="BU26" s="185"/>
      <c r="BV26" s="187">
        <v>9484.2000000000007</v>
      </c>
      <c r="BW26" s="175" t="s">
        <v>134</v>
      </c>
      <c r="BX26" s="180" t="s">
        <v>134</v>
      </c>
      <c r="BY26"/>
      <c r="BZ26"/>
      <c r="CA26"/>
    </row>
    <row r="27" spans="1:252" s="13" customFormat="1">
      <c r="A27" s="75" t="s">
        <v>761</v>
      </c>
      <c r="B27" s="189">
        <v>69113.3</v>
      </c>
      <c r="C27" s="190">
        <v>-1342.8</v>
      </c>
      <c r="D27" s="197">
        <v>1.9400000000000001E-2</v>
      </c>
      <c r="E27" s="189">
        <v>69655.100000000006</v>
      </c>
      <c r="F27" s="190">
        <v>-2665</v>
      </c>
      <c r="G27" s="191">
        <v>3.8300000000000001E-2</v>
      </c>
      <c r="H27" s="189">
        <v>70216.899999999994</v>
      </c>
      <c r="I27" s="190">
        <v>-3738.2</v>
      </c>
      <c r="J27" s="191">
        <v>5.3200000000000004E-2</v>
      </c>
      <c r="K27" s="189">
        <v>70772.100000000006</v>
      </c>
      <c r="L27" s="190">
        <v>-4763.5</v>
      </c>
      <c r="M27" s="191">
        <v>6.7299999999999999E-2</v>
      </c>
      <c r="N27" s="189">
        <v>74445.8</v>
      </c>
      <c r="O27" s="190">
        <v>-796.2</v>
      </c>
      <c r="P27" s="191">
        <v>1.0700000000000001E-2</v>
      </c>
      <c r="Q27" s="189">
        <v>74373.3</v>
      </c>
      <c r="R27" s="190">
        <v>-1972.5</v>
      </c>
      <c r="S27" s="191">
        <v>2.6499999999999999E-2</v>
      </c>
      <c r="T27" s="189">
        <v>75029.600000000006</v>
      </c>
      <c r="U27" s="190">
        <v>-2989</v>
      </c>
      <c r="V27" s="191">
        <v>3.9800000000000002E-2</v>
      </c>
      <c r="W27" s="189">
        <v>75409.7</v>
      </c>
      <c r="X27" s="190">
        <v>-3860.6</v>
      </c>
      <c r="Y27" s="191">
        <v>5.1200000000000002E-2</v>
      </c>
      <c r="Z27" s="189">
        <v>77562.100000000006</v>
      </c>
      <c r="AA27" s="190">
        <v>-919</v>
      </c>
      <c r="AB27" s="191">
        <v>1.18E-2</v>
      </c>
      <c r="AC27" s="189">
        <v>78429.899999999994</v>
      </c>
      <c r="AD27" s="190">
        <v>-1825.7</v>
      </c>
      <c r="AE27" s="191">
        <v>2.3300000000000001E-2</v>
      </c>
      <c r="AF27" s="189">
        <v>78942.399999999994</v>
      </c>
      <c r="AG27" s="190">
        <v>-2980.5</v>
      </c>
      <c r="AH27" s="191">
        <v>3.78E-2</v>
      </c>
      <c r="AI27" s="189">
        <v>79271.7</v>
      </c>
      <c r="AJ27" s="190">
        <v>-3580.4</v>
      </c>
      <c r="AK27" s="191">
        <v>4.5199999999999997E-2</v>
      </c>
      <c r="AL27" s="189">
        <v>82434.399999999994</v>
      </c>
      <c r="AM27" s="190">
        <v>-1659.8</v>
      </c>
      <c r="AN27" s="191">
        <v>2.0099999999999996E-2</v>
      </c>
      <c r="AO27" s="189">
        <v>83802.399999999994</v>
      </c>
      <c r="AP27" s="190">
        <v>-2397.8000000000002</v>
      </c>
      <c r="AQ27" s="191">
        <v>2.86E-2</v>
      </c>
      <c r="AR27" s="189">
        <v>85330.2</v>
      </c>
      <c r="AS27" s="190">
        <v>-2922.2</v>
      </c>
      <c r="AT27" s="191">
        <v>3.4200000000000001E-2</v>
      </c>
      <c r="AU27" s="189">
        <v>86871.2</v>
      </c>
      <c r="AV27" s="190">
        <v>-2970.4</v>
      </c>
      <c r="AW27" s="198">
        <v>3.4200000000000001E-2</v>
      </c>
      <c r="AX27" s="189">
        <v>94363.3</v>
      </c>
      <c r="AY27" s="190">
        <v>-732.6</v>
      </c>
      <c r="AZ27" s="191">
        <v>7.8000000000000005E-3</v>
      </c>
      <c r="BA27" s="189">
        <v>95907.6</v>
      </c>
      <c r="BB27" s="190">
        <v>-775.1</v>
      </c>
      <c r="BC27" s="191">
        <v>8.1000000000000013E-3</v>
      </c>
      <c r="BD27" s="189">
        <v>97340.800000000003</v>
      </c>
      <c r="BE27" s="190">
        <v>-2006.1</v>
      </c>
      <c r="BF27" s="191">
        <v>2.06E-2</v>
      </c>
      <c r="BG27" s="189">
        <v>99110</v>
      </c>
      <c r="BH27" s="190">
        <v>-3366.6</v>
      </c>
      <c r="BI27" s="191">
        <v>3.4000000000000002E-2</v>
      </c>
      <c r="BJ27" s="189">
        <v>104326.3</v>
      </c>
      <c r="BK27" s="190">
        <v>-1204.3</v>
      </c>
      <c r="BL27" s="191">
        <v>1.15E-2</v>
      </c>
      <c r="BM27" s="189">
        <v>106006.7</v>
      </c>
      <c r="BN27" s="190">
        <v>-3476.8</v>
      </c>
      <c r="BO27" s="191">
        <v>3.2800000000000003E-2</v>
      </c>
      <c r="BP27" s="192">
        <v>107824.3</v>
      </c>
      <c r="BQ27" s="193">
        <v>-5971.6</v>
      </c>
      <c r="BR27" s="194">
        <v>5.5399999999999998E-2</v>
      </c>
      <c r="BS27" s="192">
        <v>109919.5</v>
      </c>
      <c r="BT27" s="193">
        <v>-8323.7000000000007</v>
      </c>
      <c r="BU27" s="228">
        <v>7.5700000000000003E-2</v>
      </c>
      <c r="BV27" s="187">
        <v>112128.8</v>
      </c>
      <c r="BW27" s="178">
        <v>-2431.8000000000002</v>
      </c>
      <c r="BX27" s="188">
        <v>2.1700000000000001E-2</v>
      </c>
      <c r="BY27"/>
      <c r="BZ27"/>
      <c r="CA27"/>
    </row>
    <row r="28" spans="1:252" s="13" customFormat="1">
      <c r="A28" s="76" t="s">
        <v>762</v>
      </c>
      <c r="B28" s="183"/>
      <c r="C28" s="178"/>
      <c r="D28" s="184">
        <v>1.78E-2</v>
      </c>
      <c r="E28" s="183"/>
      <c r="F28" s="178"/>
      <c r="G28" s="185">
        <v>3.61E-2</v>
      </c>
      <c r="H28" s="183"/>
      <c r="I28" s="178"/>
      <c r="J28" s="185">
        <v>5.3899999999999997E-2</v>
      </c>
      <c r="K28" s="183"/>
      <c r="L28" s="178"/>
      <c r="M28" s="185">
        <v>7.3700000000000002E-2</v>
      </c>
      <c r="N28" s="183"/>
      <c r="O28" s="178"/>
      <c r="P28" s="185">
        <v>1.8100000000000002E-2</v>
      </c>
      <c r="Q28" s="183"/>
      <c r="R28" s="178"/>
      <c r="S28" s="185">
        <v>3.61E-2</v>
      </c>
      <c r="T28" s="183"/>
      <c r="U28" s="178"/>
      <c r="V28" s="185">
        <v>5.4800000000000001E-2</v>
      </c>
      <c r="W28" s="183"/>
      <c r="X28" s="178"/>
      <c r="Y28" s="185">
        <v>7.5499999999999998E-2</v>
      </c>
      <c r="Z28" s="183"/>
      <c r="AA28" s="178"/>
      <c r="AB28" s="185">
        <v>1.7399999999999999E-2</v>
      </c>
      <c r="AC28" s="183"/>
      <c r="AD28" s="178"/>
      <c r="AE28" s="185">
        <v>3.44E-2</v>
      </c>
      <c r="AF28" s="183"/>
      <c r="AG28" s="178"/>
      <c r="AH28" s="185">
        <v>5.2300000000000006E-2</v>
      </c>
      <c r="AI28" s="183"/>
      <c r="AJ28" s="178"/>
      <c r="AK28" s="185">
        <v>6.9699999999999998E-2</v>
      </c>
      <c r="AL28" s="183"/>
      <c r="AM28" s="178"/>
      <c r="AN28" s="185">
        <v>1.5300000000000001E-2</v>
      </c>
      <c r="AO28" s="183"/>
      <c r="AP28" s="178"/>
      <c r="AQ28" s="185">
        <v>3.0600000000000002E-2</v>
      </c>
      <c r="AR28" s="183"/>
      <c r="AS28" s="178"/>
      <c r="AT28" s="185">
        <v>4.4500000000000005E-2</v>
      </c>
      <c r="AU28" s="199"/>
      <c r="AV28" s="178"/>
      <c r="AW28" s="185">
        <v>6.0599999999999994E-2</v>
      </c>
      <c r="AX28" s="183"/>
      <c r="AY28" s="178"/>
      <c r="AZ28" s="185">
        <v>1.2800000000000001E-2</v>
      </c>
      <c r="BA28" s="183"/>
      <c r="BB28" s="178"/>
      <c r="BC28" s="185">
        <v>2.5600000000000001E-2</v>
      </c>
      <c r="BD28" s="183"/>
      <c r="BE28" s="178"/>
      <c r="BF28" s="185">
        <v>3.7699999999999997E-2</v>
      </c>
      <c r="BG28" s="183"/>
      <c r="BH28" s="178"/>
      <c r="BI28" s="185">
        <v>4.8899999999999999E-2</v>
      </c>
      <c r="BJ28" s="183"/>
      <c r="BK28" s="178"/>
      <c r="BL28" s="185">
        <v>1.0800000000000001E-2</v>
      </c>
      <c r="BM28" s="183"/>
      <c r="BN28" s="178"/>
      <c r="BO28" s="185">
        <v>2.1099999999999997E-2</v>
      </c>
      <c r="BP28" s="171"/>
      <c r="BQ28" s="172"/>
      <c r="BR28" s="173">
        <v>3.1399999999999997E-2</v>
      </c>
      <c r="BS28" s="171"/>
      <c r="BT28" s="172"/>
      <c r="BU28" s="227">
        <v>4.2500000000000003E-2</v>
      </c>
      <c r="BV28" s="229"/>
      <c r="BW28" s="172"/>
      <c r="BX28" s="173">
        <v>1.11E-2</v>
      </c>
      <c r="BY28"/>
      <c r="BZ28"/>
      <c r="CA28"/>
    </row>
    <row r="29" spans="1:252" s="13" customFormat="1">
      <c r="A29" s="13" t="s">
        <v>763</v>
      </c>
      <c r="B29" s="183"/>
      <c r="C29" s="178">
        <v>1232.5</v>
      </c>
      <c r="D29" s="184">
        <v>2.0199999999999999E-2</v>
      </c>
      <c r="E29" s="183"/>
      <c r="F29" s="178">
        <v>2514</v>
      </c>
      <c r="G29" s="185">
        <v>4.0800000000000003E-2</v>
      </c>
      <c r="H29" s="183"/>
      <c r="I29" s="178">
        <v>3787.4</v>
      </c>
      <c r="J29" s="185">
        <v>6.0899999999999996E-2</v>
      </c>
      <c r="K29" s="183"/>
      <c r="L29" s="178">
        <v>5215</v>
      </c>
      <c r="M29" s="185">
        <v>8.3299999999999999E-2</v>
      </c>
      <c r="N29" s="183"/>
      <c r="O29" s="178">
        <v>1347.3</v>
      </c>
      <c r="P29" s="185">
        <v>2.0299999999999999E-2</v>
      </c>
      <c r="Q29" s="183"/>
      <c r="R29" s="178">
        <v>2684.4</v>
      </c>
      <c r="S29" s="185">
        <v>4.0599999999999997E-2</v>
      </c>
      <c r="T29" s="183"/>
      <c r="U29" s="178">
        <v>4113.1000000000004</v>
      </c>
      <c r="V29" s="185">
        <v>6.1799999999999994E-2</v>
      </c>
      <c r="W29" s="183"/>
      <c r="X29" s="178">
        <v>5691.1</v>
      </c>
      <c r="Y29" s="185">
        <v>8.5099999999999995E-2</v>
      </c>
      <c r="Z29" s="183"/>
      <c r="AA29" s="178">
        <v>1345.7</v>
      </c>
      <c r="AB29" s="185">
        <v>1.9500000000000003E-2</v>
      </c>
      <c r="AC29" s="183"/>
      <c r="AD29" s="178">
        <v>2697.3</v>
      </c>
      <c r="AE29" s="185">
        <v>3.8599999999999995E-2</v>
      </c>
      <c r="AF29" s="183"/>
      <c r="AG29" s="178">
        <v>4131.8999999999996</v>
      </c>
      <c r="AH29" s="185">
        <v>5.8899999999999994E-2</v>
      </c>
      <c r="AI29" s="183"/>
      <c r="AJ29" s="178">
        <v>5525</v>
      </c>
      <c r="AK29" s="185">
        <v>7.8700000000000006E-2</v>
      </c>
      <c r="AL29" s="183"/>
      <c r="AM29" s="178">
        <v>1261.5999999999999</v>
      </c>
      <c r="AN29" s="185">
        <v>1.7500000000000002E-2</v>
      </c>
      <c r="AO29" s="183"/>
      <c r="AP29" s="178">
        <v>2560.9</v>
      </c>
      <c r="AQ29" s="185">
        <v>3.4799999999999998E-2</v>
      </c>
      <c r="AR29" s="183"/>
      <c r="AS29" s="178">
        <v>3800.4</v>
      </c>
      <c r="AT29" s="185">
        <v>5.0700000000000002E-2</v>
      </c>
      <c r="AU29" s="199"/>
      <c r="AV29" s="178">
        <v>5262.8</v>
      </c>
      <c r="AW29" s="186">
        <v>6.9000000000000006E-2</v>
      </c>
      <c r="AX29" s="183"/>
      <c r="AY29" s="178">
        <v>1207.3</v>
      </c>
      <c r="AZ29" s="185">
        <v>1.46E-2</v>
      </c>
      <c r="BA29" s="183"/>
      <c r="BB29" s="178">
        <v>2456.5</v>
      </c>
      <c r="BC29" s="185">
        <v>2.9100000000000001E-2</v>
      </c>
      <c r="BD29" s="183"/>
      <c r="BE29" s="178">
        <v>3672.3</v>
      </c>
      <c r="BF29" s="185">
        <v>4.2800000000000005E-2</v>
      </c>
      <c r="BG29" s="183"/>
      <c r="BH29" s="178">
        <v>4845.6000000000004</v>
      </c>
      <c r="BI29" s="185">
        <v>5.5399999999999998E-2</v>
      </c>
      <c r="BJ29" s="183"/>
      <c r="BK29" s="178">
        <v>1121.8</v>
      </c>
      <c r="BL29" s="185">
        <v>1.2199999999999999E-2</v>
      </c>
      <c r="BM29" s="183"/>
      <c r="BN29" s="178">
        <v>2236.9</v>
      </c>
      <c r="BO29" s="185">
        <v>2.3900000000000001E-2</v>
      </c>
      <c r="BP29" s="187"/>
      <c r="BQ29" s="178">
        <v>3388.4</v>
      </c>
      <c r="BR29" s="188">
        <v>3.56E-2</v>
      </c>
      <c r="BS29" s="187"/>
      <c r="BT29" s="178">
        <v>4668.8</v>
      </c>
      <c r="BU29" s="185">
        <v>4.8500000000000001E-2</v>
      </c>
      <c r="BV29" s="179"/>
      <c r="BW29" s="178">
        <v>1250.2</v>
      </c>
      <c r="BX29" s="188">
        <v>1.2699999999999999E-2</v>
      </c>
      <c r="BY29"/>
      <c r="BZ29"/>
      <c r="CA29"/>
    </row>
    <row r="30" spans="1:252" s="13" customFormat="1">
      <c r="A30" s="75" t="s">
        <v>764</v>
      </c>
      <c r="B30" s="189"/>
      <c r="C30" s="190"/>
      <c r="D30" s="197">
        <v>8.3100000000000007E-2</v>
      </c>
      <c r="E30" s="189"/>
      <c r="F30" s="190"/>
      <c r="G30" s="191">
        <v>8.3199999999999996E-2</v>
      </c>
      <c r="H30" s="189"/>
      <c r="I30" s="190"/>
      <c r="J30" s="191">
        <v>8.2100000000000006E-2</v>
      </c>
      <c r="K30" s="189"/>
      <c r="L30" s="190"/>
      <c r="M30" s="191"/>
      <c r="N30" s="189"/>
      <c r="O30" s="190"/>
      <c r="P30" s="191">
        <v>8.3699999999999997E-2</v>
      </c>
      <c r="Q30" s="189"/>
      <c r="R30" s="190"/>
      <c r="S30" s="191">
        <v>8.2899999999999988E-2</v>
      </c>
      <c r="T30" s="189"/>
      <c r="U30" s="190"/>
      <c r="V30" s="191">
        <v>8.3199999999999996E-2</v>
      </c>
      <c r="W30" s="189"/>
      <c r="X30" s="190"/>
      <c r="Y30" s="191"/>
      <c r="Z30" s="189"/>
      <c r="AA30" s="190"/>
      <c r="AB30" s="191">
        <v>8.0399999999999985E-2</v>
      </c>
      <c r="AC30" s="189"/>
      <c r="AD30" s="190"/>
      <c r="AE30" s="191">
        <v>7.8799999999999995E-2</v>
      </c>
      <c r="AF30" s="189"/>
      <c r="AG30" s="190"/>
      <c r="AH30" s="191">
        <v>7.9299999999999995E-2</v>
      </c>
      <c r="AI30" s="189"/>
      <c r="AJ30" s="190"/>
      <c r="AK30" s="191"/>
      <c r="AL30" s="189"/>
      <c r="AM30" s="190"/>
      <c r="AN30" s="191">
        <v>7.1800000000000003E-2</v>
      </c>
      <c r="AO30" s="189"/>
      <c r="AP30" s="190"/>
      <c r="AQ30" s="191">
        <v>6.9699999999999998E-2</v>
      </c>
      <c r="AR30" s="189"/>
      <c r="AS30" s="190"/>
      <c r="AT30" s="191">
        <v>6.7599999999999993E-2</v>
      </c>
      <c r="AU30" s="200"/>
      <c r="AV30" s="190"/>
      <c r="AW30" s="191"/>
      <c r="AX30" s="189"/>
      <c r="AY30" s="190"/>
      <c r="AZ30" s="191">
        <v>5.8299999999999998E-2</v>
      </c>
      <c r="BA30" s="189"/>
      <c r="BB30" s="190"/>
      <c r="BC30" s="191">
        <v>5.8200000000000002E-2</v>
      </c>
      <c r="BD30" s="189"/>
      <c r="BE30" s="190"/>
      <c r="BF30" s="191">
        <v>5.7099999999999998E-2</v>
      </c>
      <c r="BG30" s="189"/>
      <c r="BH30" s="190"/>
      <c r="BI30" s="191"/>
      <c r="BJ30" s="189"/>
      <c r="BK30" s="190"/>
      <c r="BL30" s="191">
        <v>4.9000000000000002E-2</v>
      </c>
      <c r="BM30" s="189"/>
      <c r="BN30" s="190"/>
      <c r="BO30" s="191">
        <v>4.7899999999999998E-2</v>
      </c>
      <c r="BP30" s="192"/>
      <c r="BQ30" s="193"/>
      <c r="BR30" s="194">
        <v>4.7500000000000001E-2</v>
      </c>
      <c r="BS30" s="192"/>
      <c r="BT30" s="193"/>
      <c r="BU30" s="228"/>
      <c r="BV30" s="230"/>
      <c r="BW30" s="193"/>
      <c r="BX30" s="194">
        <v>5.0900000000000001E-2</v>
      </c>
      <c r="BY30"/>
      <c r="BZ30"/>
      <c r="CA30"/>
    </row>
    <row r="31" spans="1:252" ht="28.5">
      <c r="A31" s="119" t="s">
        <v>874</v>
      </c>
    </row>
    <row r="32" spans="1:252">
      <c r="A32" s="119" t="s">
        <v>875</v>
      </c>
    </row>
    <row r="33" spans="1:252">
      <c r="A33" s="119" t="s">
        <v>876</v>
      </c>
    </row>
    <row r="36" spans="1:252">
      <c r="AL36"/>
      <c r="AM36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</row>
    <row r="37" spans="1:252">
      <c r="AL37"/>
      <c r="AM37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</row>
    <row r="38" spans="1:252">
      <c r="AL38"/>
      <c r="AM38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</row>
    <row r="39" spans="1:252">
      <c r="AL39"/>
      <c r="AM39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</row>
  </sheetData>
  <sheetProtection selectLockedCells="1" selectUnlockedCells="1"/>
  <mergeCells count="25">
    <mergeCell ref="AI2:AK2"/>
    <mergeCell ref="AF2:AH2"/>
    <mergeCell ref="BV2:BX2"/>
    <mergeCell ref="BS2:BU2"/>
    <mergeCell ref="BP2:BR2"/>
    <mergeCell ref="BM2:BO2"/>
    <mergeCell ref="BJ2:BL2"/>
    <mergeCell ref="BG2:BI2"/>
    <mergeCell ref="BD2:BF2"/>
    <mergeCell ref="BA2:BC2"/>
    <mergeCell ref="AX2:AZ2"/>
    <mergeCell ref="AU2:AW2"/>
    <mergeCell ref="AR2:AT2"/>
    <mergeCell ref="AO2:AQ2"/>
    <mergeCell ref="AL2:AN2"/>
    <mergeCell ref="B2:D2"/>
    <mergeCell ref="AC2:AE2"/>
    <mergeCell ref="Z2:AB2"/>
    <mergeCell ref="W2:Y2"/>
    <mergeCell ref="T2:V2"/>
    <mergeCell ref="Q2:S2"/>
    <mergeCell ref="N2:P2"/>
    <mergeCell ref="E2:G2"/>
    <mergeCell ref="K2:M2"/>
    <mergeCell ref="H2:J2"/>
  </mergeCells>
  <hyperlinks>
    <hyperlink ref="A1" location="Índice!A1" display="           Índice           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50"/>
  </sheetPr>
  <dimension ref="A1:IR37"/>
  <sheetViews>
    <sheetView workbookViewId="0">
      <pane xSplit="1" topLeftCell="B1" activePane="topRight" state="frozen"/>
      <selection pane="topRight"/>
    </sheetView>
  </sheetViews>
  <sheetFormatPr defaultColWidth="9" defaultRowHeight="15"/>
  <cols>
    <col min="1" max="1" width="72.42578125" style="4" customWidth="1"/>
    <col min="2" max="3" width="13.28515625" style="4" customWidth="1"/>
    <col min="4" max="4" width="13.28515625" style="72" customWidth="1"/>
    <col min="5" max="5" width="13.28515625" style="4" customWidth="1"/>
    <col min="6" max="6" width="13.28515625" style="72" customWidth="1"/>
    <col min="7" max="9" width="13.28515625" style="4" customWidth="1"/>
    <col min="10" max="10" width="13.28515625" style="72" customWidth="1"/>
    <col min="11" max="12" width="13.28515625" style="4" customWidth="1"/>
    <col min="13" max="13" width="13.28515625" style="72" customWidth="1"/>
    <col min="14" max="15" width="13.28515625" style="4" customWidth="1"/>
    <col min="16" max="16" width="13.28515625" style="72" customWidth="1"/>
    <col min="17" max="18" width="13.28515625" style="4" customWidth="1"/>
    <col min="19" max="19" width="13.28515625" style="72" customWidth="1"/>
    <col min="20" max="21" width="13.28515625" style="4" customWidth="1"/>
    <col min="22" max="22" width="13.28515625" style="72" customWidth="1"/>
    <col min="23" max="24" width="13.28515625" style="4" customWidth="1"/>
    <col min="25" max="25" width="13.28515625" style="72" customWidth="1"/>
    <col min="26" max="27" width="13.28515625" style="4" customWidth="1"/>
    <col min="28" max="28" width="13.28515625" style="72" customWidth="1"/>
    <col min="29" max="30" width="13.28515625" style="4" customWidth="1"/>
    <col min="31" max="31" width="13.28515625" style="72" customWidth="1"/>
    <col min="32" max="33" width="13.28515625" style="4" customWidth="1"/>
    <col min="34" max="34" width="13.28515625" style="72" customWidth="1"/>
    <col min="35" max="36" width="13.28515625" style="4" customWidth="1"/>
    <col min="37" max="37" width="13.28515625" style="72" customWidth="1"/>
    <col min="38" max="39" width="13.28515625" style="4" customWidth="1"/>
    <col min="40" max="40" width="13.28515625" style="72" customWidth="1"/>
    <col min="41" max="48" width="13.28515625" style="4" customWidth="1"/>
    <col min="49" max="49" width="13.28515625" style="72" customWidth="1"/>
    <col min="50" max="50" width="13.28515625" style="4" customWidth="1"/>
    <col min="51" max="51" width="13.28515625" style="71" customWidth="1"/>
    <col min="52" max="52" width="13.28515625" style="72" customWidth="1"/>
    <col min="53" max="70" width="13.28515625" style="4" customWidth="1"/>
    <col min="71" max="76" width="13.28515625" customWidth="1"/>
    <col min="253" max="16384" width="9" style="4"/>
  </cols>
  <sheetData>
    <row r="1" spans="1:252" ht="57" customHeight="1">
      <c r="A1" s="5" t="s">
        <v>17</v>
      </c>
      <c r="B1" s="6"/>
      <c r="C1" s="6"/>
      <c r="D1" s="74"/>
      <c r="E1" s="6"/>
      <c r="F1" s="74"/>
      <c r="G1" s="6"/>
      <c r="H1" s="6"/>
      <c r="I1" s="6"/>
      <c r="J1" s="74"/>
      <c r="K1" s="6"/>
      <c r="L1" s="6"/>
      <c r="M1" s="74"/>
      <c r="N1" s="6"/>
      <c r="O1" s="6"/>
      <c r="P1" s="74"/>
      <c r="Q1" s="6"/>
      <c r="R1" s="6"/>
      <c r="S1" s="74"/>
      <c r="T1" s="6"/>
      <c r="U1" s="6"/>
      <c r="V1" s="74"/>
      <c r="W1" s="6"/>
      <c r="X1" s="6"/>
      <c r="Y1" s="74"/>
      <c r="Z1" s="6"/>
      <c r="AA1" s="6"/>
      <c r="AB1" s="74"/>
      <c r="AC1" s="6"/>
      <c r="AD1" s="6"/>
      <c r="AE1" s="74"/>
      <c r="AF1" s="6"/>
      <c r="AG1" s="6"/>
      <c r="AH1" s="74"/>
      <c r="AI1" s="6"/>
      <c r="AJ1" s="6"/>
      <c r="AK1" s="74"/>
      <c r="AL1" s="6"/>
      <c r="AM1" s="6"/>
      <c r="AN1" s="74"/>
      <c r="AO1" s="6"/>
      <c r="AP1" s="6"/>
      <c r="AQ1" s="6"/>
      <c r="AR1" s="6"/>
      <c r="AS1" s="6"/>
      <c r="AT1" s="6"/>
      <c r="AU1" s="6"/>
      <c r="AV1" s="6"/>
      <c r="AW1" s="74"/>
      <c r="AX1" s="6"/>
      <c r="AY1" s="73"/>
      <c r="AZ1" s="74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5"/>
      <c r="BN1" s="5"/>
      <c r="BO1" s="5"/>
      <c r="BP1" s="5"/>
      <c r="BQ1" s="5"/>
      <c r="BR1" s="5"/>
    </row>
    <row r="2" spans="1:252" customFormat="1" ht="15.75" customHeight="1">
      <c r="A2" s="5"/>
      <c r="B2" s="240" t="s">
        <v>808</v>
      </c>
      <c r="C2" s="240"/>
      <c r="D2" s="240"/>
      <c r="E2" s="240" t="s">
        <v>807</v>
      </c>
      <c r="F2" s="240"/>
      <c r="G2" s="240"/>
      <c r="H2" s="240" t="s">
        <v>806</v>
      </c>
      <c r="I2" s="240"/>
      <c r="J2" s="240"/>
      <c r="K2" s="240" t="s">
        <v>805</v>
      </c>
      <c r="L2" s="240"/>
      <c r="M2" s="240"/>
      <c r="N2" s="240" t="s">
        <v>804</v>
      </c>
      <c r="O2" s="240"/>
      <c r="P2" s="240"/>
      <c r="Q2" s="240" t="s">
        <v>803</v>
      </c>
      <c r="R2" s="240"/>
      <c r="S2" s="240"/>
      <c r="T2" s="240" t="s">
        <v>802</v>
      </c>
      <c r="U2" s="240"/>
      <c r="V2" s="240"/>
      <c r="W2" s="240" t="s">
        <v>801</v>
      </c>
      <c r="X2" s="240"/>
      <c r="Y2" s="240"/>
      <c r="Z2" s="240" t="s">
        <v>800</v>
      </c>
      <c r="AA2" s="240"/>
      <c r="AB2" s="240"/>
      <c r="AC2" s="240" t="s">
        <v>799</v>
      </c>
      <c r="AD2" s="240"/>
      <c r="AE2" s="240"/>
      <c r="AF2" s="240" t="s">
        <v>798</v>
      </c>
      <c r="AG2" s="240"/>
      <c r="AH2" s="240"/>
      <c r="AI2" s="240" t="s">
        <v>797</v>
      </c>
      <c r="AJ2" s="240"/>
      <c r="AK2" s="240"/>
      <c r="AL2" s="240" t="s">
        <v>796</v>
      </c>
      <c r="AM2" s="240"/>
      <c r="AN2" s="240"/>
      <c r="AO2" s="240" t="s">
        <v>795</v>
      </c>
      <c r="AP2" s="240"/>
      <c r="AQ2" s="240"/>
      <c r="AR2" s="240" t="s">
        <v>794</v>
      </c>
      <c r="AS2" s="240"/>
      <c r="AT2" s="240"/>
      <c r="AU2" s="240" t="s">
        <v>793</v>
      </c>
      <c r="AV2" s="240"/>
      <c r="AW2" s="240"/>
      <c r="AX2" s="240" t="s">
        <v>792</v>
      </c>
      <c r="AY2" s="240"/>
      <c r="AZ2" s="240"/>
      <c r="BA2" s="240" t="s">
        <v>791</v>
      </c>
      <c r="BB2" s="240"/>
      <c r="BC2" s="240"/>
      <c r="BD2" s="235" t="s">
        <v>790</v>
      </c>
      <c r="BE2" s="235"/>
      <c r="BF2" s="235"/>
      <c r="BG2" s="240" t="s">
        <v>789</v>
      </c>
      <c r="BH2" s="240"/>
      <c r="BI2" s="240"/>
      <c r="BJ2" s="240" t="s">
        <v>788</v>
      </c>
      <c r="BK2" s="240"/>
      <c r="BL2" s="240"/>
      <c r="BM2" s="240" t="s">
        <v>765</v>
      </c>
      <c r="BN2" s="240"/>
      <c r="BO2" s="240"/>
      <c r="BP2" s="240" t="s">
        <v>826</v>
      </c>
      <c r="BQ2" s="240"/>
      <c r="BR2" s="240"/>
      <c r="BS2" s="240" t="s">
        <v>873</v>
      </c>
      <c r="BT2" s="240"/>
      <c r="BU2" s="240"/>
      <c r="BV2" s="240" t="s">
        <v>899</v>
      </c>
      <c r="BW2" s="240"/>
      <c r="BX2" s="240"/>
    </row>
    <row r="3" spans="1:252" customFormat="1" ht="15.75" customHeight="1">
      <c r="A3" s="5"/>
      <c r="B3" s="250" t="s">
        <v>766</v>
      </c>
      <c r="C3" s="250"/>
      <c r="D3" s="250"/>
      <c r="E3" s="250" t="s">
        <v>766</v>
      </c>
      <c r="F3" s="250"/>
      <c r="G3" s="250"/>
      <c r="H3" s="250" t="s">
        <v>766</v>
      </c>
      <c r="I3" s="250"/>
      <c r="J3" s="250"/>
      <c r="K3" s="250" t="s">
        <v>766</v>
      </c>
      <c r="L3" s="250"/>
      <c r="M3" s="250"/>
      <c r="N3" s="250" t="s">
        <v>766</v>
      </c>
      <c r="O3" s="250"/>
      <c r="P3" s="250"/>
      <c r="Q3" s="250" t="s">
        <v>766</v>
      </c>
      <c r="R3" s="250"/>
      <c r="S3" s="250"/>
      <c r="T3" s="250" t="s">
        <v>766</v>
      </c>
      <c r="U3" s="250"/>
      <c r="V3" s="250"/>
      <c r="W3" s="250" t="s">
        <v>766</v>
      </c>
      <c r="X3" s="250"/>
      <c r="Y3" s="250"/>
      <c r="Z3" s="250" t="s">
        <v>766</v>
      </c>
      <c r="AA3" s="250"/>
      <c r="AB3" s="250"/>
      <c r="AC3" s="250" t="s">
        <v>766</v>
      </c>
      <c r="AD3" s="250"/>
      <c r="AE3" s="250"/>
      <c r="AF3" s="250" t="s">
        <v>766</v>
      </c>
      <c r="AG3" s="250"/>
      <c r="AH3" s="250"/>
      <c r="AI3" s="250" t="s">
        <v>766</v>
      </c>
      <c r="AJ3" s="250"/>
      <c r="AK3" s="250"/>
      <c r="AL3" s="250" t="s">
        <v>766</v>
      </c>
      <c r="AM3" s="250"/>
      <c r="AN3" s="250"/>
      <c r="AO3" s="250" t="s">
        <v>766</v>
      </c>
      <c r="AP3" s="250"/>
      <c r="AQ3" s="250"/>
      <c r="AR3" s="250" t="s">
        <v>766</v>
      </c>
      <c r="AS3" s="250"/>
      <c r="AT3" s="250"/>
      <c r="AU3" s="250" t="s">
        <v>766</v>
      </c>
      <c r="AV3" s="250"/>
      <c r="AW3" s="250"/>
      <c r="AX3" s="250" t="s">
        <v>766</v>
      </c>
      <c r="AY3" s="250"/>
      <c r="AZ3" s="250"/>
      <c r="BA3" s="250" t="s">
        <v>766</v>
      </c>
      <c r="BB3" s="250"/>
      <c r="BC3" s="250"/>
      <c r="BD3" s="250" t="s">
        <v>766</v>
      </c>
      <c r="BE3" s="250"/>
      <c r="BF3" s="250"/>
      <c r="BG3" s="250" t="s">
        <v>766</v>
      </c>
      <c r="BH3" s="250"/>
      <c r="BI3" s="250"/>
      <c r="BJ3" s="250" t="s">
        <v>766</v>
      </c>
      <c r="BK3" s="250"/>
      <c r="BL3" s="250"/>
      <c r="BM3" s="250" t="s">
        <v>766</v>
      </c>
      <c r="BN3" s="250"/>
      <c r="BO3" s="250"/>
      <c r="BP3" s="250" t="s">
        <v>766</v>
      </c>
      <c r="BQ3" s="250"/>
      <c r="BR3" s="250"/>
      <c r="BS3" s="250" t="s">
        <v>766</v>
      </c>
      <c r="BT3" s="250"/>
      <c r="BU3" s="250"/>
      <c r="BV3" s="250" t="s">
        <v>766</v>
      </c>
      <c r="BW3" s="250"/>
      <c r="BX3" s="250"/>
    </row>
    <row r="4" spans="1:252" customFormat="1" ht="36.75" customHeight="1">
      <c r="A4" s="89" t="s">
        <v>767</v>
      </c>
      <c r="B4" s="92" t="s">
        <v>768</v>
      </c>
      <c r="C4" s="93" t="s">
        <v>769</v>
      </c>
      <c r="D4" s="94" t="s">
        <v>770</v>
      </c>
      <c r="E4" s="92" t="s">
        <v>768</v>
      </c>
      <c r="F4" s="93" t="s">
        <v>769</v>
      </c>
      <c r="G4" s="94" t="s">
        <v>770</v>
      </c>
      <c r="H4" s="92" t="s">
        <v>768</v>
      </c>
      <c r="I4" s="93" t="s">
        <v>769</v>
      </c>
      <c r="J4" s="94" t="s">
        <v>770</v>
      </c>
      <c r="K4" s="92" t="s">
        <v>768</v>
      </c>
      <c r="L4" s="93" t="s">
        <v>769</v>
      </c>
      <c r="M4" s="94" t="s">
        <v>770</v>
      </c>
      <c r="N4" s="92" t="s">
        <v>768</v>
      </c>
      <c r="O4" s="93" t="s">
        <v>769</v>
      </c>
      <c r="P4" s="94" t="s">
        <v>770</v>
      </c>
      <c r="Q4" s="92" t="s">
        <v>768</v>
      </c>
      <c r="R4" s="93" t="s">
        <v>769</v>
      </c>
      <c r="S4" s="94" t="s">
        <v>770</v>
      </c>
      <c r="T4" s="92" t="s">
        <v>768</v>
      </c>
      <c r="U4" s="93" t="s">
        <v>769</v>
      </c>
      <c r="V4" s="94" t="s">
        <v>770</v>
      </c>
      <c r="W4" s="92" t="s">
        <v>768</v>
      </c>
      <c r="X4" s="93" t="s">
        <v>769</v>
      </c>
      <c r="Y4" s="94" t="s">
        <v>770</v>
      </c>
      <c r="Z4" s="92" t="s">
        <v>768</v>
      </c>
      <c r="AA4" s="93" t="s">
        <v>769</v>
      </c>
      <c r="AB4" s="94" t="s">
        <v>770</v>
      </c>
      <c r="AC4" s="92" t="s">
        <v>768</v>
      </c>
      <c r="AD4" s="93" t="s">
        <v>769</v>
      </c>
      <c r="AE4" s="94" t="s">
        <v>770</v>
      </c>
      <c r="AF4" s="92" t="s">
        <v>768</v>
      </c>
      <c r="AG4" s="93" t="s">
        <v>769</v>
      </c>
      <c r="AH4" s="94" t="s">
        <v>770</v>
      </c>
      <c r="AI4" s="92" t="s">
        <v>768</v>
      </c>
      <c r="AJ4" s="93" t="s">
        <v>769</v>
      </c>
      <c r="AK4" s="94" t="s">
        <v>770</v>
      </c>
      <c r="AL4" s="92" t="s">
        <v>768</v>
      </c>
      <c r="AM4" s="93" t="s">
        <v>769</v>
      </c>
      <c r="AN4" s="94" t="s">
        <v>770</v>
      </c>
      <c r="AO4" s="92" t="s">
        <v>768</v>
      </c>
      <c r="AP4" s="93" t="s">
        <v>769</v>
      </c>
      <c r="AQ4" s="94" t="s">
        <v>770</v>
      </c>
      <c r="AR4" s="92" t="s">
        <v>768</v>
      </c>
      <c r="AS4" s="93" t="s">
        <v>769</v>
      </c>
      <c r="AT4" s="94" t="s">
        <v>770</v>
      </c>
      <c r="AU4" s="92" t="s">
        <v>768</v>
      </c>
      <c r="AV4" s="93" t="s">
        <v>769</v>
      </c>
      <c r="AW4" s="94" t="s">
        <v>770</v>
      </c>
      <c r="AX4" s="92" t="s">
        <v>768</v>
      </c>
      <c r="AY4" s="93" t="s">
        <v>769</v>
      </c>
      <c r="AZ4" s="94" t="s">
        <v>770</v>
      </c>
      <c r="BA4" s="92" t="s">
        <v>768</v>
      </c>
      <c r="BB4" s="93" t="s">
        <v>769</v>
      </c>
      <c r="BC4" s="94" t="s">
        <v>770</v>
      </c>
      <c r="BD4" s="92" t="s">
        <v>768</v>
      </c>
      <c r="BE4" s="93" t="s">
        <v>769</v>
      </c>
      <c r="BF4" s="94" t="s">
        <v>770</v>
      </c>
      <c r="BG4" s="92" t="s">
        <v>768</v>
      </c>
      <c r="BH4" s="93" t="s">
        <v>769</v>
      </c>
      <c r="BI4" s="94" t="s">
        <v>770</v>
      </c>
      <c r="BJ4" s="92" t="s">
        <v>768</v>
      </c>
      <c r="BK4" s="93" t="s">
        <v>769</v>
      </c>
      <c r="BL4" s="94" t="s">
        <v>770</v>
      </c>
      <c r="BM4" s="92" t="s">
        <v>768</v>
      </c>
      <c r="BN4" s="93" t="s">
        <v>769</v>
      </c>
      <c r="BO4" s="94" t="s">
        <v>770</v>
      </c>
      <c r="BP4" s="92" t="s">
        <v>768</v>
      </c>
      <c r="BQ4" s="93" t="s">
        <v>769</v>
      </c>
      <c r="BR4" s="94" t="s">
        <v>770</v>
      </c>
      <c r="BS4" s="115" t="s">
        <v>768</v>
      </c>
      <c r="BT4" s="116" t="s">
        <v>769</v>
      </c>
      <c r="BU4" s="94" t="s">
        <v>770</v>
      </c>
      <c r="BV4" s="225" t="s">
        <v>768</v>
      </c>
      <c r="BW4" s="226" t="s">
        <v>769</v>
      </c>
      <c r="BX4" s="94" t="s">
        <v>770</v>
      </c>
    </row>
    <row r="5" spans="1:252" customFormat="1">
      <c r="A5" s="13" t="s">
        <v>746</v>
      </c>
      <c r="B5" s="167"/>
      <c r="C5" s="168"/>
      <c r="D5" s="169"/>
      <c r="E5" s="167"/>
      <c r="F5" s="168"/>
      <c r="G5" s="170"/>
      <c r="H5" s="167"/>
      <c r="I5" s="168"/>
      <c r="J5" s="170"/>
      <c r="K5" s="167"/>
      <c r="L5" s="168"/>
      <c r="M5" s="170"/>
      <c r="N5" s="167"/>
      <c r="O5" s="168"/>
      <c r="P5" s="170"/>
      <c r="Q5" s="167"/>
      <c r="R5" s="168"/>
      <c r="S5" s="170"/>
      <c r="T5" s="167"/>
      <c r="U5" s="168"/>
      <c r="V5" s="170"/>
      <c r="W5" s="167"/>
      <c r="X5" s="168"/>
      <c r="Y5" s="170"/>
      <c r="Z5" s="167"/>
      <c r="AA5" s="168"/>
      <c r="AB5" s="170"/>
      <c r="AC5" s="167"/>
      <c r="AD5" s="168"/>
      <c r="AE5" s="170"/>
      <c r="AF5" s="167"/>
      <c r="AG5" s="168"/>
      <c r="AH5" s="170"/>
      <c r="AI5" s="167"/>
      <c r="AJ5" s="168"/>
      <c r="AK5" s="170"/>
      <c r="AL5" s="167"/>
      <c r="AM5" s="168"/>
      <c r="AN5" s="170"/>
      <c r="AO5" s="167"/>
      <c r="AP5" s="168"/>
      <c r="AQ5" s="170"/>
      <c r="AR5" s="167"/>
      <c r="AS5" s="168"/>
      <c r="AT5" s="170"/>
      <c r="AU5" s="167"/>
      <c r="AV5" s="168"/>
      <c r="AW5" s="170"/>
      <c r="AX5" s="167"/>
      <c r="AY5" s="168"/>
      <c r="AZ5" s="170"/>
      <c r="BA5" s="167"/>
      <c r="BB5" s="168"/>
      <c r="BC5" s="170"/>
      <c r="BD5" s="167"/>
      <c r="BE5" s="168"/>
      <c r="BF5" s="170"/>
      <c r="BG5" s="167"/>
      <c r="BH5" s="168"/>
      <c r="BI5" s="170"/>
      <c r="BJ5" s="167"/>
      <c r="BK5" s="168"/>
      <c r="BL5" s="170"/>
      <c r="BM5" s="171"/>
      <c r="BN5" s="172"/>
      <c r="BO5" s="173"/>
      <c r="BP5" s="171"/>
      <c r="BQ5" s="172"/>
      <c r="BR5" s="173"/>
      <c r="BS5" s="171"/>
      <c r="BT5" s="172"/>
      <c r="BU5" s="227"/>
      <c r="BV5" s="171"/>
      <c r="BW5" s="172"/>
      <c r="BX5" s="173"/>
    </row>
    <row r="6" spans="1:252" customFormat="1">
      <c r="A6" s="4" t="s">
        <v>878</v>
      </c>
      <c r="B6" s="174">
        <v>-141.5</v>
      </c>
      <c r="C6" s="175">
        <v>126.1</v>
      </c>
      <c r="D6" s="201">
        <v>-15.4</v>
      </c>
      <c r="E6" s="174">
        <v>-192.9</v>
      </c>
      <c r="F6" s="175">
        <v>142.30000000000001</v>
      </c>
      <c r="G6" s="175">
        <v>-50.6</v>
      </c>
      <c r="H6" s="174">
        <v>-188.7</v>
      </c>
      <c r="I6" s="175">
        <v>11.1</v>
      </c>
      <c r="J6" s="175">
        <v>-177.6</v>
      </c>
      <c r="K6" s="174">
        <v>-141.1</v>
      </c>
      <c r="L6" s="175">
        <v>-135.9</v>
      </c>
      <c r="M6" s="175">
        <v>-277</v>
      </c>
      <c r="N6" s="174">
        <v>91.4</v>
      </c>
      <c r="O6" s="175">
        <v>-145.5</v>
      </c>
      <c r="P6" s="175">
        <v>-54.1</v>
      </c>
      <c r="Q6" s="174">
        <v>105.5</v>
      </c>
      <c r="R6" s="175">
        <v>-93.1</v>
      </c>
      <c r="S6" s="175">
        <v>12.4</v>
      </c>
      <c r="T6" s="174">
        <v>242.8</v>
      </c>
      <c r="U6" s="175">
        <v>-244</v>
      </c>
      <c r="V6" s="175">
        <v>-1.2</v>
      </c>
      <c r="W6" s="174">
        <v>368.2</v>
      </c>
      <c r="X6" s="175">
        <v>-190.6</v>
      </c>
      <c r="Y6" s="175">
        <v>177.6</v>
      </c>
      <c r="Z6" s="174">
        <v>121</v>
      </c>
      <c r="AA6" s="175">
        <v>-70.3</v>
      </c>
      <c r="AB6" s="175">
        <v>50.6</v>
      </c>
      <c r="AC6" s="174">
        <v>273.5</v>
      </c>
      <c r="AD6" s="175">
        <v>-292.2</v>
      </c>
      <c r="AE6" s="175">
        <v>-18.7</v>
      </c>
      <c r="AF6" s="174">
        <v>367</v>
      </c>
      <c r="AG6" s="175">
        <v>-228.1</v>
      </c>
      <c r="AH6" s="175">
        <v>138.9</v>
      </c>
      <c r="AI6" s="174">
        <v>506.7</v>
      </c>
      <c r="AJ6" s="175">
        <v>-646.5</v>
      </c>
      <c r="AK6" s="175">
        <v>-139.80000000000001</v>
      </c>
      <c r="AL6" s="174">
        <v>77.599999999999994</v>
      </c>
      <c r="AM6" s="175">
        <v>5.3</v>
      </c>
      <c r="AN6" s="175">
        <v>82.8</v>
      </c>
      <c r="AO6" s="174">
        <v>148.1</v>
      </c>
      <c r="AP6" s="175">
        <v>-233.3</v>
      </c>
      <c r="AQ6" s="175">
        <v>-85.2</v>
      </c>
      <c r="AR6" s="174">
        <v>230.6</v>
      </c>
      <c r="AS6" s="175">
        <v>-636.79999999999995</v>
      </c>
      <c r="AT6" s="175">
        <v>-406.2</v>
      </c>
      <c r="AU6" s="174">
        <v>324.3</v>
      </c>
      <c r="AV6" s="175">
        <v>-831.1</v>
      </c>
      <c r="AW6" s="175">
        <v>-506.8</v>
      </c>
      <c r="AX6" s="174">
        <v>72.400000000000006</v>
      </c>
      <c r="AY6" s="175">
        <v>-452</v>
      </c>
      <c r="AZ6" s="175">
        <v>-379.6</v>
      </c>
      <c r="BA6" s="174">
        <v>117.1</v>
      </c>
      <c r="BB6" s="175">
        <v>-675.8</v>
      </c>
      <c r="BC6" s="175">
        <v>-558.70000000000005</v>
      </c>
      <c r="BD6" s="174">
        <v>183.4</v>
      </c>
      <c r="BE6" s="175">
        <v>-742.1</v>
      </c>
      <c r="BF6" s="175">
        <v>-558.6</v>
      </c>
      <c r="BG6" s="174">
        <v>314.3</v>
      </c>
      <c r="BH6" s="175">
        <v>-817.4</v>
      </c>
      <c r="BI6" s="175">
        <v>-503.1</v>
      </c>
      <c r="BJ6" s="174">
        <v>174.8</v>
      </c>
      <c r="BK6" s="175">
        <v>16.600000000000001</v>
      </c>
      <c r="BL6" s="175">
        <v>191.4</v>
      </c>
      <c r="BM6" s="179">
        <v>461.5</v>
      </c>
      <c r="BN6" s="175">
        <v>240.9</v>
      </c>
      <c r="BO6" s="202">
        <v>702.4</v>
      </c>
      <c r="BP6" s="179">
        <v>824.6</v>
      </c>
      <c r="BQ6" s="175">
        <v>311.89999999999998</v>
      </c>
      <c r="BR6" s="202">
        <v>1136.5</v>
      </c>
      <c r="BS6" s="179">
        <v>1178.9000000000001</v>
      </c>
      <c r="BT6" s="175">
        <v>394.3</v>
      </c>
      <c r="BU6" s="175">
        <v>1573.1</v>
      </c>
      <c r="BV6" s="179">
        <v>331.8</v>
      </c>
      <c r="BW6" s="175">
        <v>156.4</v>
      </c>
      <c r="BX6" s="202">
        <v>488.2</v>
      </c>
    </row>
    <row r="7" spans="1:252" customFormat="1">
      <c r="A7" s="44" t="s">
        <v>771</v>
      </c>
      <c r="B7" s="174">
        <v>16.399999999999999</v>
      </c>
      <c r="C7" s="175">
        <v>0.1</v>
      </c>
      <c r="D7" s="201">
        <v>16.5</v>
      </c>
      <c r="E7" s="174">
        <v>-17.899999999999999</v>
      </c>
      <c r="F7" s="175">
        <v>2.2000000000000002</v>
      </c>
      <c r="G7" s="175">
        <v>-15.6</v>
      </c>
      <c r="H7" s="174">
        <v>18.5</v>
      </c>
      <c r="I7" s="175">
        <v>-53.5</v>
      </c>
      <c r="J7" s="175">
        <v>-35</v>
      </c>
      <c r="K7" s="174">
        <v>-38</v>
      </c>
      <c r="L7" s="175">
        <v>-6</v>
      </c>
      <c r="M7" s="175">
        <v>-44</v>
      </c>
      <c r="N7" s="174">
        <v>-25.3</v>
      </c>
      <c r="O7" s="175">
        <v>4.7</v>
      </c>
      <c r="P7" s="175">
        <v>-20.6</v>
      </c>
      <c r="Q7" s="174">
        <v>-7.9</v>
      </c>
      <c r="R7" s="175">
        <v>-23.9</v>
      </c>
      <c r="S7" s="175">
        <v>-31.8</v>
      </c>
      <c r="T7" s="174">
        <v>41.7</v>
      </c>
      <c r="U7" s="175">
        <v>-44.2</v>
      </c>
      <c r="V7" s="175">
        <v>-2.4</v>
      </c>
      <c r="W7" s="174">
        <v>82.9</v>
      </c>
      <c r="X7" s="175">
        <v>-18.399999999999999</v>
      </c>
      <c r="Y7" s="175">
        <v>64.5</v>
      </c>
      <c r="Z7" s="174">
        <v>58.6</v>
      </c>
      <c r="AA7" s="175">
        <v>-3.5</v>
      </c>
      <c r="AB7" s="175">
        <v>55.1</v>
      </c>
      <c r="AC7" s="174">
        <v>144.80000000000001</v>
      </c>
      <c r="AD7" s="175">
        <v>-5.3</v>
      </c>
      <c r="AE7" s="175">
        <v>139.6</v>
      </c>
      <c r="AF7" s="174">
        <v>180.6</v>
      </c>
      <c r="AG7" s="175">
        <v>-8.8000000000000007</v>
      </c>
      <c r="AH7" s="175">
        <v>171.9</v>
      </c>
      <c r="AI7" s="174">
        <v>133</v>
      </c>
      <c r="AJ7" s="175">
        <v>-12.6</v>
      </c>
      <c r="AK7" s="175">
        <v>120.4</v>
      </c>
      <c r="AL7" s="174">
        <v>-68.8</v>
      </c>
      <c r="AM7" s="175">
        <v>18.3</v>
      </c>
      <c r="AN7" s="175">
        <v>-50.6</v>
      </c>
      <c r="AO7" s="174" t="s">
        <v>134</v>
      </c>
      <c r="AP7" s="175" t="s">
        <v>134</v>
      </c>
      <c r="AQ7" s="175" t="s">
        <v>134</v>
      </c>
      <c r="AR7" s="174" t="s">
        <v>134</v>
      </c>
      <c r="AS7" s="175" t="s">
        <v>134</v>
      </c>
      <c r="AT7" s="175" t="s">
        <v>134</v>
      </c>
      <c r="AU7" s="174" t="s">
        <v>134</v>
      </c>
      <c r="AV7" s="175" t="s">
        <v>134</v>
      </c>
      <c r="AW7" s="175" t="s">
        <v>134</v>
      </c>
      <c r="AX7" s="174" t="s">
        <v>134</v>
      </c>
      <c r="AY7" s="175" t="s">
        <v>134</v>
      </c>
      <c r="AZ7" s="175" t="s">
        <v>134</v>
      </c>
      <c r="BA7" s="174" t="s">
        <v>134</v>
      </c>
      <c r="BB7" s="175" t="s">
        <v>134</v>
      </c>
      <c r="BC7" s="175" t="s">
        <v>134</v>
      </c>
      <c r="BD7" s="174" t="s">
        <v>134</v>
      </c>
      <c r="BE7" s="178" t="s">
        <v>134</v>
      </c>
      <c r="BF7" s="175" t="s">
        <v>134</v>
      </c>
      <c r="BG7" s="174" t="s">
        <v>134</v>
      </c>
      <c r="BH7" s="175" t="s">
        <v>134</v>
      </c>
      <c r="BI7" s="175" t="s">
        <v>134</v>
      </c>
      <c r="BJ7" s="174" t="s">
        <v>134</v>
      </c>
      <c r="BK7" s="175" t="s">
        <v>134</v>
      </c>
      <c r="BL7" s="175" t="s">
        <v>134</v>
      </c>
      <c r="BM7" s="179" t="s">
        <v>134</v>
      </c>
      <c r="BN7" s="175" t="s">
        <v>134</v>
      </c>
      <c r="BO7" s="202" t="s">
        <v>134</v>
      </c>
      <c r="BP7" s="179" t="s">
        <v>134</v>
      </c>
      <c r="BQ7" s="175" t="s">
        <v>134</v>
      </c>
      <c r="BR7" s="202" t="s">
        <v>134</v>
      </c>
      <c r="BS7" s="179"/>
      <c r="BT7" s="175"/>
      <c r="BU7" s="175"/>
      <c r="BV7" s="179"/>
      <c r="BW7" s="175"/>
      <c r="BX7" s="202"/>
    </row>
    <row r="8" spans="1:252">
      <c r="A8" s="80" t="s">
        <v>471</v>
      </c>
      <c r="B8" s="174" t="s">
        <v>134</v>
      </c>
      <c r="C8" s="175" t="s">
        <v>134</v>
      </c>
      <c r="D8" s="201" t="s">
        <v>134</v>
      </c>
      <c r="E8" s="174" t="s">
        <v>134</v>
      </c>
      <c r="F8" s="175" t="s">
        <v>134</v>
      </c>
      <c r="G8" s="175" t="s">
        <v>134</v>
      </c>
      <c r="H8" s="174" t="s">
        <v>134</v>
      </c>
      <c r="I8" s="175" t="s">
        <v>134</v>
      </c>
      <c r="J8" s="175" t="s">
        <v>134</v>
      </c>
      <c r="K8" s="174" t="s">
        <v>134</v>
      </c>
      <c r="L8" s="175" t="s">
        <v>134</v>
      </c>
      <c r="M8" s="175" t="s">
        <v>134</v>
      </c>
      <c r="N8" s="174" t="s">
        <v>134</v>
      </c>
      <c r="O8" s="175" t="s">
        <v>134</v>
      </c>
      <c r="P8" s="175" t="s">
        <v>134</v>
      </c>
      <c r="Q8" s="174" t="s">
        <v>134</v>
      </c>
      <c r="R8" s="175" t="s">
        <v>134</v>
      </c>
      <c r="S8" s="175" t="s">
        <v>134</v>
      </c>
      <c r="T8" s="174" t="s">
        <v>134</v>
      </c>
      <c r="U8" s="175" t="s">
        <v>134</v>
      </c>
      <c r="V8" s="175" t="s">
        <v>134</v>
      </c>
      <c r="W8" s="174" t="s">
        <v>134</v>
      </c>
      <c r="X8" s="175" t="s">
        <v>134</v>
      </c>
      <c r="Y8" s="175" t="s">
        <v>134</v>
      </c>
      <c r="Z8" s="174" t="s">
        <v>134</v>
      </c>
      <c r="AA8" s="175" t="s">
        <v>134</v>
      </c>
      <c r="AB8" s="175" t="s">
        <v>134</v>
      </c>
      <c r="AC8" s="174" t="s">
        <v>134</v>
      </c>
      <c r="AD8" s="175" t="s">
        <v>134</v>
      </c>
      <c r="AE8" s="175" t="s">
        <v>134</v>
      </c>
      <c r="AF8" s="174" t="s">
        <v>134</v>
      </c>
      <c r="AG8" s="175" t="s">
        <v>134</v>
      </c>
      <c r="AH8" s="175" t="s">
        <v>134</v>
      </c>
      <c r="AI8" s="174" t="s">
        <v>134</v>
      </c>
      <c r="AJ8" s="175" t="s">
        <v>134</v>
      </c>
      <c r="AK8" s="175" t="s">
        <v>134</v>
      </c>
      <c r="AL8" s="174" t="s">
        <v>134</v>
      </c>
      <c r="AM8" s="175" t="s">
        <v>134</v>
      </c>
      <c r="AN8" s="203" t="s">
        <v>134</v>
      </c>
      <c r="AO8" s="174">
        <v>111.1</v>
      </c>
      <c r="AP8" s="175">
        <v>-282.39999999999998</v>
      </c>
      <c r="AQ8" s="175">
        <v>-171.3</v>
      </c>
      <c r="AR8" s="174">
        <v>217.8</v>
      </c>
      <c r="AS8" s="175">
        <v>-652.4</v>
      </c>
      <c r="AT8" s="175">
        <v>-434.6</v>
      </c>
      <c r="AU8" s="174">
        <v>335.7</v>
      </c>
      <c r="AV8" s="175">
        <v>-922.4</v>
      </c>
      <c r="AW8" s="175">
        <v>-586.70000000000005</v>
      </c>
      <c r="AX8" s="174">
        <v>89.6</v>
      </c>
      <c r="AY8" s="175">
        <v>-147.30000000000001</v>
      </c>
      <c r="AZ8" s="175">
        <v>-57.7</v>
      </c>
      <c r="BA8" s="174">
        <v>90.2</v>
      </c>
      <c r="BB8" s="175">
        <v>-52.8</v>
      </c>
      <c r="BC8" s="175">
        <v>37.4</v>
      </c>
      <c r="BD8" s="174">
        <v>250.3</v>
      </c>
      <c r="BE8" s="175">
        <v>204.8</v>
      </c>
      <c r="BF8" s="175">
        <v>455.2</v>
      </c>
      <c r="BG8" s="174">
        <v>308.10000000000002</v>
      </c>
      <c r="BH8" s="175">
        <v>796.9</v>
      </c>
      <c r="BI8" s="175">
        <v>1105</v>
      </c>
      <c r="BJ8" s="174">
        <v>20.100000000000001</v>
      </c>
      <c r="BK8" s="175">
        <v>848.4</v>
      </c>
      <c r="BL8" s="175">
        <v>868.4</v>
      </c>
      <c r="BM8" s="179">
        <v>36.4</v>
      </c>
      <c r="BN8" s="175">
        <v>1745</v>
      </c>
      <c r="BO8" s="202">
        <v>1781.4</v>
      </c>
      <c r="BP8" s="179">
        <v>52.9</v>
      </c>
      <c r="BQ8" s="175">
        <v>2679.4</v>
      </c>
      <c r="BR8" s="202">
        <v>2732.3</v>
      </c>
      <c r="BS8" s="179">
        <v>50</v>
      </c>
      <c r="BT8" s="175">
        <v>3191</v>
      </c>
      <c r="BU8" s="175">
        <v>3241.1</v>
      </c>
      <c r="BV8" s="179">
        <v>-17.600000000000001</v>
      </c>
      <c r="BW8" s="175">
        <v>308.2</v>
      </c>
      <c r="BX8" s="202">
        <v>290.60000000000002</v>
      </c>
    </row>
    <row r="9" spans="1:252">
      <c r="A9" s="80" t="s">
        <v>772</v>
      </c>
      <c r="B9" s="174">
        <v>57.2</v>
      </c>
      <c r="C9" s="175">
        <v>-124.9</v>
      </c>
      <c r="D9" s="201">
        <v>-67.7</v>
      </c>
      <c r="E9" s="174">
        <v>102.5</v>
      </c>
      <c r="F9" s="175">
        <v>54.4</v>
      </c>
      <c r="G9" s="175">
        <v>156.9</v>
      </c>
      <c r="H9" s="174">
        <v>161.1</v>
      </c>
      <c r="I9" s="175">
        <v>-352</v>
      </c>
      <c r="J9" s="175">
        <v>-190.9</v>
      </c>
      <c r="K9" s="174">
        <v>219.5</v>
      </c>
      <c r="L9" s="175">
        <v>-447.9</v>
      </c>
      <c r="M9" s="175">
        <v>-228.4</v>
      </c>
      <c r="N9" s="174">
        <v>50.2</v>
      </c>
      <c r="O9" s="175">
        <v>-295.60000000000002</v>
      </c>
      <c r="P9" s="175">
        <v>-245.5</v>
      </c>
      <c r="Q9" s="174">
        <v>86.3</v>
      </c>
      <c r="R9" s="175">
        <v>-388.2</v>
      </c>
      <c r="S9" s="175">
        <v>-301.89999999999998</v>
      </c>
      <c r="T9" s="174">
        <v>97.7</v>
      </c>
      <c r="U9" s="175">
        <v>-249.1</v>
      </c>
      <c r="V9" s="175">
        <v>-151.5</v>
      </c>
      <c r="W9" s="174">
        <v>20.6</v>
      </c>
      <c r="X9" s="175">
        <v>-402.8</v>
      </c>
      <c r="Y9" s="175">
        <v>-382.2</v>
      </c>
      <c r="Z9" s="174">
        <v>-27.6</v>
      </c>
      <c r="AA9" s="175">
        <v>48.2</v>
      </c>
      <c r="AB9" s="175">
        <v>20.6</v>
      </c>
      <c r="AC9" s="174">
        <v>-173.2</v>
      </c>
      <c r="AD9" s="175">
        <v>-88.3</v>
      </c>
      <c r="AE9" s="175">
        <v>-261.39999999999998</v>
      </c>
      <c r="AF9" s="174">
        <v>-310.2</v>
      </c>
      <c r="AG9" s="175">
        <v>4.2</v>
      </c>
      <c r="AH9" s="175">
        <v>-306</v>
      </c>
      <c r="AI9" s="174">
        <v>-69.900000000000006</v>
      </c>
      <c r="AJ9" s="175">
        <v>-327.10000000000002</v>
      </c>
      <c r="AK9" s="175">
        <v>-397</v>
      </c>
      <c r="AL9" s="174">
        <v>90.9</v>
      </c>
      <c r="AM9" s="175">
        <v>596</v>
      </c>
      <c r="AN9" s="203">
        <v>686.9</v>
      </c>
      <c r="AO9" s="174" t="s">
        <v>134</v>
      </c>
      <c r="AP9" s="175" t="s">
        <v>134</v>
      </c>
      <c r="AQ9" s="175" t="s">
        <v>134</v>
      </c>
      <c r="AR9" s="174" t="s">
        <v>134</v>
      </c>
      <c r="AS9" s="175" t="s">
        <v>134</v>
      </c>
      <c r="AT9" s="175" t="s">
        <v>134</v>
      </c>
      <c r="AU9" s="174" t="s">
        <v>134</v>
      </c>
      <c r="AV9" s="175" t="s">
        <v>134</v>
      </c>
      <c r="AW9" s="175" t="s">
        <v>134</v>
      </c>
      <c r="AX9" s="174" t="s">
        <v>134</v>
      </c>
      <c r="AY9" s="175" t="s">
        <v>134</v>
      </c>
      <c r="AZ9" s="175" t="s">
        <v>134</v>
      </c>
      <c r="BA9" s="174" t="s">
        <v>134</v>
      </c>
      <c r="BB9" s="175" t="s">
        <v>134</v>
      </c>
      <c r="BC9" s="175" t="s">
        <v>134</v>
      </c>
      <c r="BD9" s="174" t="s">
        <v>134</v>
      </c>
      <c r="BE9" s="175" t="s">
        <v>134</v>
      </c>
      <c r="BF9" s="175" t="s">
        <v>134</v>
      </c>
      <c r="BG9" s="174" t="s">
        <v>134</v>
      </c>
      <c r="BH9" s="175" t="s">
        <v>134</v>
      </c>
      <c r="BI9" s="175" t="s">
        <v>134</v>
      </c>
      <c r="BJ9" s="174" t="s">
        <v>134</v>
      </c>
      <c r="BK9" s="175" t="s">
        <v>134</v>
      </c>
      <c r="BL9" s="175" t="s">
        <v>134</v>
      </c>
      <c r="BM9" s="179" t="s">
        <v>134</v>
      </c>
      <c r="BN9" s="175" t="s">
        <v>134</v>
      </c>
      <c r="BO9" s="202" t="s">
        <v>134</v>
      </c>
      <c r="BP9" s="179" t="s">
        <v>134</v>
      </c>
      <c r="BQ9" s="175" t="s">
        <v>134</v>
      </c>
      <c r="BR9" s="202" t="s">
        <v>134</v>
      </c>
      <c r="BS9" s="179"/>
      <c r="BT9" s="175"/>
      <c r="BU9" s="175"/>
      <c r="BV9" s="179"/>
      <c r="BW9" s="175"/>
      <c r="BX9" s="202"/>
    </row>
    <row r="10" spans="1:252">
      <c r="A10" s="21" t="s">
        <v>42</v>
      </c>
      <c r="B10" s="174" t="s">
        <v>134</v>
      </c>
      <c r="C10" s="175" t="s">
        <v>134</v>
      </c>
      <c r="D10" s="201" t="s">
        <v>134</v>
      </c>
      <c r="E10" s="174" t="s">
        <v>134</v>
      </c>
      <c r="F10" s="175" t="s">
        <v>134</v>
      </c>
      <c r="G10" s="175" t="s">
        <v>134</v>
      </c>
      <c r="H10" s="174" t="s">
        <v>134</v>
      </c>
      <c r="I10" s="175" t="s">
        <v>134</v>
      </c>
      <c r="J10" s="175" t="s">
        <v>134</v>
      </c>
      <c r="K10" s="174" t="s">
        <v>134</v>
      </c>
      <c r="L10" s="175" t="s">
        <v>134</v>
      </c>
      <c r="M10" s="175" t="s">
        <v>134</v>
      </c>
      <c r="N10" s="174" t="s">
        <v>134</v>
      </c>
      <c r="O10" s="175" t="s">
        <v>134</v>
      </c>
      <c r="P10" s="175" t="s">
        <v>134</v>
      </c>
      <c r="Q10" s="174" t="s">
        <v>134</v>
      </c>
      <c r="R10" s="175" t="s">
        <v>134</v>
      </c>
      <c r="S10" s="175" t="s">
        <v>134</v>
      </c>
      <c r="T10" s="174" t="s">
        <v>134</v>
      </c>
      <c r="U10" s="175" t="s">
        <v>134</v>
      </c>
      <c r="V10" s="175" t="s">
        <v>134</v>
      </c>
      <c r="W10" s="174" t="s">
        <v>134</v>
      </c>
      <c r="X10" s="175" t="s">
        <v>134</v>
      </c>
      <c r="Y10" s="175" t="s">
        <v>134</v>
      </c>
      <c r="Z10" s="174" t="s">
        <v>134</v>
      </c>
      <c r="AA10" s="175" t="s">
        <v>134</v>
      </c>
      <c r="AB10" s="175" t="s">
        <v>134</v>
      </c>
      <c r="AC10" s="174" t="s">
        <v>134</v>
      </c>
      <c r="AD10" s="175" t="s">
        <v>134</v>
      </c>
      <c r="AE10" s="175" t="s">
        <v>134</v>
      </c>
      <c r="AF10" s="174" t="s">
        <v>134</v>
      </c>
      <c r="AG10" s="175" t="s">
        <v>134</v>
      </c>
      <c r="AH10" s="175" t="s">
        <v>134</v>
      </c>
      <c r="AI10" s="174" t="s">
        <v>134</v>
      </c>
      <c r="AJ10" s="175" t="s">
        <v>134</v>
      </c>
      <c r="AK10" s="175" t="s">
        <v>134</v>
      </c>
      <c r="AL10" s="174" t="s">
        <v>134</v>
      </c>
      <c r="AM10" s="175" t="s">
        <v>134</v>
      </c>
      <c r="AN10" s="175" t="s">
        <v>134</v>
      </c>
      <c r="AO10" s="174">
        <v>894.8</v>
      </c>
      <c r="AP10" s="175">
        <v>-13.4</v>
      </c>
      <c r="AQ10" s="175">
        <v>881.5</v>
      </c>
      <c r="AR10" s="174">
        <v>822</v>
      </c>
      <c r="AS10" s="175">
        <v>-46.5</v>
      </c>
      <c r="AT10" s="175">
        <v>775.5</v>
      </c>
      <c r="AU10" s="174">
        <v>681.5</v>
      </c>
      <c r="AV10" s="175">
        <v>-30.8</v>
      </c>
      <c r="AW10" s="175">
        <v>650.70000000000005</v>
      </c>
      <c r="AX10" s="174">
        <v>471.8</v>
      </c>
      <c r="AY10" s="175">
        <v>-939</v>
      </c>
      <c r="AZ10" s="175">
        <v>-467.2</v>
      </c>
      <c r="BA10" s="174">
        <v>221.3</v>
      </c>
      <c r="BB10" s="175">
        <v>-1357.2</v>
      </c>
      <c r="BC10" s="175">
        <v>-1135.9000000000001</v>
      </c>
      <c r="BD10" s="174">
        <v>90.3</v>
      </c>
      <c r="BE10" s="175">
        <v>-1013.7</v>
      </c>
      <c r="BF10" s="175">
        <v>-923.4</v>
      </c>
      <c r="BG10" s="174">
        <v>34.299999999999997</v>
      </c>
      <c r="BH10" s="175">
        <v>-754.1</v>
      </c>
      <c r="BI10" s="175">
        <v>-719.8</v>
      </c>
      <c r="BJ10" s="174">
        <v>-420.8</v>
      </c>
      <c r="BK10" s="175">
        <v>-427.6</v>
      </c>
      <c r="BL10" s="175">
        <v>-848.4</v>
      </c>
      <c r="BM10" s="179">
        <v>312.89999999999998</v>
      </c>
      <c r="BN10" s="175">
        <v>-693.3</v>
      </c>
      <c r="BO10" s="202">
        <v>-380.4</v>
      </c>
      <c r="BP10" s="179">
        <v>-138</v>
      </c>
      <c r="BQ10" s="175">
        <v>-648.1</v>
      </c>
      <c r="BR10" s="202">
        <v>-786.1</v>
      </c>
      <c r="BS10" s="179">
        <v>-112.3</v>
      </c>
      <c r="BT10" s="175">
        <v>-675.9</v>
      </c>
      <c r="BU10" s="175">
        <v>-788.2</v>
      </c>
      <c r="BV10" s="179">
        <v>380</v>
      </c>
      <c r="BW10" s="175">
        <v>100.6</v>
      </c>
      <c r="BX10" s="202">
        <v>480.7</v>
      </c>
    </row>
    <row r="11" spans="1:252">
      <c r="A11" s="44" t="s">
        <v>773</v>
      </c>
      <c r="B11" s="174">
        <v>9.5</v>
      </c>
      <c r="C11" s="175">
        <v>0.2</v>
      </c>
      <c r="D11" s="201">
        <v>9.6999999999999993</v>
      </c>
      <c r="E11" s="174">
        <v>16.3</v>
      </c>
      <c r="F11" s="175">
        <v>-0.5</v>
      </c>
      <c r="G11" s="175">
        <v>15.8</v>
      </c>
      <c r="H11" s="174">
        <v>25.6</v>
      </c>
      <c r="I11" s="175">
        <v>-2.8</v>
      </c>
      <c r="J11" s="175">
        <v>22.8</v>
      </c>
      <c r="K11" s="174">
        <v>26.8</v>
      </c>
      <c r="L11" s="175">
        <v>-4.3</v>
      </c>
      <c r="M11" s="175">
        <v>22.5</v>
      </c>
      <c r="N11" s="174">
        <v>3.5</v>
      </c>
      <c r="O11" s="175">
        <v>-5.5</v>
      </c>
      <c r="P11" s="175">
        <v>-2</v>
      </c>
      <c r="Q11" s="174">
        <v>-5</v>
      </c>
      <c r="R11" s="175">
        <v>-3.3</v>
      </c>
      <c r="S11" s="175">
        <v>-8.3000000000000007</v>
      </c>
      <c r="T11" s="174">
        <v>-10.7</v>
      </c>
      <c r="U11" s="175">
        <v>-10.5</v>
      </c>
      <c r="V11" s="175">
        <v>-21.3</v>
      </c>
      <c r="W11" s="174">
        <v>-19.5</v>
      </c>
      <c r="X11" s="175">
        <v>-10.199999999999999</v>
      </c>
      <c r="Y11" s="175">
        <v>-29.7</v>
      </c>
      <c r="Z11" s="174">
        <v>-9.4</v>
      </c>
      <c r="AA11" s="175">
        <v>2.5</v>
      </c>
      <c r="AB11" s="175">
        <v>-6.9</v>
      </c>
      <c r="AC11" s="174">
        <v>-15.4</v>
      </c>
      <c r="AD11" s="175">
        <v>4.2</v>
      </c>
      <c r="AE11" s="175">
        <v>-11.2</v>
      </c>
      <c r="AF11" s="174">
        <v>-18.399999999999999</v>
      </c>
      <c r="AG11" s="175">
        <v>5.5</v>
      </c>
      <c r="AH11" s="175">
        <v>-12.9</v>
      </c>
      <c r="AI11" s="179">
        <v>-21.4</v>
      </c>
      <c r="AJ11" s="175">
        <v>6.8</v>
      </c>
      <c r="AK11" s="175">
        <v>-14.6</v>
      </c>
      <c r="AL11" s="174">
        <v>-4.3</v>
      </c>
      <c r="AM11" s="175">
        <v>2.2000000000000002</v>
      </c>
      <c r="AN11" s="175">
        <v>-2.1</v>
      </c>
      <c r="AO11" s="174" t="s">
        <v>134</v>
      </c>
      <c r="AP11" s="175" t="s">
        <v>134</v>
      </c>
      <c r="AQ11" s="175" t="s">
        <v>134</v>
      </c>
      <c r="AR11" s="174" t="s">
        <v>134</v>
      </c>
      <c r="AS11" s="175" t="s">
        <v>134</v>
      </c>
      <c r="AT11" s="175" t="s">
        <v>134</v>
      </c>
      <c r="AU11" s="174" t="s">
        <v>134</v>
      </c>
      <c r="AV11" s="175" t="s">
        <v>134</v>
      </c>
      <c r="AW11" s="175" t="s">
        <v>134</v>
      </c>
      <c r="AX11" s="174" t="s">
        <v>134</v>
      </c>
      <c r="AY11" s="175" t="s">
        <v>134</v>
      </c>
      <c r="AZ11" s="175" t="s">
        <v>134</v>
      </c>
      <c r="BA11" s="174" t="s">
        <v>134</v>
      </c>
      <c r="BB11" s="175" t="s">
        <v>134</v>
      </c>
      <c r="BC11" s="175" t="s">
        <v>134</v>
      </c>
      <c r="BD11" s="174" t="s">
        <v>134</v>
      </c>
      <c r="BE11" s="175" t="s">
        <v>134</v>
      </c>
      <c r="BF11" s="175" t="s">
        <v>134</v>
      </c>
      <c r="BG11" s="174" t="s">
        <v>134</v>
      </c>
      <c r="BH11" s="175" t="s">
        <v>134</v>
      </c>
      <c r="BI11" s="175" t="s">
        <v>134</v>
      </c>
      <c r="BJ11" s="174" t="s">
        <v>134</v>
      </c>
      <c r="BK11" s="175" t="s">
        <v>134</v>
      </c>
      <c r="BL11" s="175" t="s">
        <v>134</v>
      </c>
      <c r="BM11" s="179" t="s">
        <v>134</v>
      </c>
      <c r="BN11" s="175" t="s">
        <v>134</v>
      </c>
      <c r="BO11" s="202" t="s">
        <v>134</v>
      </c>
      <c r="BP11" s="179" t="s">
        <v>134</v>
      </c>
      <c r="BQ11" s="175" t="s">
        <v>134</v>
      </c>
      <c r="BR11" s="202" t="s">
        <v>134</v>
      </c>
      <c r="BS11" s="179"/>
      <c r="BT11" s="175"/>
      <c r="BU11" s="175"/>
      <c r="BV11" s="179"/>
      <c r="BW11" s="175"/>
      <c r="BX11" s="202"/>
    </row>
    <row r="12" spans="1:252">
      <c r="A12" s="77" t="s">
        <v>750</v>
      </c>
      <c r="B12" s="175">
        <v>49.1</v>
      </c>
      <c r="C12" s="175">
        <v>-14.6</v>
      </c>
      <c r="D12" s="201">
        <v>34.5</v>
      </c>
      <c r="E12" s="175">
        <v>50.5</v>
      </c>
      <c r="F12" s="175">
        <v>-36.200000000000003</v>
      </c>
      <c r="G12" s="201">
        <v>14.3</v>
      </c>
      <c r="H12" s="175">
        <v>140.30000000000001</v>
      </c>
      <c r="I12" s="175">
        <v>-190.8</v>
      </c>
      <c r="J12" s="201">
        <v>-50.5</v>
      </c>
      <c r="K12" s="175">
        <v>177.5</v>
      </c>
      <c r="L12" s="175">
        <v>-332.3</v>
      </c>
      <c r="M12" s="201">
        <v>-154.80000000000001</v>
      </c>
      <c r="N12" s="175">
        <v>38.700000000000003</v>
      </c>
      <c r="O12" s="175">
        <v>-145</v>
      </c>
      <c r="P12" s="201">
        <v>-106.3</v>
      </c>
      <c r="Q12" s="175">
        <v>66.7</v>
      </c>
      <c r="R12" s="175">
        <v>-243.9</v>
      </c>
      <c r="S12" s="201">
        <v>-177.2</v>
      </c>
      <c r="T12" s="175">
        <v>83</v>
      </c>
      <c r="U12" s="175">
        <v>-310</v>
      </c>
      <c r="V12" s="201">
        <v>-227</v>
      </c>
      <c r="W12" s="175">
        <v>93.8</v>
      </c>
      <c r="X12" s="175">
        <v>-330.7</v>
      </c>
      <c r="Y12" s="201">
        <v>-237</v>
      </c>
      <c r="Z12" s="175">
        <v>2.7</v>
      </c>
      <c r="AA12" s="175">
        <v>-2.5</v>
      </c>
      <c r="AB12" s="201">
        <v>0.2</v>
      </c>
      <c r="AC12" s="175">
        <v>15.5</v>
      </c>
      <c r="AD12" s="175">
        <v>-8.5</v>
      </c>
      <c r="AE12" s="201">
        <v>7</v>
      </c>
      <c r="AF12" s="175">
        <v>14.2</v>
      </c>
      <c r="AG12" s="175">
        <v>-10.5</v>
      </c>
      <c r="AH12" s="201">
        <v>3.7</v>
      </c>
      <c r="AI12" s="175">
        <v>14.3</v>
      </c>
      <c r="AJ12" s="175">
        <v>-45</v>
      </c>
      <c r="AK12" s="201">
        <v>-30.7</v>
      </c>
      <c r="AL12" s="175">
        <v>-24.8</v>
      </c>
      <c r="AM12" s="175">
        <v>-36</v>
      </c>
      <c r="AN12" s="201">
        <v>-60.8</v>
      </c>
      <c r="AO12" s="175">
        <v>-161.80000000000001</v>
      </c>
      <c r="AP12" s="175">
        <v>-28.4</v>
      </c>
      <c r="AQ12" s="201">
        <v>-190.2</v>
      </c>
      <c r="AR12" s="175">
        <v>-279.7</v>
      </c>
      <c r="AS12" s="175">
        <v>-46.2</v>
      </c>
      <c r="AT12" s="201">
        <v>-325.89999999999998</v>
      </c>
      <c r="AU12" s="175">
        <v>-398.1</v>
      </c>
      <c r="AV12" s="175">
        <v>-33.1</v>
      </c>
      <c r="AW12" s="201">
        <v>-431.2</v>
      </c>
      <c r="AX12" s="175">
        <v>-61.6</v>
      </c>
      <c r="AY12" s="175">
        <v>-15.7</v>
      </c>
      <c r="AZ12" s="201">
        <v>-77.3</v>
      </c>
      <c r="BA12" s="175">
        <v>-44.7</v>
      </c>
      <c r="BB12" s="175" t="s">
        <v>884</v>
      </c>
      <c r="BC12" s="201">
        <v>-70.2</v>
      </c>
      <c r="BD12" s="175">
        <v>-25.3</v>
      </c>
      <c r="BE12" s="175">
        <v>7.5</v>
      </c>
      <c r="BF12" s="201">
        <v>-17.8</v>
      </c>
      <c r="BG12" s="175">
        <v>-13.6</v>
      </c>
      <c r="BH12" s="175">
        <v>109.9</v>
      </c>
      <c r="BI12" s="201">
        <v>96.3</v>
      </c>
      <c r="BJ12" s="175">
        <v>10.6</v>
      </c>
      <c r="BK12" s="175">
        <v>162.6</v>
      </c>
      <c r="BL12" s="175">
        <v>173.3</v>
      </c>
      <c r="BM12" s="179">
        <v>27.7</v>
      </c>
      <c r="BN12" s="175">
        <v>344.6</v>
      </c>
      <c r="BO12" s="202">
        <v>372.3</v>
      </c>
      <c r="BP12" s="179">
        <v>57.2</v>
      </c>
      <c r="BQ12" s="175">
        <v>527.9</v>
      </c>
      <c r="BR12" s="202">
        <v>585.1</v>
      </c>
      <c r="BS12" s="179">
        <v>90.9</v>
      </c>
      <c r="BT12" s="175">
        <v>646.4</v>
      </c>
      <c r="BU12" s="175">
        <v>737.4</v>
      </c>
      <c r="BV12" s="179">
        <v>18</v>
      </c>
      <c r="BW12" s="175">
        <v>78.099999999999994</v>
      </c>
      <c r="BX12" s="202">
        <v>96.2</v>
      </c>
    </row>
    <row r="13" spans="1:252">
      <c r="A13" s="77" t="s">
        <v>751</v>
      </c>
      <c r="B13" s="175">
        <v>1.4</v>
      </c>
      <c r="C13" s="175">
        <v>-2.6</v>
      </c>
      <c r="D13" s="201">
        <v>-1.2</v>
      </c>
      <c r="E13" s="175">
        <v>2.8</v>
      </c>
      <c r="F13" s="175">
        <v>-3.4</v>
      </c>
      <c r="G13" s="201">
        <v>-0.60000000000000009</v>
      </c>
      <c r="H13" s="175">
        <v>4.2</v>
      </c>
      <c r="I13" s="175">
        <v>-8.4</v>
      </c>
      <c r="J13" s="201">
        <v>-4.0999999999999996</v>
      </c>
      <c r="K13" s="175">
        <v>5.5</v>
      </c>
      <c r="L13" s="175">
        <v>-13.7</v>
      </c>
      <c r="M13" s="201">
        <v>-8.1999999999999993</v>
      </c>
      <c r="N13" s="175">
        <v>1</v>
      </c>
      <c r="O13" s="175">
        <v>-4.4000000000000004</v>
      </c>
      <c r="P13" s="201">
        <v>-3.3</v>
      </c>
      <c r="Q13" s="175">
        <v>2.1</v>
      </c>
      <c r="R13" s="175">
        <v>-17.399999999999999</v>
      </c>
      <c r="S13" s="201">
        <v>-15.2</v>
      </c>
      <c r="T13" s="175">
        <v>3</v>
      </c>
      <c r="U13" s="175">
        <v>-23.2</v>
      </c>
      <c r="V13" s="201">
        <v>-20.2</v>
      </c>
      <c r="W13" s="175">
        <v>3.9</v>
      </c>
      <c r="X13" s="175">
        <v>-23.7</v>
      </c>
      <c r="Y13" s="201">
        <v>-19.899999999999999</v>
      </c>
      <c r="Z13" s="175">
        <v>0.8</v>
      </c>
      <c r="AA13" s="175">
        <v>0.8</v>
      </c>
      <c r="AB13" s="201">
        <v>1.6</v>
      </c>
      <c r="AC13" s="175">
        <v>1.2</v>
      </c>
      <c r="AD13" s="175">
        <v>9.6999999999999993</v>
      </c>
      <c r="AE13" s="201">
        <v>10.9</v>
      </c>
      <c r="AF13" s="175">
        <v>1.9</v>
      </c>
      <c r="AG13" s="175">
        <v>13.1</v>
      </c>
      <c r="AH13" s="201">
        <v>15</v>
      </c>
      <c r="AI13" s="175">
        <v>2.6</v>
      </c>
      <c r="AJ13" s="175">
        <v>12.7</v>
      </c>
      <c r="AK13" s="201">
        <v>15.3</v>
      </c>
      <c r="AL13" s="175">
        <v>0.8</v>
      </c>
      <c r="AM13" s="175">
        <v>-0.4</v>
      </c>
      <c r="AN13" s="201">
        <v>0.4</v>
      </c>
      <c r="AO13" s="175">
        <v>1.6</v>
      </c>
      <c r="AP13" s="175">
        <v>-0.60000000000000009</v>
      </c>
      <c r="AQ13" s="201">
        <v>0.9</v>
      </c>
      <c r="AR13" s="175">
        <v>2.2999999999999998</v>
      </c>
      <c r="AS13" s="175">
        <v>-1.1000000000000001</v>
      </c>
      <c r="AT13" s="201">
        <v>1.3</v>
      </c>
      <c r="AU13" s="175">
        <v>3.2</v>
      </c>
      <c r="AV13" s="175">
        <v>-1.5</v>
      </c>
      <c r="AW13" s="201">
        <v>1.7000000000000002</v>
      </c>
      <c r="AX13" s="175">
        <v>0.8</v>
      </c>
      <c r="AY13" s="175">
        <v>-0.4</v>
      </c>
      <c r="AZ13" s="201">
        <v>0.4</v>
      </c>
      <c r="BA13" s="175">
        <v>1.4</v>
      </c>
      <c r="BB13" s="175">
        <v>-1.1000000000000001</v>
      </c>
      <c r="BC13" s="201">
        <v>0.4</v>
      </c>
      <c r="BD13" s="175">
        <v>2.1</v>
      </c>
      <c r="BE13" s="175">
        <v>-1.6</v>
      </c>
      <c r="BF13" s="201">
        <v>0.5</v>
      </c>
      <c r="BG13" s="175">
        <v>2.7</v>
      </c>
      <c r="BH13" s="175">
        <v>-2.1</v>
      </c>
      <c r="BI13" s="201">
        <v>0.60000000000000009</v>
      </c>
      <c r="BJ13" s="175">
        <v>0.9</v>
      </c>
      <c r="BK13" s="175">
        <v>0.7</v>
      </c>
      <c r="BL13" s="175">
        <v>1.6</v>
      </c>
      <c r="BM13" s="179">
        <v>1.8</v>
      </c>
      <c r="BN13" s="175">
        <v>4.5999999999999996</v>
      </c>
      <c r="BO13" s="202">
        <v>6.4</v>
      </c>
      <c r="BP13" s="179">
        <v>2.7</v>
      </c>
      <c r="BQ13" s="175">
        <v>11.3</v>
      </c>
      <c r="BR13" s="202">
        <v>14</v>
      </c>
      <c r="BS13" s="179">
        <v>1.3</v>
      </c>
      <c r="BT13" s="175">
        <v>15.6</v>
      </c>
      <c r="BU13" s="175">
        <v>17</v>
      </c>
      <c r="BV13" s="179">
        <v>-0.6</v>
      </c>
      <c r="BW13" s="175">
        <v>0.8</v>
      </c>
      <c r="BX13" s="202">
        <v>0.2</v>
      </c>
    </row>
    <row r="14" spans="1:252" s="13" customFormat="1">
      <c r="A14" s="58" t="s">
        <v>774</v>
      </c>
      <c r="B14" s="178">
        <v>-7.9</v>
      </c>
      <c r="C14" s="178">
        <v>-15.8</v>
      </c>
      <c r="D14" s="204">
        <v>-23.7</v>
      </c>
      <c r="E14" s="178">
        <v>-38.6</v>
      </c>
      <c r="F14" s="178">
        <v>158.80000000000001</v>
      </c>
      <c r="G14" s="204">
        <v>120.2</v>
      </c>
      <c r="H14" s="178">
        <v>161.1</v>
      </c>
      <c r="I14" s="178">
        <v>-596.5</v>
      </c>
      <c r="J14" s="204">
        <v>-435.4</v>
      </c>
      <c r="K14" s="178">
        <v>250.2</v>
      </c>
      <c r="L14" s="178">
        <v>-940.1</v>
      </c>
      <c r="M14" s="204">
        <v>-689.9</v>
      </c>
      <c r="N14" s="178">
        <v>159.6</v>
      </c>
      <c r="O14" s="178">
        <v>-591.29999999999995</v>
      </c>
      <c r="P14" s="204">
        <v>-431.7</v>
      </c>
      <c r="Q14" s="178">
        <v>247.7</v>
      </c>
      <c r="R14" s="178">
        <v>-769.7</v>
      </c>
      <c r="S14" s="204">
        <v>-522</v>
      </c>
      <c r="T14" s="178">
        <v>457.5</v>
      </c>
      <c r="U14" s="178">
        <v>-881</v>
      </c>
      <c r="V14" s="204">
        <v>-423.5</v>
      </c>
      <c r="W14" s="178">
        <v>549.70000000000005</v>
      </c>
      <c r="X14" s="178">
        <v>-976.4</v>
      </c>
      <c r="Y14" s="204">
        <v>-426.7</v>
      </c>
      <c r="Z14" s="178">
        <v>146</v>
      </c>
      <c r="AA14" s="178">
        <v>-24.8</v>
      </c>
      <c r="AB14" s="204">
        <v>121.2</v>
      </c>
      <c r="AC14" s="178">
        <v>246.4</v>
      </c>
      <c r="AD14" s="178">
        <v>-380.3</v>
      </c>
      <c r="AE14" s="204">
        <v>-133.9</v>
      </c>
      <c r="AF14" s="178">
        <v>235</v>
      </c>
      <c r="AG14" s="178">
        <v>-224.6</v>
      </c>
      <c r="AH14" s="204">
        <v>10.4</v>
      </c>
      <c r="AI14" s="178">
        <v>565.4</v>
      </c>
      <c r="AJ14" s="178">
        <v>-1011.8</v>
      </c>
      <c r="AK14" s="204">
        <v>-446.4</v>
      </c>
      <c r="AL14" s="178">
        <v>71.3</v>
      </c>
      <c r="AM14" s="178">
        <v>585.4</v>
      </c>
      <c r="AN14" s="204">
        <v>656.7</v>
      </c>
      <c r="AO14" s="178">
        <v>993.8</v>
      </c>
      <c r="AP14" s="178">
        <v>-558.1</v>
      </c>
      <c r="AQ14" s="204">
        <v>435.7</v>
      </c>
      <c r="AR14" s="178">
        <v>993</v>
      </c>
      <c r="AS14" s="178">
        <v>-1382.9</v>
      </c>
      <c r="AT14" s="204">
        <v>-389.9</v>
      </c>
      <c r="AU14" s="178">
        <v>946.7</v>
      </c>
      <c r="AV14" s="178">
        <v>-1818.9</v>
      </c>
      <c r="AW14" s="204">
        <v>-872.2</v>
      </c>
      <c r="AX14" s="178">
        <v>573</v>
      </c>
      <c r="AY14" s="178">
        <v>-1554.4</v>
      </c>
      <c r="AZ14" s="204">
        <v>-981.4</v>
      </c>
      <c r="BA14" s="178">
        <v>385.2</v>
      </c>
      <c r="BB14" s="178">
        <v>-2112.3000000000002</v>
      </c>
      <c r="BC14" s="204">
        <v>-1727.1</v>
      </c>
      <c r="BD14" s="178">
        <v>500.8</v>
      </c>
      <c r="BE14" s="178">
        <v>-1545</v>
      </c>
      <c r="BF14" s="204">
        <v>-1044.2</v>
      </c>
      <c r="BG14" s="178">
        <v>645.9</v>
      </c>
      <c r="BH14" s="178">
        <v>-666.9</v>
      </c>
      <c r="BI14" s="204">
        <v>-21</v>
      </c>
      <c r="BJ14" s="178">
        <v>-214.5</v>
      </c>
      <c r="BK14" s="178">
        <v>600.70000000000005</v>
      </c>
      <c r="BL14" s="178">
        <v>386.2</v>
      </c>
      <c r="BM14" s="187">
        <v>840.3</v>
      </c>
      <c r="BN14" s="178">
        <v>1641.8</v>
      </c>
      <c r="BO14" s="205">
        <v>2482.1</v>
      </c>
      <c r="BP14" s="187">
        <v>799.4</v>
      </c>
      <c r="BQ14" s="178">
        <v>2882.6</v>
      </c>
      <c r="BR14" s="205">
        <v>3681.7</v>
      </c>
      <c r="BS14" s="187">
        <v>1208.9000000000001</v>
      </c>
      <c r="BT14" s="178">
        <v>3571.4</v>
      </c>
      <c r="BU14" s="178">
        <v>4780.3</v>
      </c>
      <c r="BV14" s="187">
        <v>711.6</v>
      </c>
      <c r="BW14" s="178">
        <v>644.20000000000005</v>
      </c>
      <c r="BX14" s="205">
        <v>1355.8</v>
      </c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</row>
    <row r="15" spans="1:252" s="13" customFormat="1">
      <c r="A15" s="58" t="s">
        <v>754</v>
      </c>
      <c r="B15" s="178"/>
      <c r="C15" s="178"/>
      <c r="D15" s="204"/>
      <c r="E15" s="178"/>
      <c r="F15" s="178"/>
      <c r="G15" s="204"/>
      <c r="H15" s="178"/>
      <c r="I15" s="178"/>
      <c r="J15" s="204"/>
      <c r="K15" s="178"/>
      <c r="L15" s="178"/>
      <c r="M15" s="204"/>
      <c r="N15" s="178"/>
      <c r="O15" s="178"/>
      <c r="P15" s="204"/>
      <c r="Q15" s="178"/>
      <c r="R15" s="178"/>
      <c r="S15" s="204"/>
      <c r="T15" s="178"/>
      <c r="U15" s="178"/>
      <c r="V15" s="204"/>
      <c r="W15" s="178"/>
      <c r="X15" s="178"/>
      <c r="Y15" s="204"/>
      <c r="Z15" s="178"/>
      <c r="AA15" s="178"/>
      <c r="AB15" s="204"/>
      <c r="AC15" s="178"/>
      <c r="AD15" s="178"/>
      <c r="AE15" s="204"/>
      <c r="AF15" s="178"/>
      <c r="AG15" s="178"/>
      <c r="AH15" s="204"/>
      <c r="AI15" s="178"/>
      <c r="AJ15" s="178"/>
      <c r="AK15" s="204"/>
      <c r="AL15" s="178"/>
      <c r="AM15" s="178"/>
      <c r="AN15" s="204"/>
      <c r="AO15" s="178"/>
      <c r="AP15" s="178"/>
      <c r="AQ15" s="204"/>
      <c r="AR15" s="178"/>
      <c r="AS15" s="178"/>
      <c r="AT15" s="204"/>
      <c r="AU15" s="178"/>
      <c r="AV15" s="178"/>
      <c r="AW15" s="206"/>
      <c r="AX15" s="178"/>
      <c r="AY15" s="178"/>
      <c r="AZ15" s="204"/>
      <c r="BA15" s="178"/>
      <c r="BB15" s="178"/>
      <c r="BC15" s="204"/>
      <c r="BD15" s="178"/>
      <c r="BE15" s="178"/>
      <c r="BF15" s="204"/>
      <c r="BG15" s="178"/>
      <c r="BH15" s="178"/>
      <c r="BI15" s="204"/>
      <c r="BJ15" s="178"/>
      <c r="BK15" s="178"/>
      <c r="BL15" s="178"/>
      <c r="BM15" s="187"/>
      <c r="BN15" s="178"/>
      <c r="BO15" s="205"/>
      <c r="BP15" s="187"/>
      <c r="BQ15" s="178"/>
      <c r="BR15" s="205"/>
      <c r="BS15" s="187"/>
      <c r="BT15" s="178"/>
      <c r="BU15" s="178"/>
      <c r="BV15" s="179"/>
      <c r="BW15" s="175"/>
      <c r="BX15" s="202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</row>
    <row r="16" spans="1:252">
      <c r="A16" s="77" t="s">
        <v>222</v>
      </c>
      <c r="B16" s="175">
        <v>1.4</v>
      </c>
      <c r="C16" s="175">
        <v>1.5</v>
      </c>
      <c r="D16" s="201">
        <v>3</v>
      </c>
      <c r="E16" s="175">
        <v>6.1</v>
      </c>
      <c r="F16" s="175">
        <v>5.6</v>
      </c>
      <c r="G16" s="201">
        <v>11.8</v>
      </c>
      <c r="H16" s="175">
        <v>9.3000000000000007</v>
      </c>
      <c r="I16" s="175">
        <v>16.100000000000001</v>
      </c>
      <c r="J16" s="201">
        <v>25.5</v>
      </c>
      <c r="K16" s="175">
        <v>9.6</v>
      </c>
      <c r="L16" s="175">
        <v>25.4</v>
      </c>
      <c r="M16" s="201">
        <v>35.1</v>
      </c>
      <c r="N16" s="175">
        <v>0.9</v>
      </c>
      <c r="O16" s="175">
        <v>4.4000000000000004</v>
      </c>
      <c r="P16" s="201">
        <v>5.3</v>
      </c>
      <c r="Q16" s="175">
        <v>4.8</v>
      </c>
      <c r="R16" s="175">
        <v>4.5999999999999996</v>
      </c>
      <c r="S16" s="201">
        <v>9.5</v>
      </c>
      <c r="T16" s="175">
        <v>3.5</v>
      </c>
      <c r="U16" s="175">
        <v>8.1</v>
      </c>
      <c r="V16" s="201">
        <v>11.5</v>
      </c>
      <c r="W16" s="175">
        <v>2</v>
      </c>
      <c r="X16" s="175">
        <v>10.9</v>
      </c>
      <c r="Y16" s="201">
        <v>12.9</v>
      </c>
      <c r="Z16" s="175">
        <v>-0.5</v>
      </c>
      <c r="AA16" s="175">
        <v>1</v>
      </c>
      <c r="AB16" s="201">
        <v>0.60000000000000009</v>
      </c>
      <c r="AC16" s="175">
        <v>-0.8</v>
      </c>
      <c r="AD16" s="175">
        <v>0.30000000000000004</v>
      </c>
      <c r="AE16" s="201">
        <v>-0.5</v>
      </c>
      <c r="AF16" s="175">
        <v>-2.2000000000000002</v>
      </c>
      <c r="AG16" s="175">
        <v>0.8</v>
      </c>
      <c r="AH16" s="207">
        <v>-1.4</v>
      </c>
      <c r="AI16" s="175">
        <v>-5.6</v>
      </c>
      <c r="AJ16" s="175">
        <v>1.1000000000000001</v>
      </c>
      <c r="AK16" s="201">
        <v>-4.5</v>
      </c>
      <c r="AL16" s="175">
        <v>-4.4000000000000004</v>
      </c>
      <c r="AM16" s="175">
        <v>0.1</v>
      </c>
      <c r="AN16" s="201">
        <v>-4.3</v>
      </c>
      <c r="AO16" s="175">
        <v>-11.5</v>
      </c>
      <c r="AP16" s="175">
        <v>0.5</v>
      </c>
      <c r="AQ16" s="201">
        <v>-11</v>
      </c>
      <c r="AR16" s="175">
        <v>-14.6</v>
      </c>
      <c r="AS16" s="175">
        <v>1.3</v>
      </c>
      <c r="AT16" s="201">
        <v>-13.3</v>
      </c>
      <c r="AU16" s="175">
        <v>-15.8</v>
      </c>
      <c r="AV16" s="175">
        <v>2.2000000000000002</v>
      </c>
      <c r="AW16" s="201">
        <v>-13.6</v>
      </c>
      <c r="AX16" s="175">
        <v>-3</v>
      </c>
      <c r="AY16" s="175">
        <v>5.6</v>
      </c>
      <c r="AZ16" s="201">
        <v>2.6</v>
      </c>
      <c r="BA16" s="175">
        <v>-2.2000000000000002</v>
      </c>
      <c r="BB16" s="175">
        <v>12.1</v>
      </c>
      <c r="BC16" s="201">
        <v>9.9</v>
      </c>
      <c r="BD16" s="175">
        <v>-3.4</v>
      </c>
      <c r="BE16" s="175">
        <v>12.4</v>
      </c>
      <c r="BF16" s="201">
        <v>9</v>
      </c>
      <c r="BG16" s="175">
        <v>-2</v>
      </c>
      <c r="BH16" s="175">
        <v>6.5</v>
      </c>
      <c r="BI16" s="201">
        <v>4.5</v>
      </c>
      <c r="BJ16" s="175">
        <v>0.60000000000000009</v>
      </c>
      <c r="BK16" s="175">
        <v>-3.9</v>
      </c>
      <c r="BL16" s="175">
        <v>-3.3</v>
      </c>
      <c r="BM16" s="179">
        <v>1</v>
      </c>
      <c r="BN16" s="175">
        <v>-6.8</v>
      </c>
      <c r="BO16" s="202">
        <v>-5.9</v>
      </c>
      <c r="BP16" s="179">
        <v>1.4</v>
      </c>
      <c r="BQ16" s="175">
        <v>-27.3</v>
      </c>
      <c r="BR16" s="202">
        <v>-25.9</v>
      </c>
      <c r="BS16" s="179">
        <v>-1.6</v>
      </c>
      <c r="BT16" s="175">
        <v>-55.2</v>
      </c>
      <c r="BU16" s="175">
        <v>-56.8</v>
      </c>
      <c r="BV16" s="179">
        <v>-32.1</v>
      </c>
      <c r="BW16" s="175">
        <v>-13.9</v>
      </c>
      <c r="BX16" s="202">
        <v>-46.1</v>
      </c>
    </row>
    <row r="17" spans="1:252" s="13" customFormat="1">
      <c r="A17" s="4" t="s">
        <v>221</v>
      </c>
      <c r="B17" s="174">
        <v>-3.2</v>
      </c>
      <c r="C17" s="175">
        <v>8.1</v>
      </c>
      <c r="D17" s="201">
        <v>4.9000000000000004</v>
      </c>
      <c r="E17" s="174">
        <v>-9</v>
      </c>
      <c r="F17" s="175">
        <v>33.4</v>
      </c>
      <c r="G17" s="175">
        <v>24.3</v>
      </c>
      <c r="H17" s="174">
        <v>-18</v>
      </c>
      <c r="I17" s="175">
        <v>71.900000000000006</v>
      </c>
      <c r="J17" s="175">
        <v>53.9</v>
      </c>
      <c r="K17" s="174">
        <v>-29.7</v>
      </c>
      <c r="L17" s="175">
        <v>120.5</v>
      </c>
      <c r="M17" s="175">
        <v>90.8</v>
      </c>
      <c r="N17" s="174">
        <v>-12.7</v>
      </c>
      <c r="O17" s="175">
        <v>48</v>
      </c>
      <c r="P17" s="175">
        <v>35.299999999999997</v>
      </c>
      <c r="Q17" s="174">
        <v>-25.6</v>
      </c>
      <c r="R17" s="175">
        <v>83.9</v>
      </c>
      <c r="S17" s="175">
        <v>58.2</v>
      </c>
      <c r="T17" s="174">
        <v>-38.700000000000003</v>
      </c>
      <c r="U17" s="175">
        <v>115.7</v>
      </c>
      <c r="V17" s="175">
        <v>77</v>
      </c>
      <c r="W17" s="174">
        <v>-49.4</v>
      </c>
      <c r="X17" s="175">
        <v>126.1</v>
      </c>
      <c r="Y17" s="175">
        <v>76.7</v>
      </c>
      <c r="Z17" s="174">
        <v>-6.2</v>
      </c>
      <c r="AA17" s="175">
        <v>4.8</v>
      </c>
      <c r="AB17" s="175">
        <v>-1.3</v>
      </c>
      <c r="AC17" s="174">
        <v>-15.3</v>
      </c>
      <c r="AD17" s="175">
        <v>8.4</v>
      </c>
      <c r="AE17" s="175">
        <v>-6.8</v>
      </c>
      <c r="AF17" s="175">
        <v>-21.7</v>
      </c>
      <c r="AG17" s="175">
        <v>8.9</v>
      </c>
      <c r="AH17" s="175">
        <v>-12.8</v>
      </c>
      <c r="AI17" s="174">
        <v>-26.9</v>
      </c>
      <c r="AJ17" s="175">
        <v>26.9</v>
      </c>
      <c r="AK17" s="201">
        <v>0</v>
      </c>
      <c r="AL17" s="174">
        <v>-5.3</v>
      </c>
      <c r="AM17" s="175">
        <v>24.1</v>
      </c>
      <c r="AN17" s="175">
        <v>18.8</v>
      </c>
      <c r="AO17" s="174">
        <v>-12.9</v>
      </c>
      <c r="AP17" s="175">
        <v>63.7</v>
      </c>
      <c r="AQ17" s="175">
        <v>50.8</v>
      </c>
      <c r="AR17" s="174">
        <v>-24.5</v>
      </c>
      <c r="AS17" s="175">
        <v>123</v>
      </c>
      <c r="AT17" s="175">
        <v>98.5</v>
      </c>
      <c r="AU17" s="174">
        <v>-37.9</v>
      </c>
      <c r="AV17" s="175">
        <v>172.2</v>
      </c>
      <c r="AW17" s="208">
        <v>134.30000000000001</v>
      </c>
      <c r="AX17" s="174">
        <v>-11.5</v>
      </c>
      <c r="AY17" s="175">
        <v>36.9</v>
      </c>
      <c r="AZ17" s="175">
        <v>25.4</v>
      </c>
      <c r="BA17" s="174">
        <v>-20.399999999999999</v>
      </c>
      <c r="BB17" s="175">
        <v>44.8</v>
      </c>
      <c r="BC17" s="175">
        <v>24.4</v>
      </c>
      <c r="BD17" s="174">
        <v>-25.8</v>
      </c>
      <c r="BE17" s="175">
        <v>8</v>
      </c>
      <c r="BF17" s="175">
        <v>-17.8</v>
      </c>
      <c r="BG17" s="174">
        <v>-32.200000000000003</v>
      </c>
      <c r="BH17" s="175">
        <v>-71.599999999999994</v>
      </c>
      <c r="BI17" s="175">
        <v>-103.8</v>
      </c>
      <c r="BJ17" s="174">
        <v>-2.6</v>
      </c>
      <c r="BK17" s="175">
        <v>-126.6</v>
      </c>
      <c r="BL17" s="175">
        <v>-129.30000000000001</v>
      </c>
      <c r="BM17" s="179">
        <v>-4.9000000000000004</v>
      </c>
      <c r="BN17" s="175">
        <v>-257.5</v>
      </c>
      <c r="BO17" s="202">
        <v>-262.39999999999998</v>
      </c>
      <c r="BP17" s="179">
        <v>-5.7</v>
      </c>
      <c r="BQ17" s="175">
        <v>-384.2</v>
      </c>
      <c r="BR17" s="202">
        <v>-389.9</v>
      </c>
      <c r="BS17" s="179">
        <v>-5.6</v>
      </c>
      <c r="BT17" s="175">
        <v>-459.7</v>
      </c>
      <c r="BU17" s="175">
        <v>-465.3</v>
      </c>
      <c r="BV17" s="179">
        <v>5.6</v>
      </c>
      <c r="BW17" s="175">
        <v>-35.6</v>
      </c>
      <c r="BX17" s="202">
        <v>-30</v>
      </c>
      <c r="BY17"/>
      <c r="BZ17"/>
      <c r="CA17"/>
    </row>
    <row r="18" spans="1:252">
      <c r="A18" s="4" t="s">
        <v>223</v>
      </c>
      <c r="B18" s="174">
        <v>-139.69999999999999</v>
      </c>
      <c r="C18" s="175">
        <v>33.200000000000003</v>
      </c>
      <c r="D18" s="201">
        <v>-106.5</v>
      </c>
      <c r="E18" s="174">
        <v>-124.5</v>
      </c>
      <c r="F18" s="175">
        <v>94.8</v>
      </c>
      <c r="G18" s="175">
        <v>-29.7</v>
      </c>
      <c r="H18" s="174">
        <v>-390.9</v>
      </c>
      <c r="I18" s="175">
        <v>591.5</v>
      </c>
      <c r="J18" s="175">
        <v>200.6</v>
      </c>
      <c r="K18" s="174">
        <v>-486.8</v>
      </c>
      <c r="L18" s="175">
        <v>1018.2</v>
      </c>
      <c r="M18" s="175">
        <v>531.4</v>
      </c>
      <c r="N18" s="174">
        <v>-81.599999999999994</v>
      </c>
      <c r="O18" s="175">
        <v>449.8</v>
      </c>
      <c r="P18" s="175">
        <v>368.2</v>
      </c>
      <c r="Q18" s="174">
        <v>-140.6</v>
      </c>
      <c r="R18" s="175">
        <v>750.5</v>
      </c>
      <c r="S18" s="175">
        <v>609.9</v>
      </c>
      <c r="T18" s="174">
        <v>-191.4</v>
      </c>
      <c r="U18" s="175">
        <v>977.3</v>
      </c>
      <c r="V18" s="175">
        <v>786</v>
      </c>
      <c r="W18" s="174">
        <v>-231</v>
      </c>
      <c r="X18" s="175">
        <v>1067.7</v>
      </c>
      <c r="Y18" s="175">
        <v>836.7</v>
      </c>
      <c r="Z18" s="174">
        <v>-35.5</v>
      </c>
      <c r="AA18" s="175">
        <v>20.8</v>
      </c>
      <c r="AB18" s="175">
        <v>-14.7</v>
      </c>
      <c r="AC18" s="174">
        <v>-71.2</v>
      </c>
      <c r="AD18" s="175">
        <v>39.4</v>
      </c>
      <c r="AE18" s="175">
        <v>-31.8</v>
      </c>
      <c r="AF18" s="174">
        <v>-108.2</v>
      </c>
      <c r="AG18" s="175">
        <v>51.2</v>
      </c>
      <c r="AH18" s="175">
        <v>-57</v>
      </c>
      <c r="AI18" s="174">
        <v>-140.4</v>
      </c>
      <c r="AJ18" s="175">
        <v>155.1</v>
      </c>
      <c r="AK18" s="175">
        <v>14.7</v>
      </c>
      <c r="AL18" s="174">
        <v>-27.3</v>
      </c>
      <c r="AM18" s="175">
        <v>182.9</v>
      </c>
      <c r="AN18" s="175">
        <v>155.6</v>
      </c>
      <c r="AO18" s="174">
        <v>-65.2</v>
      </c>
      <c r="AP18" s="175">
        <v>477.5</v>
      </c>
      <c r="AQ18" s="175">
        <v>412.3</v>
      </c>
      <c r="AR18" s="174">
        <v>-119</v>
      </c>
      <c r="AS18" s="175">
        <v>879.4</v>
      </c>
      <c r="AT18" s="175">
        <v>760.4</v>
      </c>
      <c r="AU18" s="174">
        <v>-180.5</v>
      </c>
      <c r="AV18" s="175">
        <v>1192.5</v>
      </c>
      <c r="AW18" s="175">
        <v>1012</v>
      </c>
      <c r="AX18" s="174">
        <v>-44.4</v>
      </c>
      <c r="AY18" s="175">
        <v>214.5</v>
      </c>
      <c r="AZ18" s="175">
        <v>170.1</v>
      </c>
      <c r="BA18" s="174">
        <v>-70.099999999999994</v>
      </c>
      <c r="BB18" s="175">
        <v>200</v>
      </c>
      <c r="BC18" s="175">
        <v>130</v>
      </c>
      <c r="BD18" s="174">
        <v>-90</v>
      </c>
      <c r="BE18" s="175">
        <v>-84.7</v>
      </c>
      <c r="BF18" s="175">
        <v>-174.7</v>
      </c>
      <c r="BG18" s="174">
        <v>-94</v>
      </c>
      <c r="BH18" s="175">
        <v>-651.70000000000005</v>
      </c>
      <c r="BI18" s="175">
        <v>-745.7</v>
      </c>
      <c r="BJ18" s="174">
        <v>-6.8</v>
      </c>
      <c r="BK18" s="175">
        <v>-793.9</v>
      </c>
      <c r="BL18" s="175">
        <v>-800.7</v>
      </c>
      <c r="BM18" s="179">
        <v>-23.2</v>
      </c>
      <c r="BN18" s="175">
        <v>-1673.5</v>
      </c>
      <c r="BO18" s="202">
        <v>-1696.6</v>
      </c>
      <c r="BP18" s="179">
        <v>-51.2</v>
      </c>
      <c r="BQ18" s="175">
        <v>-2550.6999999999998</v>
      </c>
      <c r="BR18" s="202">
        <v>-2601.8000000000002</v>
      </c>
      <c r="BS18" s="179">
        <v>-94.4</v>
      </c>
      <c r="BT18" s="175">
        <v>-3111.6</v>
      </c>
      <c r="BU18" s="175">
        <v>-3206</v>
      </c>
      <c r="BV18" s="179">
        <v>-44.6</v>
      </c>
      <c r="BW18" s="175">
        <v>-325.7</v>
      </c>
      <c r="BX18" s="202">
        <v>-370.3</v>
      </c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</row>
    <row r="19" spans="1:252" s="13" customFormat="1">
      <c r="A19" s="4" t="s">
        <v>755</v>
      </c>
      <c r="B19" s="174">
        <v>37.200000000000003</v>
      </c>
      <c r="C19" s="175">
        <v>2.2000000000000002</v>
      </c>
      <c r="D19" s="201">
        <v>39.4</v>
      </c>
      <c r="E19" s="174">
        <v>66.599999999999994</v>
      </c>
      <c r="F19" s="175">
        <v>53</v>
      </c>
      <c r="G19" s="175">
        <v>119.6</v>
      </c>
      <c r="H19" s="174">
        <v>144.80000000000001</v>
      </c>
      <c r="I19" s="175">
        <v>50.1</v>
      </c>
      <c r="J19" s="175">
        <v>195</v>
      </c>
      <c r="K19" s="174">
        <v>133.30000000000001</v>
      </c>
      <c r="L19" s="175">
        <v>152.1</v>
      </c>
      <c r="M19" s="175">
        <v>285.39999999999998</v>
      </c>
      <c r="N19" s="174">
        <v>-30.3</v>
      </c>
      <c r="O19" s="175">
        <v>107.2</v>
      </c>
      <c r="P19" s="175">
        <v>76.8</v>
      </c>
      <c r="Q19" s="174">
        <v>-22.7</v>
      </c>
      <c r="R19" s="175">
        <v>169.7</v>
      </c>
      <c r="S19" s="175">
        <v>146.9</v>
      </c>
      <c r="T19" s="174">
        <v>-16.100000000000001</v>
      </c>
      <c r="U19" s="175">
        <v>199.5</v>
      </c>
      <c r="V19" s="175">
        <v>183.4</v>
      </c>
      <c r="W19" s="174">
        <v>15.1</v>
      </c>
      <c r="X19" s="175">
        <v>200.6</v>
      </c>
      <c r="Y19" s="175">
        <v>215.7</v>
      </c>
      <c r="Z19" s="174">
        <v>38.6</v>
      </c>
      <c r="AA19" s="175">
        <v>-7.6</v>
      </c>
      <c r="AB19" s="175">
        <v>31.1</v>
      </c>
      <c r="AC19" s="174">
        <v>41.9</v>
      </c>
      <c r="AD19" s="175">
        <v>-13.1</v>
      </c>
      <c r="AE19" s="175">
        <v>28.8</v>
      </c>
      <c r="AF19" s="174">
        <v>58.6</v>
      </c>
      <c r="AG19" s="175">
        <v>-16.8</v>
      </c>
      <c r="AH19" s="175">
        <v>41.8</v>
      </c>
      <c r="AI19" s="174">
        <v>62.9</v>
      </c>
      <c r="AJ19" s="175">
        <v>-9.6999999999999993</v>
      </c>
      <c r="AK19" s="175">
        <v>53.2</v>
      </c>
      <c r="AL19" s="174">
        <v>3.3</v>
      </c>
      <c r="AM19" s="175">
        <v>19.8</v>
      </c>
      <c r="AN19" s="175">
        <v>23.1</v>
      </c>
      <c r="AO19" s="174">
        <v>7.1</v>
      </c>
      <c r="AP19" s="175">
        <v>56.3</v>
      </c>
      <c r="AQ19" s="175">
        <v>63.4</v>
      </c>
      <c r="AR19" s="174">
        <v>-0.8</v>
      </c>
      <c r="AS19" s="175">
        <v>105.6</v>
      </c>
      <c r="AT19" s="175">
        <v>104.8</v>
      </c>
      <c r="AU19" s="174">
        <v>-11</v>
      </c>
      <c r="AV19" s="175">
        <v>141.69999999999999</v>
      </c>
      <c r="AW19" s="208">
        <v>130.80000000000001</v>
      </c>
      <c r="AX19" s="174">
        <v>-15.9</v>
      </c>
      <c r="AY19" s="175">
        <v>27.6</v>
      </c>
      <c r="AZ19" s="175">
        <v>11.7</v>
      </c>
      <c r="BA19" s="174">
        <v>-40.4</v>
      </c>
      <c r="BB19" s="175">
        <v>11.3</v>
      </c>
      <c r="BC19" s="175">
        <v>-29.1</v>
      </c>
      <c r="BD19" s="174">
        <v>-96.2</v>
      </c>
      <c r="BE19" s="175">
        <v>-20.5</v>
      </c>
      <c r="BF19" s="175">
        <v>-116.7</v>
      </c>
      <c r="BG19" s="174">
        <v>-181.9</v>
      </c>
      <c r="BH19" s="175">
        <v>-125.6</v>
      </c>
      <c r="BI19" s="175">
        <v>-307.5</v>
      </c>
      <c r="BJ19" s="174">
        <v>-75</v>
      </c>
      <c r="BK19" s="175">
        <v>-216.5</v>
      </c>
      <c r="BL19" s="175">
        <v>-291.5</v>
      </c>
      <c r="BM19" s="179">
        <v>-179.5</v>
      </c>
      <c r="BN19" s="175">
        <v>-485.7</v>
      </c>
      <c r="BO19" s="202">
        <v>-665.2</v>
      </c>
      <c r="BP19" s="179">
        <v>-316.7</v>
      </c>
      <c r="BQ19" s="175">
        <v>-751.7</v>
      </c>
      <c r="BR19" s="202">
        <v>-1068.5999999999999</v>
      </c>
      <c r="BS19" s="179">
        <v>-410.4</v>
      </c>
      <c r="BT19" s="175">
        <v>-883.4</v>
      </c>
      <c r="BU19" s="175">
        <v>-1293.8</v>
      </c>
      <c r="BV19" s="179">
        <v>6.1</v>
      </c>
      <c r="BW19" s="175">
        <v>-93.8</v>
      </c>
      <c r="BX19" s="202">
        <v>-87.8</v>
      </c>
      <c r="BY19"/>
      <c r="BZ19"/>
      <c r="CA19"/>
    </row>
    <row r="20" spans="1:252">
      <c r="A20" s="4" t="s">
        <v>877</v>
      </c>
      <c r="B20" s="174" t="s">
        <v>134</v>
      </c>
      <c r="C20" s="175" t="s">
        <v>134</v>
      </c>
      <c r="D20" s="201" t="s">
        <v>134</v>
      </c>
      <c r="E20" s="174" t="s">
        <v>134</v>
      </c>
      <c r="F20" s="175" t="s">
        <v>134</v>
      </c>
      <c r="G20" s="175" t="s">
        <v>134</v>
      </c>
      <c r="H20" s="174" t="s">
        <v>134</v>
      </c>
      <c r="I20" s="175" t="s">
        <v>134</v>
      </c>
      <c r="J20" s="175" t="s">
        <v>134</v>
      </c>
      <c r="K20" s="174" t="s">
        <v>134</v>
      </c>
      <c r="L20" s="175" t="s">
        <v>134</v>
      </c>
      <c r="M20" s="175" t="s">
        <v>134</v>
      </c>
      <c r="N20" s="174" t="s">
        <v>134</v>
      </c>
      <c r="O20" s="175" t="s">
        <v>134</v>
      </c>
      <c r="P20" s="175" t="s">
        <v>134</v>
      </c>
      <c r="Q20" s="174" t="s">
        <v>134</v>
      </c>
      <c r="R20" s="175" t="s">
        <v>134</v>
      </c>
      <c r="S20" s="175" t="s">
        <v>134</v>
      </c>
      <c r="T20" s="174" t="s">
        <v>134</v>
      </c>
      <c r="U20" s="175" t="s">
        <v>134</v>
      </c>
      <c r="V20" s="175" t="s">
        <v>134</v>
      </c>
      <c r="W20" s="174" t="s">
        <v>134</v>
      </c>
      <c r="X20" s="175" t="s">
        <v>134</v>
      </c>
      <c r="Y20" s="175" t="s">
        <v>134</v>
      </c>
      <c r="Z20" s="174" t="s">
        <v>134</v>
      </c>
      <c r="AA20" s="175" t="s">
        <v>134</v>
      </c>
      <c r="AB20" s="175" t="s">
        <v>134</v>
      </c>
      <c r="AC20" s="174" t="s">
        <v>134</v>
      </c>
      <c r="AD20" s="175" t="s">
        <v>134</v>
      </c>
      <c r="AE20" s="175" t="s">
        <v>134</v>
      </c>
      <c r="AF20" s="174" t="s">
        <v>134</v>
      </c>
      <c r="AG20" s="175" t="s">
        <v>134</v>
      </c>
      <c r="AH20" s="175" t="s">
        <v>134</v>
      </c>
      <c r="AI20" s="174" t="s">
        <v>134</v>
      </c>
      <c r="AJ20" s="175" t="s">
        <v>134</v>
      </c>
      <c r="AK20" s="175" t="s">
        <v>134</v>
      </c>
      <c r="AL20" s="174" t="s">
        <v>134</v>
      </c>
      <c r="AM20" s="175" t="s">
        <v>134</v>
      </c>
      <c r="AN20" s="175" t="s">
        <v>134</v>
      </c>
      <c r="AO20" s="174">
        <v>-5</v>
      </c>
      <c r="AP20" s="175">
        <v>40.299999999999997</v>
      </c>
      <c r="AQ20" s="175">
        <v>35.200000000000003</v>
      </c>
      <c r="AR20" s="174">
        <v>2.4</v>
      </c>
      <c r="AS20" s="175">
        <v>70.3</v>
      </c>
      <c r="AT20" s="175">
        <v>72.7</v>
      </c>
      <c r="AU20" s="174">
        <v>16.2</v>
      </c>
      <c r="AV20" s="175">
        <v>89</v>
      </c>
      <c r="AW20" s="175">
        <v>105.2</v>
      </c>
      <c r="AX20" s="174">
        <v>28</v>
      </c>
      <c r="AY20" s="175">
        <v>-2.5</v>
      </c>
      <c r="AZ20" s="175">
        <v>25.5</v>
      </c>
      <c r="BA20" s="174">
        <v>-24.4</v>
      </c>
      <c r="BB20" s="175">
        <v>59.9</v>
      </c>
      <c r="BC20" s="175">
        <v>35.4</v>
      </c>
      <c r="BD20" s="174">
        <v>29.9</v>
      </c>
      <c r="BE20" s="175">
        <v>1.8</v>
      </c>
      <c r="BF20" s="175">
        <v>31.7</v>
      </c>
      <c r="BG20" s="174">
        <v>40.700000000000003</v>
      </c>
      <c r="BH20" s="175">
        <v>-26.6</v>
      </c>
      <c r="BI20" s="175">
        <v>14.2</v>
      </c>
      <c r="BJ20" s="174">
        <v>1.6</v>
      </c>
      <c r="BK20" s="175">
        <v>-32.4</v>
      </c>
      <c r="BL20" s="175">
        <v>-30.8</v>
      </c>
      <c r="BM20" s="179">
        <v>1.6</v>
      </c>
      <c r="BN20" s="175">
        <v>-72.599999999999994</v>
      </c>
      <c r="BO20" s="202">
        <v>-71</v>
      </c>
      <c r="BP20" s="179">
        <v>-5.0999999999999996</v>
      </c>
      <c r="BQ20" s="175">
        <v>-123.2</v>
      </c>
      <c r="BR20" s="202">
        <v>-128.30000000000001</v>
      </c>
      <c r="BS20" s="179">
        <v>-24.4</v>
      </c>
      <c r="BT20" s="175">
        <v>-169.5</v>
      </c>
      <c r="BU20" s="175">
        <v>-193.9</v>
      </c>
      <c r="BV20" s="179">
        <v>-48.9</v>
      </c>
      <c r="BW20" s="175">
        <v>-17.5</v>
      </c>
      <c r="BX20" s="202">
        <v>-66.400000000000006</v>
      </c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</row>
    <row r="21" spans="1:252">
      <c r="A21" s="4" t="s">
        <v>871</v>
      </c>
      <c r="B21" s="174">
        <v>7.3</v>
      </c>
      <c r="C21" s="175">
        <v>33.4</v>
      </c>
      <c r="D21" s="201">
        <v>40.700000000000003</v>
      </c>
      <c r="E21" s="174">
        <v>-12.1</v>
      </c>
      <c r="F21" s="175">
        <v>-256.3</v>
      </c>
      <c r="G21" s="175">
        <v>-268.39999999999998</v>
      </c>
      <c r="H21" s="174">
        <v>0.8</v>
      </c>
      <c r="I21" s="175">
        <v>-75.5</v>
      </c>
      <c r="J21" s="175">
        <v>-74.7</v>
      </c>
      <c r="K21" s="174">
        <v>0.1</v>
      </c>
      <c r="L21" s="175">
        <v>-198.1</v>
      </c>
      <c r="M21" s="175">
        <v>-198</v>
      </c>
      <c r="N21" s="174">
        <v>0</v>
      </c>
      <c r="O21" s="175">
        <v>20.100000000000001</v>
      </c>
      <c r="P21" s="175">
        <v>20.2</v>
      </c>
      <c r="Q21" s="174">
        <v>-6.3</v>
      </c>
      <c r="R21" s="175">
        <v>-91.5</v>
      </c>
      <c r="S21" s="175">
        <v>-97.7</v>
      </c>
      <c r="T21" s="174">
        <v>-8.8000000000000007</v>
      </c>
      <c r="U21" s="175">
        <v>-262.39999999999998</v>
      </c>
      <c r="V21" s="175">
        <v>-271.2</v>
      </c>
      <c r="W21" s="174">
        <v>-21.7</v>
      </c>
      <c r="X21" s="175">
        <v>-188.7</v>
      </c>
      <c r="Y21" s="175">
        <v>-210.4</v>
      </c>
      <c r="Z21" s="174">
        <v>3.8</v>
      </c>
      <c r="AA21" s="175">
        <v>-81.5</v>
      </c>
      <c r="AB21" s="175">
        <v>-77.7</v>
      </c>
      <c r="AC21" s="174">
        <v>-25.8</v>
      </c>
      <c r="AD21" s="175">
        <v>91.5</v>
      </c>
      <c r="AE21" s="175">
        <v>65.8</v>
      </c>
      <c r="AF21" s="174">
        <v>-34.299999999999997</v>
      </c>
      <c r="AG21" s="175">
        <v>21.2</v>
      </c>
      <c r="AH21" s="175">
        <v>-13.2</v>
      </c>
      <c r="AI21" s="174">
        <v>-43.2</v>
      </c>
      <c r="AJ21" s="175">
        <v>138.80000000000001</v>
      </c>
      <c r="AK21" s="175">
        <v>95.5</v>
      </c>
      <c r="AL21" s="174">
        <v>-17.399999999999999</v>
      </c>
      <c r="AM21" s="175">
        <v>-719.1</v>
      </c>
      <c r="AN21" s="175">
        <v>-736.5</v>
      </c>
      <c r="AO21" s="174">
        <v>-64.7</v>
      </c>
      <c r="AP21" s="175">
        <v>-782.9</v>
      </c>
      <c r="AQ21" s="175">
        <v>-847.6</v>
      </c>
      <c r="AR21" s="174">
        <v>-155.1</v>
      </c>
      <c r="AS21" s="175">
        <v>-559.4</v>
      </c>
      <c r="AT21" s="175">
        <v>-714.5</v>
      </c>
      <c r="AU21" s="174">
        <v>-132.19999999999999</v>
      </c>
      <c r="AV21" s="175">
        <v>-437.7</v>
      </c>
      <c r="AW21" s="208">
        <v>-569.9</v>
      </c>
      <c r="AX21" s="174">
        <v>-129.69999999999999</v>
      </c>
      <c r="AY21" s="175">
        <v>653.20000000000005</v>
      </c>
      <c r="AZ21" s="175">
        <v>523.5</v>
      </c>
      <c r="BA21" s="174">
        <v>-62.4</v>
      </c>
      <c r="BB21" s="175">
        <v>1116.4000000000001</v>
      </c>
      <c r="BC21" s="175">
        <v>1054</v>
      </c>
      <c r="BD21" s="174">
        <v>-22.5</v>
      </c>
      <c r="BE21" s="175">
        <v>898.7</v>
      </c>
      <c r="BF21" s="175">
        <v>876.2</v>
      </c>
      <c r="BG21" s="174">
        <v>-322.2</v>
      </c>
      <c r="BH21" s="175">
        <v>830.8</v>
      </c>
      <c r="BI21" s="175">
        <v>508.6</v>
      </c>
      <c r="BJ21" s="174">
        <v>147.30000000000001</v>
      </c>
      <c r="BK21" s="175">
        <v>654.1</v>
      </c>
      <c r="BL21" s="175">
        <v>801.4</v>
      </c>
      <c r="BM21" s="179">
        <v>-68.3</v>
      </c>
      <c r="BN21" s="175">
        <v>393.8</v>
      </c>
      <c r="BO21" s="202">
        <v>325.5</v>
      </c>
      <c r="BP21" s="179">
        <v>263.60000000000002</v>
      </c>
      <c r="BQ21" s="175">
        <v>462.2</v>
      </c>
      <c r="BR21" s="202">
        <v>725.8</v>
      </c>
      <c r="BS21" s="179">
        <v>402.7</v>
      </c>
      <c r="BT21" s="175">
        <v>422.1</v>
      </c>
      <c r="BU21" s="175">
        <v>824.8</v>
      </c>
      <c r="BV21" s="179">
        <v>-171.8</v>
      </c>
      <c r="BW21" s="175">
        <v>-319.8</v>
      </c>
      <c r="BX21" s="202">
        <v>-491.6</v>
      </c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</row>
    <row r="22" spans="1:252">
      <c r="A22" s="4" t="s">
        <v>775</v>
      </c>
      <c r="B22" s="174">
        <v>5.5</v>
      </c>
      <c r="C22" s="175">
        <v>-23.9</v>
      </c>
      <c r="D22" s="201">
        <v>-18.3</v>
      </c>
      <c r="E22" s="174">
        <v>10.5</v>
      </c>
      <c r="F22" s="175">
        <v>-75.7</v>
      </c>
      <c r="G22" s="175">
        <v>-65.2</v>
      </c>
      <c r="H22" s="174">
        <v>17.2</v>
      </c>
      <c r="I22" s="175">
        <v>-117.2</v>
      </c>
      <c r="J22" s="175">
        <v>-100</v>
      </c>
      <c r="K22" s="174">
        <v>23.4</v>
      </c>
      <c r="L22" s="175">
        <v>-155.19999999999999</v>
      </c>
      <c r="M22" s="175">
        <v>-131.80000000000001</v>
      </c>
      <c r="N22" s="174">
        <v>9.4</v>
      </c>
      <c r="O22" s="175">
        <v>-6.5</v>
      </c>
      <c r="P22" s="175">
        <v>2.9</v>
      </c>
      <c r="Q22" s="174">
        <v>16.8</v>
      </c>
      <c r="R22" s="175">
        <v>-112.3</v>
      </c>
      <c r="S22" s="175">
        <v>-95.5</v>
      </c>
      <c r="T22" s="174">
        <v>25.1</v>
      </c>
      <c r="U22" s="175">
        <v>-137.4</v>
      </c>
      <c r="V22" s="175">
        <v>-112.3</v>
      </c>
      <c r="W22" s="174">
        <v>32.9</v>
      </c>
      <c r="X22" s="175">
        <v>-127.8</v>
      </c>
      <c r="Y22" s="175">
        <v>-94.9</v>
      </c>
      <c r="Z22" s="174">
        <v>5.9</v>
      </c>
      <c r="AA22" s="175">
        <v>-45.6</v>
      </c>
      <c r="AB22" s="175">
        <v>-39.700000000000003</v>
      </c>
      <c r="AC22" s="174">
        <v>43.5</v>
      </c>
      <c r="AD22" s="175">
        <v>91.6</v>
      </c>
      <c r="AE22" s="209">
        <v>135.1</v>
      </c>
      <c r="AF22" s="174">
        <v>97.6</v>
      </c>
      <c r="AG22" s="175">
        <v>16.2</v>
      </c>
      <c r="AH22" s="175">
        <v>113.8</v>
      </c>
      <c r="AI22" s="174">
        <v>77.2</v>
      </c>
      <c r="AJ22" s="175">
        <v>106.3</v>
      </c>
      <c r="AK22" s="175">
        <v>183.6</v>
      </c>
      <c r="AL22" s="174">
        <v>7.5</v>
      </c>
      <c r="AM22" s="175">
        <v>-220</v>
      </c>
      <c r="AN22" s="175">
        <v>-212.5</v>
      </c>
      <c r="AO22" s="174" t="s">
        <v>134</v>
      </c>
      <c r="AP22" s="175" t="s">
        <v>134</v>
      </c>
      <c r="AQ22" s="175" t="s">
        <v>134</v>
      </c>
      <c r="AR22" s="174" t="s">
        <v>134</v>
      </c>
      <c r="AS22" s="175" t="s">
        <v>134</v>
      </c>
      <c r="AT22" s="175" t="s">
        <v>134</v>
      </c>
      <c r="AU22" s="174" t="s">
        <v>134</v>
      </c>
      <c r="AV22" s="175" t="s">
        <v>134</v>
      </c>
      <c r="AW22" s="208" t="s">
        <v>134</v>
      </c>
      <c r="AX22" s="174" t="s">
        <v>134</v>
      </c>
      <c r="AY22" s="175" t="s">
        <v>134</v>
      </c>
      <c r="AZ22" s="175" t="s">
        <v>134</v>
      </c>
      <c r="BA22" s="174" t="s">
        <v>134</v>
      </c>
      <c r="BB22" s="175" t="s">
        <v>134</v>
      </c>
      <c r="BC22" s="175" t="s">
        <v>134</v>
      </c>
      <c r="BD22" s="174" t="s">
        <v>134</v>
      </c>
      <c r="BE22" s="175" t="s">
        <v>134</v>
      </c>
      <c r="BF22" s="175" t="s">
        <v>134</v>
      </c>
      <c r="BG22" s="174" t="s">
        <v>134</v>
      </c>
      <c r="BH22" s="175" t="s">
        <v>134</v>
      </c>
      <c r="BI22" s="175" t="s">
        <v>134</v>
      </c>
      <c r="BJ22" s="174" t="s">
        <v>134</v>
      </c>
      <c r="BK22" s="175" t="s">
        <v>134</v>
      </c>
      <c r="BL22" s="175" t="s">
        <v>134</v>
      </c>
      <c r="BM22" s="179" t="s">
        <v>134</v>
      </c>
      <c r="BN22" s="175" t="s">
        <v>134</v>
      </c>
      <c r="BO22" s="202" t="s">
        <v>134</v>
      </c>
      <c r="BP22" s="179" t="s">
        <v>134</v>
      </c>
      <c r="BQ22" s="175" t="s">
        <v>134</v>
      </c>
      <c r="BR22" s="202" t="s">
        <v>134</v>
      </c>
      <c r="BS22" s="179"/>
      <c r="BT22" s="175"/>
      <c r="BU22" s="175"/>
      <c r="BV22" s="179"/>
      <c r="BW22" s="175"/>
      <c r="BX22" s="202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</row>
    <row r="23" spans="1:252">
      <c r="A23" s="4" t="s">
        <v>757</v>
      </c>
      <c r="B23" s="174" t="s">
        <v>134</v>
      </c>
      <c r="C23" s="175" t="s">
        <v>134</v>
      </c>
      <c r="D23" s="201" t="s">
        <v>134</v>
      </c>
      <c r="E23" s="174" t="s">
        <v>134</v>
      </c>
      <c r="F23" s="175" t="s">
        <v>134</v>
      </c>
      <c r="G23" s="175" t="s">
        <v>134</v>
      </c>
      <c r="H23" s="174" t="s">
        <v>134</v>
      </c>
      <c r="I23" s="175" t="s">
        <v>134</v>
      </c>
      <c r="J23" s="175" t="s">
        <v>134</v>
      </c>
      <c r="K23" s="174" t="s">
        <v>134</v>
      </c>
      <c r="L23" s="175" t="s">
        <v>134</v>
      </c>
      <c r="M23" s="175" t="s">
        <v>134</v>
      </c>
      <c r="N23" s="174" t="s">
        <v>134</v>
      </c>
      <c r="O23" s="175" t="s">
        <v>134</v>
      </c>
      <c r="P23" s="175" t="s">
        <v>134</v>
      </c>
      <c r="Q23" s="174" t="s">
        <v>134</v>
      </c>
      <c r="R23" s="175" t="s">
        <v>134</v>
      </c>
      <c r="S23" s="175" t="s">
        <v>134</v>
      </c>
      <c r="T23" s="174" t="s">
        <v>134</v>
      </c>
      <c r="U23" s="175" t="s">
        <v>134</v>
      </c>
      <c r="V23" s="175" t="s">
        <v>134</v>
      </c>
      <c r="W23" s="174" t="s">
        <v>134</v>
      </c>
      <c r="X23" s="175" t="s">
        <v>134</v>
      </c>
      <c r="Y23" s="175" t="s">
        <v>134</v>
      </c>
      <c r="Z23" s="174" t="s">
        <v>134</v>
      </c>
      <c r="AA23" s="175" t="s">
        <v>134</v>
      </c>
      <c r="AB23" s="175" t="s">
        <v>134</v>
      </c>
      <c r="AC23" s="174" t="s">
        <v>134</v>
      </c>
      <c r="AD23" s="175" t="s">
        <v>134</v>
      </c>
      <c r="AE23" s="175" t="s">
        <v>134</v>
      </c>
      <c r="AF23" s="174" t="s">
        <v>134</v>
      </c>
      <c r="AG23" s="175" t="s">
        <v>134</v>
      </c>
      <c r="AH23" s="175" t="s">
        <v>134</v>
      </c>
      <c r="AI23" s="174" t="s">
        <v>134</v>
      </c>
      <c r="AJ23" s="175" t="s">
        <v>134</v>
      </c>
      <c r="AK23" s="175" t="s">
        <v>134</v>
      </c>
      <c r="AL23" s="174" t="s">
        <v>134</v>
      </c>
      <c r="AM23" s="175" t="s">
        <v>134</v>
      </c>
      <c r="AN23" s="175" t="s">
        <v>134</v>
      </c>
      <c r="AO23" s="174">
        <v>3.2</v>
      </c>
      <c r="AP23" s="175">
        <v>-0.60000000000000009</v>
      </c>
      <c r="AQ23" s="175">
        <v>2.6</v>
      </c>
      <c r="AR23" s="174">
        <v>4.3</v>
      </c>
      <c r="AS23" s="175">
        <v>-0.30000000000000004</v>
      </c>
      <c r="AT23" s="175">
        <v>4</v>
      </c>
      <c r="AU23" s="174">
        <v>8.6999999999999993</v>
      </c>
      <c r="AV23" s="175">
        <v>3.7</v>
      </c>
      <c r="AW23" s="175">
        <v>12.3</v>
      </c>
      <c r="AX23" s="174">
        <v>0.8</v>
      </c>
      <c r="AY23" s="175">
        <v>1.5</v>
      </c>
      <c r="AZ23" s="175">
        <v>2.2999999999999998</v>
      </c>
      <c r="BA23" s="174">
        <v>2.1</v>
      </c>
      <c r="BB23" s="175">
        <v>2.5</v>
      </c>
      <c r="BC23" s="175">
        <v>4.5999999999999996</v>
      </c>
      <c r="BD23" s="174">
        <v>4</v>
      </c>
      <c r="BE23" s="175">
        <v>1.8</v>
      </c>
      <c r="BF23" s="175">
        <v>5.8</v>
      </c>
      <c r="BG23" s="174">
        <v>3.2</v>
      </c>
      <c r="BH23" s="175">
        <v>2.2999999999999998</v>
      </c>
      <c r="BI23" s="175">
        <v>5.5</v>
      </c>
      <c r="BJ23" s="174">
        <v>0.5</v>
      </c>
      <c r="BK23" s="175">
        <v>-1.1000000000000001</v>
      </c>
      <c r="BL23" s="175">
        <v>-0.60000000000000009</v>
      </c>
      <c r="BM23" s="179">
        <v>0.7</v>
      </c>
      <c r="BN23" s="175">
        <v>-4.7</v>
      </c>
      <c r="BO23" s="202">
        <v>-4</v>
      </c>
      <c r="BP23" s="179">
        <v>-3.8</v>
      </c>
      <c r="BQ23" s="175">
        <v>-8</v>
      </c>
      <c r="BR23" s="202">
        <v>-11.8</v>
      </c>
      <c r="BS23" s="179">
        <v>-14.4</v>
      </c>
      <c r="BT23" s="175">
        <v>-17.7</v>
      </c>
      <c r="BU23" s="175">
        <v>-32.1</v>
      </c>
      <c r="BV23" s="179">
        <v>-14.6</v>
      </c>
      <c r="BW23" s="175">
        <v>-6.6</v>
      </c>
      <c r="BX23" s="202">
        <v>-21.2</v>
      </c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</row>
    <row r="24" spans="1:252">
      <c r="A24" s="4" t="s">
        <v>758</v>
      </c>
      <c r="B24" s="174" t="s">
        <v>134</v>
      </c>
      <c r="C24" s="175" t="s">
        <v>134</v>
      </c>
      <c r="D24" s="201" t="s">
        <v>134</v>
      </c>
      <c r="E24" s="174" t="s">
        <v>134</v>
      </c>
      <c r="F24" s="175" t="s">
        <v>134</v>
      </c>
      <c r="G24" s="175" t="s">
        <v>134</v>
      </c>
      <c r="H24" s="174" t="s">
        <v>134</v>
      </c>
      <c r="I24" s="175" t="s">
        <v>134</v>
      </c>
      <c r="J24" s="175" t="s">
        <v>134</v>
      </c>
      <c r="K24" s="174" t="s">
        <v>134</v>
      </c>
      <c r="L24" s="175" t="s">
        <v>134</v>
      </c>
      <c r="M24" s="175" t="s">
        <v>134</v>
      </c>
      <c r="N24" s="174" t="s">
        <v>134</v>
      </c>
      <c r="O24" s="175" t="s">
        <v>134</v>
      </c>
      <c r="P24" s="175" t="s">
        <v>134</v>
      </c>
      <c r="Q24" s="174" t="s">
        <v>134</v>
      </c>
      <c r="R24" s="175" t="s">
        <v>134</v>
      </c>
      <c r="S24" s="175" t="s">
        <v>134</v>
      </c>
      <c r="T24" s="174" t="s">
        <v>134</v>
      </c>
      <c r="U24" s="175" t="s">
        <v>134</v>
      </c>
      <c r="V24" s="175" t="s">
        <v>134</v>
      </c>
      <c r="W24" s="174" t="s">
        <v>134</v>
      </c>
      <c r="X24" s="175" t="s">
        <v>134</v>
      </c>
      <c r="Y24" s="175" t="s">
        <v>134</v>
      </c>
      <c r="Z24" s="174" t="s">
        <v>134</v>
      </c>
      <c r="AA24" s="175" t="s">
        <v>134</v>
      </c>
      <c r="AB24" s="175" t="s">
        <v>134</v>
      </c>
      <c r="AC24" s="174" t="s">
        <v>134</v>
      </c>
      <c r="AD24" s="175" t="s">
        <v>134</v>
      </c>
      <c r="AE24" s="175" t="s">
        <v>134</v>
      </c>
      <c r="AF24" s="174" t="s">
        <v>134</v>
      </c>
      <c r="AG24" s="175" t="s">
        <v>134</v>
      </c>
      <c r="AH24" s="175" t="s">
        <v>134</v>
      </c>
      <c r="AI24" s="174" t="s">
        <v>134</v>
      </c>
      <c r="AJ24" s="175" t="s">
        <v>134</v>
      </c>
      <c r="AK24" s="175" t="s">
        <v>134</v>
      </c>
      <c r="AL24" s="174" t="s">
        <v>134</v>
      </c>
      <c r="AM24" s="175" t="s">
        <v>134</v>
      </c>
      <c r="AN24" s="175" t="s">
        <v>134</v>
      </c>
      <c r="AO24" s="174">
        <v>-2.1</v>
      </c>
      <c r="AP24" s="175">
        <v>-293.2</v>
      </c>
      <c r="AQ24" s="175">
        <v>-295.3</v>
      </c>
      <c r="AR24" s="174">
        <v>1.2</v>
      </c>
      <c r="AS24" s="175">
        <v>-285.39999999999998</v>
      </c>
      <c r="AT24" s="175">
        <v>-284.2</v>
      </c>
      <c r="AU24" s="174">
        <v>10.8</v>
      </c>
      <c r="AV24" s="175">
        <v>-250</v>
      </c>
      <c r="AW24" s="208">
        <v>-239.2</v>
      </c>
      <c r="AX24" s="174">
        <v>-179.1</v>
      </c>
      <c r="AY24" s="175">
        <v>340.9</v>
      </c>
      <c r="AZ24" s="175">
        <v>161.80000000000001</v>
      </c>
      <c r="BA24" s="174">
        <v>-195.7</v>
      </c>
      <c r="BB24" s="175">
        <v>590.29999999999995</v>
      </c>
      <c r="BC24" s="175">
        <v>394.7</v>
      </c>
      <c r="BD24" s="174">
        <v>-306.10000000000002</v>
      </c>
      <c r="BE24" s="175">
        <v>633</v>
      </c>
      <c r="BF24" s="175">
        <v>326.8</v>
      </c>
      <c r="BG24" s="174">
        <v>101.8</v>
      </c>
      <c r="BH24" s="175">
        <v>194</v>
      </c>
      <c r="BI24" s="175">
        <v>295.8</v>
      </c>
      <c r="BJ24" s="174">
        <v>-35.9</v>
      </c>
      <c r="BK24" s="175">
        <v>94</v>
      </c>
      <c r="BL24" s="175">
        <v>58.1</v>
      </c>
      <c r="BM24" s="179">
        <v>-21.1</v>
      </c>
      <c r="BN24" s="175">
        <v>-113.6</v>
      </c>
      <c r="BO24" s="202">
        <v>-134.69999999999999</v>
      </c>
      <c r="BP24" s="179">
        <v>-117.7</v>
      </c>
      <c r="BQ24" s="175">
        <v>-20.8</v>
      </c>
      <c r="BR24" s="202">
        <v>-138.5</v>
      </c>
      <c r="BS24" s="179">
        <v>-83.4</v>
      </c>
      <c r="BT24" s="175">
        <v>5.3</v>
      </c>
      <c r="BU24" s="175">
        <v>-78.099999999999994</v>
      </c>
      <c r="BV24" s="179">
        <v>-0.2</v>
      </c>
      <c r="BW24" s="175">
        <v>-8.6</v>
      </c>
      <c r="BX24" s="202">
        <v>-8.9</v>
      </c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</row>
    <row r="25" spans="1:252">
      <c r="A25" s="4" t="s">
        <v>248</v>
      </c>
      <c r="B25" s="174" t="s">
        <v>134</v>
      </c>
      <c r="C25" s="175" t="s">
        <v>134</v>
      </c>
      <c r="D25" s="201" t="s">
        <v>134</v>
      </c>
      <c r="E25" s="174" t="s">
        <v>134</v>
      </c>
      <c r="F25" s="175" t="s">
        <v>134</v>
      </c>
      <c r="G25" s="175" t="s">
        <v>134</v>
      </c>
      <c r="H25" s="174" t="s">
        <v>134</v>
      </c>
      <c r="I25" s="175" t="s">
        <v>134</v>
      </c>
      <c r="J25" s="175" t="s">
        <v>134</v>
      </c>
      <c r="K25" s="174" t="s">
        <v>134</v>
      </c>
      <c r="L25" s="175" t="s">
        <v>134</v>
      </c>
      <c r="M25" s="175" t="s">
        <v>134</v>
      </c>
      <c r="N25" s="174" t="s">
        <v>134</v>
      </c>
      <c r="O25" s="175" t="s">
        <v>134</v>
      </c>
      <c r="P25" s="175" t="s">
        <v>134</v>
      </c>
      <c r="Q25" s="174" t="s">
        <v>134</v>
      </c>
      <c r="R25" s="175" t="s">
        <v>134</v>
      </c>
      <c r="S25" s="175" t="s">
        <v>134</v>
      </c>
      <c r="T25" s="174" t="s">
        <v>134</v>
      </c>
      <c r="U25" s="175" t="s">
        <v>134</v>
      </c>
      <c r="V25" s="175" t="s">
        <v>134</v>
      </c>
      <c r="W25" s="174" t="s">
        <v>134</v>
      </c>
      <c r="X25" s="175" t="s">
        <v>134</v>
      </c>
      <c r="Y25" s="175" t="s">
        <v>134</v>
      </c>
      <c r="Z25" s="174" t="s">
        <v>134</v>
      </c>
      <c r="AA25" s="175" t="s">
        <v>134</v>
      </c>
      <c r="AB25" s="175" t="s">
        <v>134</v>
      </c>
      <c r="AC25" s="174" t="s">
        <v>134</v>
      </c>
      <c r="AD25" s="175" t="s">
        <v>134</v>
      </c>
      <c r="AE25" s="175" t="s">
        <v>134</v>
      </c>
      <c r="AF25" s="174" t="s">
        <v>134</v>
      </c>
      <c r="AG25" s="175" t="s">
        <v>134</v>
      </c>
      <c r="AH25" s="175" t="s">
        <v>134</v>
      </c>
      <c r="AI25" s="174" t="s">
        <v>134</v>
      </c>
      <c r="AJ25" s="175" t="s">
        <v>134</v>
      </c>
      <c r="AK25" s="175" t="s">
        <v>134</v>
      </c>
      <c r="AL25" s="174" t="s">
        <v>134</v>
      </c>
      <c r="AM25" s="175" t="s">
        <v>134</v>
      </c>
      <c r="AN25" s="175" t="s">
        <v>134</v>
      </c>
      <c r="AO25" s="174">
        <v>7.4</v>
      </c>
      <c r="AP25" s="175">
        <v>9.9</v>
      </c>
      <c r="AQ25" s="175">
        <v>17.399999999999999</v>
      </c>
      <c r="AR25" s="174">
        <v>9.6</v>
      </c>
      <c r="AS25" s="175">
        <v>20.3</v>
      </c>
      <c r="AT25" s="175">
        <v>29.9</v>
      </c>
      <c r="AU25" s="174">
        <v>4.8</v>
      </c>
      <c r="AV25" s="175">
        <v>33.299999999999997</v>
      </c>
      <c r="AW25" s="175">
        <v>38.1</v>
      </c>
      <c r="AX25" s="174">
        <v>-3.9</v>
      </c>
      <c r="AY25" s="175">
        <v>8.1999999999999993</v>
      </c>
      <c r="AZ25" s="175">
        <v>4.3</v>
      </c>
      <c r="BA25" s="174">
        <v>-2.2999999999999998</v>
      </c>
      <c r="BB25" s="175">
        <v>1.2</v>
      </c>
      <c r="BC25" s="175">
        <v>-1.1000000000000001</v>
      </c>
      <c r="BD25" s="174">
        <v>-25</v>
      </c>
      <c r="BE25" s="175">
        <v>0.8</v>
      </c>
      <c r="BF25" s="175">
        <v>-24.2</v>
      </c>
      <c r="BG25" s="174">
        <v>-46.4</v>
      </c>
      <c r="BH25" s="175">
        <v>-21.3</v>
      </c>
      <c r="BI25" s="175">
        <v>-67.7</v>
      </c>
      <c r="BJ25" s="174">
        <v>-15.2</v>
      </c>
      <c r="BK25" s="175">
        <v>-59.9</v>
      </c>
      <c r="BL25" s="175">
        <v>-75.099999999999994</v>
      </c>
      <c r="BM25" s="179">
        <v>-35.4</v>
      </c>
      <c r="BN25" s="175">
        <v>-152</v>
      </c>
      <c r="BO25" s="202">
        <v>-187.4</v>
      </c>
      <c r="BP25" s="179">
        <v>-73.900000000000006</v>
      </c>
      <c r="BQ25" s="175">
        <v>-252.8</v>
      </c>
      <c r="BR25" s="202">
        <v>-326.7</v>
      </c>
      <c r="BS25" s="179">
        <v>-132.5</v>
      </c>
      <c r="BT25" s="175">
        <v>-323.39999999999998</v>
      </c>
      <c r="BU25" s="175">
        <v>-455.9</v>
      </c>
      <c r="BV25" s="179">
        <v>-59.4</v>
      </c>
      <c r="BW25" s="175">
        <v>-46</v>
      </c>
      <c r="BX25" s="202">
        <v>-105.4</v>
      </c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</row>
    <row r="26" spans="1:252">
      <c r="A26" s="44" t="s">
        <v>776</v>
      </c>
      <c r="B26" s="174">
        <v>19.7</v>
      </c>
      <c r="C26" s="175">
        <v>4.8</v>
      </c>
      <c r="D26" s="201">
        <v>24.5</v>
      </c>
      <c r="E26" s="174">
        <v>25.1</v>
      </c>
      <c r="F26" s="175">
        <v>38.299999999999997</v>
      </c>
      <c r="G26" s="175">
        <v>63.4</v>
      </c>
      <c r="H26" s="174">
        <v>67.5</v>
      </c>
      <c r="I26" s="175">
        <v>26.9</v>
      </c>
      <c r="J26" s="175">
        <v>94.3</v>
      </c>
      <c r="K26" s="174">
        <v>48.2</v>
      </c>
      <c r="L26" s="175">
        <v>74.7</v>
      </c>
      <c r="M26" s="175">
        <v>122.9</v>
      </c>
      <c r="N26" s="174">
        <v>-2.6</v>
      </c>
      <c r="O26" s="175">
        <v>40.299999999999997</v>
      </c>
      <c r="P26" s="175">
        <v>37.700000000000003</v>
      </c>
      <c r="Q26" s="174">
        <v>-6.3</v>
      </c>
      <c r="R26" s="175">
        <v>67.5</v>
      </c>
      <c r="S26" s="175">
        <v>61.2</v>
      </c>
      <c r="T26" s="174">
        <v>-15.5</v>
      </c>
      <c r="U26" s="175">
        <v>90.4</v>
      </c>
      <c r="V26" s="175">
        <v>74.900000000000006</v>
      </c>
      <c r="W26" s="174">
        <v>-31.6</v>
      </c>
      <c r="X26" s="175">
        <v>97.6</v>
      </c>
      <c r="Y26" s="175">
        <v>66</v>
      </c>
      <c r="Z26" s="174">
        <v>-20.5</v>
      </c>
      <c r="AA26" s="175">
        <v>-0.60000000000000009</v>
      </c>
      <c r="AB26" s="175">
        <v>-21.1</v>
      </c>
      <c r="AC26" s="174">
        <v>-41.9</v>
      </c>
      <c r="AD26" s="175">
        <v>-1.9</v>
      </c>
      <c r="AE26" s="175">
        <v>-43.8</v>
      </c>
      <c r="AF26" s="174">
        <v>-58.3</v>
      </c>
      <c r="AG26" s="175">
        <v>-4.4000000000000004</v>
      </c>
      <c r="AH26" s="175">
        <v>-62.7</v>
      </c>
      <c r="AI26" s="174">
        <v>-66</v>
      </c>
      <c r="AJ26" s="175">
        <v>3.8</v>
      </c>
      <c r="AK26" s="175">
        <v>-62.2</v>
      </c>
      <c r="AL26" s="174">
        <v>-5.4</v>
      </c>
      <c r="AM26" s="175">
        <v>20.399999999999999</v>
      </c>
      <c r="AN26" s="175">
        <v>15</v>
      </c>
      <c r="AO26" s="174" t="s">
        <v>134</v>
      </c>
      <c r="AP26" s="175" t="s">
        <v>134</v>
      </c>
      <c r="AQ26" s="175" t="s">
        <v>134</v>
      </c>
      <c r="AR26" s="174" t="s">
        <v>134</v>
      </c>
      <c r="AS26" s="175" t="s">
        <v>134</v>
      </c>
      <c r="AT26" s="175" t="s">
        <v>134</v>
      </c>
      <c r="AU26" s="174" t="s">
        <v>134</v>
      </c>
      <c r="AV26" s="175" t="s">
        <v>134</v>
      </c>
      <c r="AW26" s="175" t="s">
        <v>134</v>
      </c>
      <c r="AX26" s="174" t="s">
        <v>134</v>
      </c>
      <c r="AY26" s="175" t="s">
        <v>134</v>
      </c>
      <c r="AZ26" s="175" t="s">
        <v>134</v>
      </c>
      <c r="BA26" s="174" t="s">
        <v>134</v>
      </c>
      <c r="BB26" s="175" t="s">
        <v>134</v>
      </c>
      <c r="BC26" s="175" t="s">
        <v>134</v>
      </c>
      <c r="BD26" s="174" t="s">
        <v>134</v>
      </c>
      <c r="BE26" s="175" t="s">
        <v>134</v>
      </c>
      <c r="BF26" s="175" t="s">
        <v>134</v>
      </c>
      <c r="BG26" s="174" t="s">
        <v>134</v>
      </c>
      <c r="BH26" s="175" t="s">
        <v>134</v>
      </c>
      <c r="BI26" s="175" t="s">
        <v>134</v>
      </c>
      <c r="BJ26" s="174" t="s">
        <v>134</v>
      </c>
      <c r="BK26" s="175" t="s">
        <v>134</v>
      </c>
      <c r="BL26" s="175" t="s">
        <v>134</v>
      </c>
      <c r="BM26" s="179" t="s">
        <v>134</v>
      </c>
      <c r="BN26" s="175" t="s">
        <v>134</v>
      </c>
      <c r="BO26" s="202" t="s">
        <v>134</v>
      </c>
      <c r="BP26" s="179" t="s">
        <v>134</v>
      </c>
      <c r="BQ26" s="175" t="s">
        <v>134</v>
      </c>
      <c r="BR26" s="202" t="s">
        <v>134</v>
      </c>
      <c r="BS26" s="179"/>
      <c r="BT26" s="175"/>
      <c r="BU26" s="175"/>
      <c r="BV26" s="179"/>
      <c r="BW26" s="175"/>
      <c r="BX26" s="202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</row>
    <row r="27" spans="1:252" s="13" customFormat="1">
      <c r="A27" s="13" t="s">
        <v>777</v>
      </c>
      <c r="B27" s="183">
        <v>-71.7</v>
      </c>
      <c r="C27" s="178">
        <v>59.4</v>
      </c>
      <c r="D27" s="204">
        <v>-12.3</v>
      </c>
      <c r="E27" s="183">
        <v>-37.200000000000003</v>
      </c>
      <c r="F27" s="178">
        <v>-106.9</v>
      </c>
      <c r="G27" s="178">
        <v>-144.1</v>
      </c>
      <c r="H27" s="183">
        <v>-169.3</v>
      </c>
      <c r="I27" s="178">
        <v>563.9</v>
      </c>
      <c r="J27" s="178">
        <v>394.6</v>
      </c>
      <c r="K27" s="183">
        <v>-301.8</v>
      </c>
      <c r="L27" s="178">
        <v>1037.5</v>
      </c>
      <c r="M27" s="178">
        <v>735.7</v>
      </c>
      <c r="N27" s="183">
        <v>-116.8</v>
      </c>
      <c r="O27" s="178">
        <v>663.3</v>
      </c>
      <c r="P27" s="178">
        <v>546.5</v>
      </c>
      <c r="Q27" s="183">
        <v>-180</v>
      </c>
      <c r="R27" s="178">
        <v>872.5</v>
      </c>
      <c r="S27" s="178">
        <v>692.5</v>
      </c>
      <c r="T27" s="183">
        <v>-241.9</v>
      </c>
      <c r="U27" s="178">
        <v>991.1</v>
      </c>
      <c r="V27" s="178">
        <v>749.2</v>
      </c>
      <c r="W27" s="183">
        <v>-283.5</v>
      </c>
      <c r="X27" s="178">
        <v>1186.3</v>
      </c>
      <c r="Y27" s="178">
        <v>902.8</v>
      </c>
      <c r="Z27" s="183">
        <v>-14.3</v>
      </c>
      <c r="AA27" s="178">
        <v>-108.5</v>
      </c>
      <c r="AB27" s="178">
        <v>-122.8</v>
      </c>
      <c r="AC27" s="183">
        <v>-69.599999999999994</v>
      </c>
      <c r="AD27" s="178">
        <v>216.3</v>
      </c>
      <c r="AE27" s="178">
        <v>146.69999999999999</v>
      </c>
      <c r="AF27" s="183">
        <v>-68.5</v>
      </c>
      <c r="AG27" s="178">
        <v>77</v>
      </c>
      <c r="AH27" s="178">
        <v>8.5</v>
      </c>
      <c r="AI27" s="183">
        <v>-142</v>
      </c>
      <c r="AJ27" s="178">
        <v>422.3</v>
      </c>
      <c r="AK27" s="178">
        <v>280.3</v>
      </c>
      <c r="AL27" s="183">
        <v>-49</v>
      </c>
      <c r="AM27" s="178">
        <v>-691.8</v>
      </c>
      <c r="AN27" s="178">
        <v>-740.8</v>
      </c>
      <c r="AO27" s="183">
        <v>-143.6</v>
      </c>
      <c r="AP27" s="178">
        <v>-428.5</v>
      </c>
      <c r="AQ27" s="178">
        <v>-572.1</v>
      </c>
      <c r="AR27" s="183">
        <v>-296.5</v>
      </c>
      <c r="AS27" s="178">
        <v>354.8</v>
      </c>
      <c r="AT27" s="178">
        <v>58.3</v>
      </c>
      <c r="AU27" s="183">
        <v>-337</v>
      </c>
      <c r="AV27" s="178">
        <v>946.9</v>
      </c>
      <c r="AW27" s="178">
        <v>609.9</v>
      </c>
      <c r="AX27" s="183">
        <v>-358.7</v>
      </c>
      <c r="AY27" s="178">
        <v>1285.9000000000001</v>
      </c>
      <c r="AZ27" s="178">
        <v>927.2</v>
      </c>
      <c r="BA27" s="183">
        <v>-415.8</v>
      </c>
      <c r="BB27" s="178">
        <v>2038.5</v>
      </c>
      <c r="BC27" s="178">
        <v>1622.7</v>
      </c>
      <c r="BD27" s="183">
        <v>-535.20000000000005</v>
      </c>
      <c r="BE27" s="178">
        <v>1451.3</v>
      </c>
      <c r="BF27" s="178">
        <v>916.1</v>
      </c>
      <c r="BG27" s="183">
        <v>-532.9</v>
      </c>
      <c r="BH27" s="178">
        <v>136.80000000000001</v>
      </c>
      <c r="BI27" s="178">
        <v>-396.1</v>
      </c>
      <c r="BJ27" s="183">
        <v>14.5</v>
      </c>
      <c r="BK27" s="178">
        <v>-486.2</v>
      </c>
      <c r="BL27" s="178">
        <v>-471.7</v>
      </c>
      <c r="BM27" s="187">
        <v>-329.1</v>
      </c>
      <c r="BN27" s="178">
        <v>-2372.6</v>
      </c>
      <c r="BO27" s="205">
        <v>-2701.7</v>
      </c>
      <c r="BP27" s="187">
        <v>-309.10000000000002</v>
      </c>
      <c r="BQ27" s="178">
        <v>-3656.5</v>
      </c>
      <c r="BR27" s="205">
        <v>-3965.6</v>
      </c>
      <c r="BS27" s="187">
        <v>-364</v>
      </c>
      <c r="BT27" s="178">
        <v>-4593.1000000000004</v>
      </c>
      <c r="BU27" s="178">
        <v>-4957.1000000000004</v>
      </c>
      <c r="BV27" s="187">
        <v>-359.9</v>
      </c>
      <c r="BW27" s="178">
        <v>-867.5</v>
      </c>
      <c r="BX27" s="205">
        <v>-1227.4000000000001</v>
      </c>
      <c r="BY27"/>
      <c r="BZ27"/>
      <c r="CA27"/>
    </row>
    <row r="28" spans="1:252" s="13" customFormat="1">
      <c r="A28" s="75" t="s">
        <v>778</v>
      </c>
      <c r="B28" s="189" t="s">
        <v>134</v>
      </c>
      <c r="C28" s="190" t="s">
        <v>134</v>
      </c>
      <c r="D28" s="210" t="s">
        <v>134</v>
      </c>
      <c r="E28" s="189" t="s">
        <v>134</v>
      </c>
      <c r="F28" s="190" t="s">
        <v>134</v>
      </c>
      <c r="G28" s="190" t="s">
        <v>134</v>
      </c>
      <c r="H28" s="189" t="s">
        <v>134</v>
      </c>
      <c r="I28" s="190" t="s">
        <v>134</v>
      </c>
      <c r="J28" s="190" t="s">
        <v>134</v>
      </c>
      <c r="K28" s="189" t="s">
        <v>134</v>
      </c>
      <c r="L28" s="190" t="s">
        <v>134</v>
      </c>
      <c r="M28" s="190" t="s">
        <v>134</v>
      </c>
      <c r="N28" s="189" t="s">
        <v>134</v>
      </c>
      <c r="O28" s="190" t="s">
        <v>134</v>
      </c>
      <c r="P28" s="190" t="s">
        <v>134</v>
      </c>
      <c r="Q28" s="189" t="s">
        <v>134</v>
      </c>
      <c r="R28" s="190" t="s">
        <v>134</v>
      </c>
      <c r="S28" s="190" t="s">
        <v>134</v>
      </c>
      <c r="T28" s="189" t="s">
        <v>134</v>
      </c>
      <c r="U28" s="190" t="s">
        <v>134</v>
      </c>
      <c r="V28" s="190" t="s">
        <v>134</v>
      </c>
      <c r="W28" s="189" t="s">
        <v>134</v>
      </c>
      <c r="X28" s="190" t="s">
        <v>134</v>
      </c>
      <c r="Y28" s="190" t="s">
        <v>134</v>
      </c>
      <c r="Z28" s="189" t="s">
        <v>134</v>
      </c>
      <c r="AA28" s="190" t="s">
        <v>134</v>
      </c>
      <c r="AB28" s="190" t="s">
        <v>134</v>
      </c>
      <c r="AC28" s="189" t="s">
        <v>134</v>
      </c>
      <c r="AD28" s="190" t="s">
        <v>134</v>
      </c>
      <c r="AE28" s="190" t="s">
        <v>134</v>
      </c>
      <c r="AF28" s="189" t="s">
        <v>134</v>
      </c>
      <c r="AG28" s="190" t="s">
        <v>134</v>
      </c>
      <c r="AH28" s="190" t="s">
        <v>134</v>
      </c>
      <c r="AI28" s="189" t="s">
        <v>134</v>
      </c>
      <c r="AJ28" s="190" t="s">
        <v>134</v>
      </c>
      <c r="AK28" s="190" t="s">
        <v>134</v>
      </c>
      <c r="AL28" s="189" t="s">
        <v>134</v>
      </c>
      <c r="AM28" s="190" t="s">
        <v>134</v>
      </c>
      <c r="AN28" s="190" t="s">
        <v>134</v>
      </c>
      <c r="AO28" s="189">
        <v>850.2</v>
      </c>
      <c r="AP28" s="190">
        <v>-986.6</v>
      </c>
      <c r="AQ28" s="190">
        <v>-136.4</v>
      </c>
      <c r="AR28" s="189">
        <v>696.5</v>
      </c>
      <c r="AS28" s="190">
        <v>-1028.0999999999999</v>
      </c>
      <c r="AT28" s="190">
        <v>-331.6</v>
      </c>
      <c r="AU28" s="189">
        <v>609.70000000000005</v>
      </c>
      <c r="AV28" s="190">
        <v>-872</v>
      </c>
      <c r="AW28" s="211">
        <v>-262.3</v>
      </c>
      <c r="AX28" s="189">
        <v>214.3</v>
      </c>
      <c r="AY28" s="190">
        <v>-268.5</v>
      </c>
      <c r="AZ28" s="190">
        <v>-54.2</v>
      </c>
      <c r="BA28" s="189">
        <v>-30.6</v>
      </c>
      <c r="BB28" s="190">
        <v>-73.8</v>
      </c>
      <c r="BC28" s="190">
        <v>-104.4</v>
      </c>
      <c r="BD28" s="189">
        <v>-34.4</v>
      </c>
      <c r="BE28" s="190">
        <v>-93.7</v>
      </c>
      <c r="BF28" s="190">
        <v>-128.1</v>
      </c>
      <c r="BG28" s="189">
        <v>113</v>
      </c>
      <c r="BH28" s="190">
        <v>-530.1</v>
      </c>
      <c r="BI28" s="190">
        <v>-417.1</v>
      </c>
      <c r="BJ28" s="189">
        <v>-200</v>
      </c>
      <c r="BK28" s="190">
        <v>114.5</v>
      </c>
      <c r="BL28" s="190">
        <v>-85.5</v>
      </c>
      <c r="BM28" s="192">
        <v>511.2</v>
      </c>
      <c r="BN28" s="193">
        <v>-730.8</v>
      </c>
      <c r="BO28" s="212">
        <v>-219.6</v>
      </c>
      <c r="BP28" s="192">
        <v>490.3</v>
      </c>
      <c r="BQ28" s="193">
        <v>-773.9</v>
      </c>
      <c r="BR28" s="212">
        <v>-283.89999999999998</v>
      </c>
      <c r="BS28" s="192">
        <v>844.9</v>
      </c>
      <c r="BT28" s="193">
        <v>-1021.7</v>
      </c>
      <c r="BU28" s="193">
        <v>-176.8</v>
      </c>
      <c r="BV28" s="192">
        <v>351.7</v>
      </c>
      <c r="BW28" s="193">
        <v>-223.4</v>
      </c>
      <c r="BX28" s="212">
        <v>128.30000000000001</v>
      </c>
      <c r="BY28"/>
      <c r="BZ28"/>
      <c r="CA28"/>
    </row>
    <row r="29" spans="1:252">
      <c r="A29" s="78"/>
      <c r="B29" s="123"/>
      <c r="C29" s="123"/>
      <c r="D29" s="213"/>
      <c r="E29" s="123"/>
      <c r="F29" s="213"/>
      <c r="G29" s="123"/>
      <c r="H29" s="123"/>
      <c r="I29" s="123"/>
      <c r="J29" s="213"/>
      <c r="K29" s="123"/>
      <c r="L29" s="123"/>
      <c r="M29" s="213"/>
      <c r="N29" s="123"/>
      <c r="O29" s="123"/>
      <c r="P29" s="213"/>
      <c r="Q29" s="123"/>
      <c r="R29" s="123"/>
      <c r="S29" s="213"/>
      <c r="T29" s="123"/>
      <c r="U29" s="123"/>
      <c r="V29" s="213"/>
      <c r="W29" s="123"/>
      <c r="X29" s="123"/>
      <c r="Y29" s="213"/>
      <c r="Z29" s="123"/>
      <c r="AA29" s="123"/>
      <c r="AB29" s="213"/>
      <c r="AC29" s="123"/>
      <c r="AD29" s="123"/>
      <c r="AE29" s="213"/>
      <c r="AF29" s="123"/>
      <c r="AG29" s="123"/>
      <c r="AH29" s="213"/>
      <c r="AI29" s="123"/>
      <c r="AJ29" s="123"/>
      <c r="AK29" s="213"/>
      <c r="AL29" s="123"/>
      <c r="AM29" s="123"/>
      <c r="AN29" s="213"/>
      <c r="AO29" s="123"/>
      <c r="AP29" s="123"/>
      <c r="AQ29" s="123"/>
      <c r="AR29" s="123"/>
      <c r="AS29" s="123"/>
      <c r="AT29" s="123"/>
      <c r="AU29" s="123"/>
      <c r="AV29" s="123"/>
      <c r="AW29" s="213"/>
      <c r="AX29" s="123"/>
      <c r="AY29" s="214"/>
      <c r="AZ29" s="21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215"/>
      <c r="BT29" s="215"/>
      <c r="BU29" s="215"/>
    </row>
    <row r="34" spans="38:252">
      <c r="AL34"/>
      <c r="AM3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</row>
    <row r="35" spans="38:252">
      <c r="AL35"/>
      <c r="AM35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</row>
    <row r="36" spans="38:252">
      <c r="AL36"/>
      <c r="AM36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</row>
    <row r="37" spans="38:252">
      <c r="AL37"/>
      <c r="AM37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</row>
  </sheetData>
  <sheetProtection selectLockedCells="1" selectUnlockedCells="1"/>
  <mergeCells count="50">
    <mergeCell ref="BV2:BX2"/>
    <mergeCell ref="BV3:BX3"/>
    <mergeCell ref="K2:M2"/>
    <mergeCell ref="T2:V2"/>
    <mergeCell ref="BS2:BU2"/>
    <mergeCell ref="BS3:BU3"/>
    <mergeCell ref="BP2:BR2"/>
    <mergeCell ref="BP3:BR3"/>
    <mergeCell ref="AU2:AW2"/>
    <mergeCell ref="AR2:AT2"/>
    <mergeCell ref="AO2:AQ2"/>
    <mergeCell ref="AL2:AN2"/>
    <mergeCell ref="BM2:BO2"/>
    <mergeCell ref="BJ2:BL2"/>
    <mergeCell ref="BG2:BI2"/>
    <mergeCell ref="BD2:BF2"/>
    <mergeCell ref="B3:D3"/>
    <mergeCell ref="AC3:AE3"/>
    <mergeCell ref="Z3:AB3"/>
    <mergeCell ref="W3:Y3"/>
    <mergeCell ref="T3:V3"/>
    <mergeCell ref="K3:M3"/>
    <mergeCell ref="H3:J3"/>
    <mergeCell ref="E3:G3"/>
    <mergeCell ref="AI2:AK2"/>
    <mergeCell ref="AF2:AH2"/>
    <mergeCell ref="AC2:AE2"/>
    <mergeCell ref="Z2:AB2"/>
    <mergeCell ref="W2:Y2"/>
    <mergeCell ref="AF3:AH3"/>
    <mergeCell ref="H2:J2"/>
    <mergeCell ref="E2:G2"/>
    <mergeCell ref="Q2:S2"/>
    <mergeCell ref="N2:P2"/>
    <mergeCell ref="BA2:BC2"/>
    <mergeCell ref="AX2:AZ2"/>
    <mergeCell ref="B2:D2"/>
    <mergeCell ref="BM3:BO3"/>
    <mergeCell ref="BJ3:BL3"/>
    <mergeCell ref="BG3:BI3"/>
    <mergeCell ref="BD3:BF3"/>
    <mergeCell ref="BA3:BC3"/>
    <mergeCell ref="AX3:AZ3"/>
    <mergeCell ref="Q3:S3"/>
    <mergeCell ref="N3:P3"/>
    <mergeCell ref="AU3:AW3"/>
    <mergeCell ref="AR3:AT3"/>
    <mergeCell ref="AO3:AQ3"/>
    <mergeCell ref="AL3:AN3"/>
    <mergeCell ref="AI3:AK3"/>
  </mergeCells>
  <hyperlinks>
    <hyperlink ref="A1" location="Índice!A1" display="           Índice           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50"/>
  </sheetPr>
  <dimension ref="A1:BA20"/>
  <sheetViews>
    <sheetView workbookViewId="0">
      <pane xSplit="1" topLeftCell="V1" activePane="topRight" state="frozen"/>
      <selection pane="topRight"/>
    </sheetView>
  </sheetViews>
  <sheetFormatPr defaultColWidth="9.140625" defaultRowHeight="15"/>
  <cols>
    <col min="1" max="1" width="60.5703125" style="4" customWidth="1"/>
    <col min="2" max="3" width="13.28515625" style="4" customWidth="1"/>
    <col min="4" max="4" width="13.42578125" style="4" customWidth="1"/>
    <col min="5" max="24" width="13.28515625" style="4" customWidth="1"/>
    <col min="25" max="25" width="13.28515625" customWidth="1"/>
    <col min="26" max="26" width="13.28515625" style="4" customWidth="1"/>
    <col min="27" max="53" width="10.5703125" style="4" customWidth="1"/>
    <col min="54" max="16384" width="9.140625" style="4"/>
  </cols>
  <sheetData>
    <row r="1" spans="1:53" s="21" customFormat="1" ht="57" customHeight="1">
      <c r="A1" s="5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5"/>
      <c r="X1" s="5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spans="1:53" customFormat="1" ht="17.100000000000001" customHeight="1">
      <c r="A2" s="89" t="s">
        <v>702</v>
      </c>
      <c r="B2" s="88" t="s">
        <v>503</v>
      </c>
      <c r="C2" s="88" t="s">
        <v>502</v>
      </c>
      <c r="D2" s="88" t="s">
        <v>501</v>
      </c>
      <c r="E2" s="88" t="s">
        <v>500</v>
      </c>
      <c r="F2" s="88" t="s">
        <v>499</v>
      </c>
      <c r="G2" s="88" t="s">
        <v>498</v>
      </c>
      <c r="H2" s="88" t="s">
        <v>497</v>
      </c>
      <c r="I2" s="88" t="s">
        <v>496</v>
      </c>
      <c r="J2" s="88" t="s">
        <v>495</v>
      </c>
      <c r="K2" s="88" t="s">
        <v>494</v>
      </c>
      <c r="L2" s="88" t="s">
        <v>493</v>
      </c>
      <c r="M2" s="88" t="s">
        <v>492</v>
      </c>
      <c r="N2" s="88" t="s">
        <v>491</v>
      </c>
      <c r="O2" s="88" t="s">
        <v>490</v>
      </c>
      <c r="P2" s="88" t="s">
        <v>489</v>
      </c>
      <c r="Q2" s="88" t="s">
        <v>488</v>
      </c>
      <c r="R2" s="88" t="s">
        <v>487</v>
      </c>
      <c r="S2" s="88" t="s">
        <v>486</v>
      </c>
      <c r="T2" s="88" t="s">
        <v>485</v>
      </c>
      <c r="U2" s="88" t="s">
        <v>484</v>
      </c>
      <c r="V2" s="88" t="s">
        <v>483</v>
      </c>
      <c r="W2" s="88" t="s">
        <v>482</v>
      </c>
      <c r="X2" s="88" t="s">
        <v>823</v>
      </c>
      <c r="Y2" s="88" t="s">
        <v>868</v>
      </c>
      <c r="Z2" s="88" t="s">
        <v>894</v>
      </c>
    </row>
    <row r="3" spans="1:53" s="13" customFormat="1" ht="17.25">
      <c r="A3" s="60" t="s">
        <v>703</v>
      </c>
      <c r="B3" s="216">
        <v>1.0999999999999999E-2</v>
      </c>
      <c r="C3" s="216">
        <v>1.0999999999999999E-2</v>
      </c>
      <c r="D3" s="216">
        <v>1.2E-2</v>
      </c>
      <c r="E3" s="216">
        <v>1.7999999999999999E-2</v>
      </c>
      <c r="F3" s="216">
        <v>1.2999999999999999E-2</v>
      </c>
      <c r="G3" s="216">
        <v>1.4E-2</v>
      </c>
      <c r="H3" s="216">
        <v>1.4999999999999999E-2</v>
      </c>
      <c r="I3" s="216">
        <v>1.6E-2</v>
      </c>
      <c r="J3" s="216">
        <v>1.6E-2</v>
      </c>
      <c r="K3" s="216">
        <v>1.6E-2</v>
      </c>
      <c r="L3" s="216">
        <v>1.4999999999999999E-2</v>
      </c>
      <c r="M3" s="216">
        <v>1.7999999999999999E-2</v>
      </c>
      <c r="N3" s="216">
        <v>1.2E-2</v>
      </c>
      <c r="O3" s="216">
        <v>6.0000000000000001E-3</v>
      </c>
      <c r="P3" s="216">
        <v>5.0000000000000001E-3</v>
      </c>
      <c r="Q3" s="216">
        <v>1.4E-2</v>
      </c>
      <c r="R3" s="216">
        <v>1.2E-2</v>
      </c>
      <c r="S3" s="216">
        <v>1.2E-2</v>
      </c>
      <c r="T3" s="216">
        <v>7.0000000000000001E-3</v>
      </c>
      <c r="U3" s="216">
        <v>0.01</v>
      </c>
      <c r="V3" s="216">
        <v>6.0000000000000001E-3</v>
      </c>
      <c r="W3" s="216">
        <v>8.9999999999999993E-3</v>
      </c>
      <c r="X3" s="216">
        <v>5.0000000000000001E-3</v>
      </c>
      <c r="Y3" s="216">
        <v>8.9999999999999993E-3</v>
      </c>
      <c r="Z3" s="216">
        <v>8.0000000000000002E-3</v>
      </c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</row>
    <row r="4" spans="1:53" ht="17.25">
      <c r="A4" s="60" t="s">
        <v>704</v>
      </c>
      <c r="B4" s="216">
        <v>0.113</v>
      </c>
      <c r="C4" s="216">
        <v>0.113</v>
      </c>
      <c r="D4" s="216">
        <v>0.13200000000000001</v>
      </c>
      <c r="E4" s="216">
        <v>0.188</v>
      </c>
      <c r="F4" s="216">
        <v>0.13700000000000001</v>
      </c>
      <c r="G4" s="216">
        <v>0.14699999999999999</v>
      </c>
      <c r="H4" s="216">
        <v>0.16300000000000001</v>
      </c>
      <c r="I4" s="216">
        <v>0.16500000000000001</v>
      </c>
      <c r="J4" s="216">
        <v>0.17499999999999999</v>
      </c>
      <c r="K4" s="216">
        <v>0.16400000000000001</v>
      </c>
      <c r="L4" s="216">
        <v>0.153</v>
      </c>
      <c r="M4" s="216">
        <v>0.184</v>
      </c>
      <c r="N4" s="216">
        <v>0.13</v>
      </c>
      <c r="O4" s="216">
        <v>5.8999999999999997E-2</v>
      </c>
      <c r="P4" s="216">
        <v>5.7000000000000002E-2</v>
      </c>
      <c r="Q4" s="216">
        <v>0.158</v>
      </c>
      <c r="R4" s="216">
        <v>0.13200000000000001</v>
      </c>
      <c r="S4" s="216">
        <v>0.13100000000000001</v>
      </c>
      <c r="T4" s="216">
        <v>7.9000000000000001E-2</v>
      </c>
      <c r="U4" s="216">
        <v>0.11600000000000001</v>
      </c>
      <c r="V4" s="216">
        <v>7.2999999999999995E-2</v>
      </c>
      <c r="W4" s="216">
        <v>0.10100000000000001</v>
      </c>
      <c r="X4" s="216">
        <v>6.0999999999999999E-2</v>
      </c>
      <c r="Y4" s="216">
        <v>0.109</v>
      </c>
      <c r="Z4" s="216">
        <v>0.09</v>
      </c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</row>
    <row r="5" spans="1:53" ht="17.25">
      <c r="A5" s="60" t="s">
        <v>705</v>
      </c>
      <c r="B5" s="216">
        <v>0.53500000000000003</v>
      </c>
      <c r="C5" s="216">
        <v>0.54300000000000004</v>
      </c>
      <c r="D5" s="216">
        <v>0.54700000000000004</v>
      </c>
      <c r="E5" s="216">
        <v>0.50600000000000001</v>
      </c>
      <c r="F5" s="216">
        <v>0.52500000000000002</v>
      </c>
      <c r="G5" s="216">
        <v>0.51800000000000002</v>
      </c>
      <c r="H5" s="216">
        <v>0.51800000000000002</v>
      </c>
      <c r="I5" s="216">
        <v>0.51500000000000001</v>
      </c>
      <c r="J5" s="216">
        <v>0.51500000000000001</v>
      </c>
      <c r="K5" s="216">
        <v>0.51400000000000001</v>
      </c>
      <c r="L5" s="216">
        <v>0.51100000000000001</v>
      </c>
      <c r="M5" s="216">
        <v>0.52100000000000002</v>
      </c>
      <c r="N5" s="216">
        <v>0.52600000000000002</v>
      </c>
      <c r="O5" s="216">
        <v>0.52600000000000002</v>
      </c>
      <c r="P5" s="216">
        <v>0.54300000000000004</v>
      </c>
      <c r="Q5" s="216">
        <v>0.53</v>
      </c>
      <c r="R5" s="216">
        <v>0.53500000000000003</v>
      </c>
      <c r="S5" s="216">
        <v>0.54</v>
      </c>
      <c r="T5" s="216">
        <v>0.54500000000000004</v>
      </c>
      <c r="U5" s="216">
        <v>0.58099999999999996</v>
      </c>
      <c r="V5" s="216">
        <v>0.59599999999999997</v>
      </c>
      <c r="W5" s="216">
        <v>0.63300000000000001</v>
      </c>
      <c r="X5" s="216">
        <v>0.64800000000000002</v>
      </c>
      <c r="Y5" s="216">
        <v>0.63500000000000001</v>
      </c>
      <c r="Z5" s="216">
        <v>0.629</v>
      </c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</row>
    <row r="6" spans="1:53" ht="17.25">
      <c r="A6" s="60" t="s">
        <v>707</v>
      </c>
      <c r="B6" s="217">
        <v>4.9700000000000001E-2</v>
      </c>
      <c r="C6" s="217">
        <v>4.7199999999999999E-2</v>
      </c>
      <c r="D6" s="217">
        <v>4.2999999999999997E-2</v>
      </c>
      <c r="E6" s="217">
        <v>3.56E-2</v>
      </c>
      <c r="F6" s="217">
        <v>3.4299999999999997E-2</v>
      </c>
      <c r="G6" s="217">
        <v>3.3700000000000001E-2</v>
      </c>
      <c r="H6" s="217">
        <v>2.9100000000000001E-2</v>
      </c>
      <c r="I6" s="217">
        <v>2.5499999999999998E-2</v>
      </c>
      <c r="J6" s="217">
        <v>2.5600000000000001E-2</v>
      </c>
      <c r="K6" s="217">
        <v>2.1999999999999999E-2</v>
      </c>
      <c r="L6" s="217">
        <v>2.8400000000000002E-2</v>
      </c>
      <c r="M6" s="217">
        <v>3.3700000000000001E-2</v>
      </c>
      <c r="N6" s="217">
        <v>3.3700000000000001E-2</v>
      </c>
      <c r="O6" s="217">
        <v>3.5400000000000001E-2</v>
      </c>
      <c r="P6" s="217">
        <v>2.98E-2</v>
      </c>
      <c r="Q6" s="217">
        <v>2.3099999999999999E-2</v>
      </c>
      <c r="R6" s="217">
        <v>2.4199999999999999E-2</v>
      </c>
      <c r="S6" s="217">
        <v>2.23E-2</v>
      </c>
      <c r="T6" s="217">
        <v>2.2100000000000002E-2</v>
      </c>
      <c r="U6" s="217">
        <v>2.07E-2</v>
      </c>
      <c r="V6" s="217">
        <v>1.95E-2</v>
      </c>
      <c r="W6" s="217">
        <v>1.78E-2</v>
      </c>
      <c r="X6" s="217">
        <v>1.5800000000000002E-2</v>
      </c>
      <c r="Y6" s="216">
        <v>1.5800000000000002E-2</v>
      </c>
      <c r="Z6" s="216">
        <v>1.7299999999999999E-2</v>
      </c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</row>
    <row r="7" spans="1:53" s="21" customFormat="1" ht="17.25">
      <c r="A7" s="62" t="s">
        <v>706</v>
      </c>
      <c r="B7" s="216">
        <v>1.7909999999999999</v>
      </c>
      <c r="C7" s="216">
        <v>1.857</v>
      </c>
      <c r="D7" s="216">
        <v>2.0590000000000002</v>
      </c>
      <c r="E7" s="216">
        <v>2.4860000000000002</v>
      </c>
      <c r="F7" s="216">
        <v>2.56</v>
      </c>
      <c r="G7" s="216">
        <v>2.4569999999999999</v>
      </c>
      <c r="H7" s="216">
        <v>2.589</v>
      </c>
      <c r="I7" s="216">
        <v>3.008</v>
      </c>
      <c r="J7" s="216">
        <v>2.9409999999999998</v>
      </c>
      <c r="K7" s="216">
        <v>3.4460000000000002</v>
      </c>
      <c r="L7" s="216">
        <v>2.7639999999999998</v>
      </c>
      <c r="M7" s="216">
        <v>2.2669999999999999</v>
      </c>
      <c r="N7" s="216">
        <v>2.3039999999999998</v>
      </c>
      <c r="O7" s="216">
        <v>2.343</v>
      </c>
      <c r="P7" s="216">
        <v>2.6040000000000001</v>
      </c>
      <c r="Q7" s="216">
        <v>3.177</v>
      </c>
      <c r="R7" s="216">
        <v>3.0310000000000001</v>
      </c>
      <c r="S7" s="216">
        <v>3.278</v>
      </c>
      <c r="T7" s="216">
        <v>3.153</v>
      </c>
      <c r="U7" s="216">
        <v>3.097</v>
      </c>
      <c r="V7" s="216">
        <v>3.153</v>
      </c>
      <c r="W7" s="216">
        <v>3.1970000000000001</v>
      </c>
      <c r="X7" s="216">
        <v>3.2490000000000001</v>
      </c>
      <c r="Y7" s="216">
        <v>3.1360000000000001</v>
      </c>
      <c r="Z7" s="216">
        <v>2.8570000000000002</v>
      </c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</row>
    <row r="8" spans="1:53" s="13" customFormat="1">
      <c r="A8" s="4" t="s">
        <v>709</v>
      </c>
      <c r="B8" s="216">
        <v>8.8999999999999996E-2</v>
      </c>
      <c r="C8" s="216">
        <v>8.7999999999999995E-2</v>
      </c>
      <c r="D8" s="216">
        <v>8.8999999999999996E-2</v>
      </c>
      <c r="E8" s="216">
        <v>8.8999999999999996E-2</v>
      </c>
      <c r="F8" s="216">
        <v>8.6999999999999994E-2</v>
      </c>
      <c r="G8" s="216">
        <v>8.3000000000000004E-2</v>
      </c>
      <c r="H8" s="216">
        <v>7.4999999999999997E-2</v>
      </c>
      <c r="I8" s="216">
        <v>7.6999999999999999E-2</v>
      </c>
      <c r="J8" s="216">
        <v>7.4999999999999997E-2</v>
      </c>
      <c r="K8" s="216">
        <v>7.5999999999999998E-2</v>
      </c>
      <c r="L8" s="216">
        <v>7.9000000000000001E-2</v>
      </c>
      <c r="M8" s="216">
        <v>7.5999999999999998E-2</v>
      </c>
      <c r="N8" s="216">
        <v>7.8E-2</v>
      </c>
      <c r="O8" s="216">
        <v>8.3000000000000004E-2</v>
      </c>
      <c r="P8" s="216">
        <v>7.8E-2</v>
      </c>
      <c r="Q8" s="216">
        <v>7.2999999999999995E-2</v>
      </c>
      <c r="R8" s="216">
        <v>7.2999999999999995E-2</v>
      </c>
      <c r="S8" s="216">
        <v>7.2999999999999995E-2</v>
      </c>
      <c r="T8" s="216">
        <v>7.0000000000000007E-2</v>
      </c>
      <c r="U8" s="216">
        <v>6.4000000000000001E-2</v>
      </c>
      <c r="V8" s="216">
        <v>6.2E-2</v>
      </c>
      <c r="W8" s="216">
        <v>5.7000000000000002E-2</v>
      </c>
      <c r="X8" s="216">
        <v>5.0999999999999997E-2</v>
      </c>
      <c r="Y8" s="216">
        <v>0.05</v>
      </c>
      <c r="Z8" s="216">
        <v>0.05</v>
      </c>
    </row>
    <row r="9" spans="1:53" s="13" customFormat="1">
      <c r="A9" s="60" t="s">
        <v>708</v>
      </c>
      <c r="B9" s="216">
        <v>0.158</v>
      </c>
      <c r="C9" s="216">
        <v>0.157</v>
      </c>
      <c r="D9" s="216">
        <v>0.16500000000000001</v>
      </c>
      <c r="E9" s="216">
        <v>0.17</v>
      </c>
      <c r="F9" s="216">
        <v>0.156</v>
      </c>
      <c r="G9" s="216">
        <v>0.15</v>
      </c>
      <c r="H9" s="216">
        <v>0.159</v>
      </c>
      <c r="I9" s="216">
        <v>0.152</v>
      </c>
      <c r="J9" s="216">
        <v>0.156</v>
      </c>
      <c r="K9" s="216">
        <v>0.158</v>
      </c>
      <c r="L9" s="216">
        <v>0.16200000000000001</v>
      </c>
      <c r="M9" s="216">
        <v>0.151</v>
      </c>
      <c r="N9" s="216">
        <v>0.151</v>
      </c>
      <c r="O9" s="216">
        <v>0.16</v>
      </c>
      <c r="P9" s="216">
        <v>0.16200000000000001</v>
      </c>
      <c r="Q9" s="216">
        <v>0.158</v>
      </c>
      <c r="R9" s="216">
        <v>0.14799999999999999</v>
      </c>
      <c r="S9" s="216">
        <v>0.14799999999999999</v>
      </c>
      <c r="T9" s="216">
        <v>0.14499999999999999</v>
      </c>
      <c r="U9" s="216">
        <v>0.184</v>
      </c>
      <c r="V9" s="216">
        <v>0.17599999999999999</v>
      </c>
      <c r="W9" s="216">
        <v>0.16800000000000001</v>
      </c>
      <c r="X9" s="216">
        <v>0.16700000000000001</v>
      </c>
      <c r="Y9" s="216">
        <v>0.17599999999999999</v>
      </c>
      <c r="Z9" s="216">
        <v>0.17100000000000001</v>
      </c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</row>
    <row r="10" spans="1:53" s="13" customFormat="1">
      <c r="A10" s="4"/>
      <c r="B10" s="218"/>
      <c r="C10" s="218"/>
      <c r="D10" s="218"/>
      <c r="E10" s="218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</row>
    <row r="11" spans="1:53">
      <c r="A11" s="4" t="s">
        <v>710</v>
      </c>
      <c r="B11" s="217">
        <v>3.0300000000000001E-2</v>
      </c>
      <c r="C11" s="217">
        <v>2.5499999999999998E-2</v>
      </c>
      <c r="D11" s="217">
        <v>2.2599999999999999E-2</v>
      </c>
      <c r="E11" s="217">
        <v>1.7600000000000001E-2</v>
      </c>
      <c r="F11" s="217">
        <v>1.5900000000000001E-2</v>
      </c>
      <c r="G11" s="217">
        <v>1.5599999999999999E-2</v>
      </c>
      <c r="H11" s="217">
        <v>1.5900000000000001E-2</v>
      </c>
      <c r="I11" s="217">
        <v>1.54E-2</v>
      </c>
      <c r="J11" s="217">
        <v>1.5100000000000001E-2</v>
      </c>
      <c r="K11" s="217">
        <v>1.54E-2</v>
      </c>
      <c r="L11" s="217">
        <v>1.54E-2</v>
      </c>
      <c r="M11" s="217">
        <v>1.24E-2</v>
      </c>
      <c r="N11" s="217">
        <v>1.01E-2</v>
      </c>
      <c r="O11" s="217">
        <v>7.3000000000000001E-3</v>
      </c>
      <c r="P11" s="217">
        <v>5.1000000000000004E-3</v>
      </c>
      <c r="Q11" s="217">
        <v>4.7000000000000002E-3</v>
      </c>
      <c r="R11" s="217">
        <v>4.8999999999999998E-3</v>
      </c>
      <c r="S11" s="217">
        <v>7.9000000000000008E-3</v>
      </c>
      <c r="T11" s="217">
        <v>1.23E-2</v>
      </c>
      <c r="U11" s="217">
        <v>1.8499999999999999E-2</v>
      </c>
      <c r="V11" s="217">
        <v>2.4299999999999999E-2</v>
      </c>
      <c r="W11" s="217">
        <v>2.9100000000000001E-2</v>
      </c>
      <c r="X11" s="217">
        <v>3.3099999999999997E-2</v>
      </c>
      <c r="Y11" s="217">
        <v>3.2000000000000001E-2</v>
      </c>
      <c r="Z11" s="217">
        <v>3.2500000000000001E-2</v>
      </c>
    </row>
    <row r="12" spans="1:53">
      <c r="A12" s="4" t="s">
        <v>711</v>
      </c>
      <c r="B12" s="217">
        <v>-2.7799999999999998E-2</v>
      </c>
      <c r="C12" s="217">
        <v>4.41E-2</v>
      </c>
      <c r="D12" s="217">
        <v>-4.24E-2</v>
      </c>
      <c r="E12" s="217">
        <v>4.4200000000000003E-2</v>
      </c>
      <c r="F12" s="217">
        <v>4.7999999999999996E-3</v>
      </c>
      <c r="G12" s="217">
        <v>0.16009999999999999</v>
      </c>
      <c r="H12" s="217">
        <v>3.8399999999999997E-2</v>
      </c>
      <c r="I12" s="217">
        <v>-3.2199999999999999E-2</v>
      </c>
      <c r="J12" s="217">
        <v>5.7000000000000002E-3</v>
      </c>
      <c r="K12" s="217">
        <v>-1.66E-2</v>
      </c>
      <c r="L12" s="217">
        <v>8.6699999999999999E-2</v>
      </c>
      <c r="M12" s="217">
        <v>-3.2099999999999997E-2</v>
      </c>
      <c r="N12" s="217">
        <v>0.2898</v>
      </c>
      <c r="O12" s="217">
        <v>5.33E-2</v>
      </c>
      <c r="P12" s="217">
        <v>3.0099999999999998E-2</v>
      </c>
      <c r="Q12" s="217">
        <v>-7.8700000000000006E-2</v>
      </c>
      <c r="R12" s="217">
        <v>9.6299999999999997E-2</v>
      </c>
      <c r="S12" s="217">
        <v>-0.122</v>
      </c>
      <c r="T12" s="217">
        <v>8.7400000000000005E-2</v>
      </c>
      <c r="U12" s="217">
        <v>2.5899999999999999E-2</v>
      </c>
      <c r="V12" s="217">
        <v>-0.151</v>
      </c>
      <c r="W12" s="217">
        <v>-6.1400000000000003E-2</v>
      </c>
      <c r="X12" s="217">
        <v>3.2199999999999999E-2</v>
      </c>
      <c r="Y12" s="217">
        <v>-3.49E-2</v>
      </c>
      <c r="Z12" s="217">
        <v>-2.63E-2</v>
      </c>
    </row>
    <row r="13" spans="1:53">
      <c r="A13" s="4" t="s">
        <v>712</v>
      </c>
      <c r="B13" s="217">
        <v>7.3000000000000001E-3</v>
      </c>
      <c r="C13" s="217">
        <v>-2.6800000000000001E-2</v>
      </c>
      <c r="D13" s="217">
        <v>-1.5E-3</v>
      </c>
      <c r="E13" s="217">
        <v>1.6199999999999999E-2</v>
      </c>
      <c r="F13" s="217">
        <v>1.4800000000000001E-2</v>
      </c>
      <c r="G13" s="217">
        <v>3.8600000000000002E-2</v>
      </c>
      <c r="H13" s="217">
        <v>2.75E-2</v>
      </c>
      <c r="I13" s="217">
        <v>-6.8999999999999999E-3</v>
      </c>
      <c r="J13" s="217">
        <v>2.1600000000000001E-2</v>
      </c>
      <c r="K13" s="217">
        <v>2.1899999999999999E-2</v>
      </c>
      <c r="L13" s="217">
        <v>-2.8E-3</v>
      </c>
      <c r="M13" s="217">
        <v>3.09E-2</v>
      </c>
      <c r="N13" s="217">
        <v>1.6899999999999998E-2</v>
      </c>
      <c r="O13" s="217">
        <v>2.6599999999999999E-2</v>
      </c>
      <c r="P13" s="217">
        <v>9.5899999999999999E-2</v>
      </c>
      <c r="Q13" s="217">
        <v>7.6399999999999996E-2</v>
      </c>
      <c r="R13" s="217">
        <v>8.2699999999999996E-2</v>
      </c>
      <c r="S13" s="217">
        <v>6.3100000000000003E-2</v>
      </c>
      <c r="T13" s="217">
        <v>8.0000000000000002E-3</v>
      </c>
      <c r="U13" s="217">
        <v>1.54E-2</v>
      </c>
      <c r="V13" s="217">
        <v>5.4899999999999997E-2</v>
      </c>
      <c r="W13" s="217">
        <v>2.5399999999999999E-2</v>
      </c>
      <c r="X13" s="217">
        <v>-1.44E-2</v>
      </c>
      <c r="Y13" s="217">
        <v>-1.0800000000000001E-2</v>
      </c>
      <c r="Z13" s="217">
        <v>2E-3</v>
      </c>
    </row>
    <row r="14" spans="1:53">
      <c r="A14" s="4" t="s">
        <v>713</v>
      </c>
      <c r="B14" s="217">
        <v>9.5999999999999992E-3</v>
      </c>
      <c r="C14" s="217">
        <v>2.2000000000000001E-3</v>
      </c>
      <c r="D14" s="217">
        <v>5.8999999999999999E-3</v>
      </c>
      <c r="E14" s="217">
        <v>1.14E-2</v>
      </c>
      <c r="F14" s="217">
        <v>7.0000000000000001E-3</v>
      </c>
      <c r="G14" s="217">
        <v>1.89E-2</v>
      </c>
      <c r="H14" s="217">
        <v>7.1999999999999998E-3</v>
      </c>
      <c r="I14" s="217">
        <v>3.8999999999999998E-3</v>
      </c>
      <c r="J14" s="217">
        <v>1.5100000000000001E-2</v>
      </c>
      <c r="K14" s="217">
        <v>7.1000000000000004E-3</v>
      </c>
      <c r="L14" s="217">
        <v>2.5999999999999999E-3</v>
      </c>
      <c r="M14" s="217">
        <v>1.77E-2</v>
      </c>
      <c r="N14" s="217">
        <v>5.3E-3</v>
      </c>
      <c r="O14" s="217">
        <v>-4.3E-3</v>
      </c>
      <c r="P14" s="217">
        <v>1.24E-2</v>
      </c>
      <c r="Q14" s="217">
        <v>3.1300000000000001E-2</v>
      </c>
      <c r="R14" s="217">
        <v>2.0500000000000001E-2</v>
      </c>
      <c r="S14" s="217">
        <v>1.6799999999999999E-2</v>
      </c>
      <c r="T14" s="217">
        <v>3.0200000000000001E-2</v>
      </c>
      <c r="U14" s="217">
        <v>2.9600000000000001E-2</v>
      </c>
      <c r="V14" s="217">
        <v>3.2000000000000001E-2</v>
      </c>
      <c r="W14" s="217">
        <v>2.2200000000000001E-2</v>
      </c>
      <c r="X14" s="217">
        <v>-1.32E-2</v>
      </c>
      <c r="Y14" s="217">
        <v>1.6299999999999999E-2</v>
      </c>
      <c r="Z14" s="217">
        <v>2.0899999999999998E-2</v>
      </c>
    </row>
    <row r="15" spans="1:53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</row>
    <row r="16" spans="1:53">
      <c r="A16" s="64" t="s">
        <v>714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64"/>
      <c r="X16" s="64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</row>
    <row r="17" spans="1:24">
      <c r="A17" s="64" t="s">
        <v>715</v>
      </c>
      <c r="W17" s="64"/>
      <c r="X17" s="64"/>
    </row>
    <row r="18" spans="1:24" ht="45">
      <c r="A18" s="65" t="s">
        <v>716</v>
      </c>
      <c r="W18" s="65"/>
      <c r="X18" s="65"/>
    </row>
    <row r="19" spans="1:24">
      <c r="A19" s="64" t="s">
        <v>848</v>
      </c>
      <c r="W19" s="64"/>
      <c r="X19" s="64"/>
    </row>
    <row r="20" spans="1:24">
      <c r="A20" s="64" t="s">
        <v>849</v>
      </c>
      <c r="W20" s="64"/>
      <c r="X20" s="64"/>
    </row>
  </sheetData>
  <sheetProtection selectLockedCells="1" selectUnlockedCells="1"/>
  <hyperlinks>
    <hyperlink ref="A1" location="Índice!A1" display="           Índice           "/>
  </hyperlinks>
  <pageMargins left="0.51180555555555551" right="0.51180555555555551" top="0.78749999999999998" bottom="0.78749999999999998" header="0.51180555555555551" footer="0.51180555555555551"/>
  <pageSetup paperSize="9" scale="60" firstPageNumber="0" orientation="landscape" horizontalDpi="300" verticalDpi="30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50"/>
  </sheetPr>
  <dimension ref="A1:Z7"/>
  <sheetViews>
    <sheetView workbookViewId="0">
      <pane xSplit="1" topLeftCell="U1" activePane="topRight" state="frozen"/>
      <selection pane="topRight"/>
    </sheetView>
  </sheetViews>
  <sheetFormatPr defaultColWidth="9" defaultRowHeight="15"/>
  <cols>
    <col min="1" max="1" width="49.42578125" style="4" customWidth="1"/>
    <col min="2" max="7" width="13.28515625" style="4" customWidth="1"/>
    <col min="8" max="22" width="12" style="4" customWidth="1"/>
    <col min="23" max="24" width="13.28515625" style="4" customWidth="1"/>
    <col min="25" max="25" width="13.28515625" customWidth="1"/>
    <col min="26" max="26" width="13.28515625" style="4" customWidth="1"/>
    <col min="27" max="16384" width="9" style="4"/>
  </cols>
  <sheetData>
    <row r="1" spans="1:26" ht="57" customHeight="1">
      <c r="A1" s="5" t="s">
        <v>17</v>
      </c>
      <c r="W1" s="5"/>
      <c r="X1" s="5"/>
    </row>
    <row r="2" spans="1:26" customFormat="1" ht="16.5" customHeight="1">
      <c r="A2" s="99" t="s">
        <v>3</v>
      </c>
      <c r="B2" s="88" t="s">
        <v>65</v>
      </c>
      <c r="C2" s="88" t="s">
        <v>64</v>
      </c>
      <c r="D2" s="88" t="s">
        <v>63</v>
      </c>
      <c r="E2" s="88" t="s">
        <v>62</v>
      </c>
      <c r="F2" s="88" t="s">
        <v>36</v>
      </c>
      <c r="G2" s="88" t="s">
        <v>35</v>
      </c>
      <c r="H2" s="88" t="s">
        <v>34</v>
      </c>
      <c r="I2" s="88" t="s">
        <v>33</v>
      </c>
      <c r="J2" s="88" t="s">
        <v>32</v>
      </c>
      <c r="K2" s="88" t="s">
        <v>31</v>
      </c>
      <c r="L2" s="88" t="s">
        <v>30</v>
      </c>
      <c r="M2" s="88" t="s">
        <v>29</v>
      </c>
      <c r="N2" s="88" t="s">
        <v>28</v>
      </c>
      <c r="O2" s="88" t="s">
        <v>27</v>
      </c>
      <c r="P2" s="88" t="s">
        <v>26</v>
      </c>
      <c r="Q2" s="88" t="s">
        <v>25</v>
      </c>
      <c r="R2" s="88" t="s">
        <v>24</v>
      </c>
      <c r="S2" s="88" t="s">
        <v>23</v>
      </c>
      <c r="T2" s="88" t="s">
        <v>22</v>
      </c>
      <c r="U2" s="88" t="s">
        <v>21</v>
      </c>
      <c r="V2" s="88" t="s">
        <v>20</v>
      </c>
      <c r="W2" s="88" t="s">
        <v>19</v>
      </c>
      <c r="X2" s="88" t="s">
        <v>821</v>
      </c>
      <c r="Y2" s="88" t="s">
        <v>850</v>
      </c>
      <c r="Z2" s="88" t="s">
        <v>892</v>
      </c>
    </row>
    <row r="3" spans="1:26" s="13" customFormat="1">
      <c r="A3" s="4" t="s">
        <v>717</v>
      </c>
      <c r="B3" s="120">
        <v>536</v>
      </c>
      <c r="C3" s="120">
        <v>532</v>
      </c>
      <c r="D3" s="120">
        <v>530</v>
      </c>
      <c r="E3" s="120">
        <v>526</v>
      </c>
      <c r="F3" s="120">
        <v>518</v>
      </c>
      <c r="G3" s="120">
        <v>517</v>
      </c>
      <c r="H3" s="120">
        <v>518</v>
      </c>
      <c r="I3" s="120">
        <v>518</v>
      </c>
      <c r="J3" s="120">
        <v>518</v>
      </c>
      <c r="K3" s="120">
        <v>518</v>
      </c>
      <c r="L3" s="120">
        <v>518</v>
      </c>
      <c r="M3" s="120">
        <v>518</v>
      </c>
      <c r="N3" s="120">
        <v>514</v>
      </c>
      <c r="O3" s="120">
        <v>514</v>
      </c>
      <c r="P3" s="120">
        <v>508</v>
      </c>
      <c r="Q3" s="120">
        <v>507</v>
      </c>
      <c r="R3" s="120">
        <v>502</v>
      </c>
      <c r="S3" s="120">
        <v>500</v>
      </c>
      <c r="T3" s="120">
        <v>499</v>
      </c>
      <c r="U3" s="120">
        <v>497</v>
      </c>
      <c r="V3" s="120">
        <v>497</v>
      </c>
      <c r="W3" s="120">
        <v>496</v>
      </c>
      <c r="X3" s="120">
        <v>495</v>
      </c>
      <c r="Y3" s="120">
        <v>495</v>
      </c>
      <c r="Z3" s="120">
        <v>495</v>
      </c>
    </row>
    <row r="4" spans="1:26">
      <c r="A4" s="4" t="s">
        <v>718</v>
      </c>
      <c r="B4" s="120">
        <v>200</v>
      </c>
      <c r="C4" s="120">
        <v>200</v>
      </c>
      <c r="D4" s="120">
        <v>196</v>
      </c>
      <c r="E4" s="120">
        <v>191</v>
      </c>
      <c r="F4" s="120">
        <v>189</v>
      </c>
      <c r="G4" s="120">
        <v>187</v>
      </c>
      <c r="H4" s="120">
        <v>187</v>
      </c>
      <c r="I4" s="120">
        <v>187</v>
      </c>
      <c r="J4" s="120">
        <v>184</v>
      </c>
      <c r="K4" s="120">
        <v>181</v>
      </c>
      <c r="L4" s="120">
        <v>178</v>
      </c>
      <c r="M4" s="120">
        <v>178</v>
      </c>
      <c r="N4" s="120">
        <v>181</v>
      </c>
      <c r="O4" s="120">
        <v>181</v>
      </c>
      <c r="P4" s="120">
        <v>182</v>
      </c>
      <c r="Q4" s="120">
        <v>182</v>
      </c>
      <c r="R4" s="120">
        <v>156</v>
      </c>
      <c r="S4" s="120">
        <v>156</v>
      </c>
      <c r="T4" s="120">
        <v>142</v>
      </c>
      <c r="U4" s="120">
        <v>138</v>
      </c>
      <c r="V4" s="120">
        <v>138</v>
      </c>
      <c r="W4" s="120">
        <v>138</v>
      </c>
      <c r="X4" s="120">
        <v>142</v>
      </c>
      <c r="Y4" s="120">
        <v>131</v>
      </c>
      <c r="Z4" s="120">
        <v>129</v>
      </c>
    </row>
    <row r="5" spans="1:26" s="13" customFormat="1">
      <c r="A5" s="4" t="s">
        <v>719</v>
      </c>
      <c r="B5" s="120">
        <v>501</v>
      </c>
      <c r="C5" s="120">
        <v>478</v>
      </c>
      <c r="D5" s="120">
        <v>480</v>
      </c>
      <c r="E5" s="120">
        <v>486</v>
      </c>
      <c r="F5" s="120">
        <v>486</v>
      </c>
      <c r="G5" s="120">
        <v>461</v>
      </c>
      <c r="H5" s="120">
        <v>455</v>
      </c>
      <c r="I5" s="120">
        <v>443</v>
      </c>
      <c r="J5" s="120">
        <v>436</v>
      </c>
      <c r="K5" s="120">
        <v>433</v>
      </c>
      <c r="L5" s="120">
        <v>427</v>
      </c>
      <c r="M5" s="120">
        <v>419</v>
      </c>
      <c r="N5" s="120">
        <v>422</v>
      </c>
      <c r="O5" s="120">
        <v>422</v>
      </c>
      <c r="P5" s="120">
        <v>418</v>
      </c>
      <c r="Q5" s="120">
        <v>418</v>
      </c>
      <c r="R5" s="120">
        <v>426</v>
      </c>
      <c r="S5" s="120">
        <v>418</v>
      </c>
      <c r="T5" s="120">
        <v>414</v>
      </c>
      <c r="U5" s="120">
        <v>427</v>
      </c>
      <c r="V5" s="120">
        <v>429</v>
      </c>
      <c r="W5" s="120">
        <v>410</v>
      </c>
      <c r="X5" s="120">
        <v>435</v>
      </c>
      <c r="Y5" s="120">
        <v>437</v>
      </c>
      <c r="Z5" s="120">
        <v>430</v>
      </c>
    </row>
    <row r="6" spans="1:26">
      <c r="A6" s="4" t="s">
        <v>720</v>
      </c>
      <c r="B6" s="120">
        <v>11098</v>
      </c>
      <c r="C6" s="120">
        <v>10503</v>
      </c>
      <c r="D6" s="120">
        <v>10591</v>
      </c>
      <c r="E6" s="120">
        <v>10516</v>
      </c>
      <c r="F6" s="120">
        <v>10732</v>
      </c>
      <c r="G6" s="120">
        <v>10705</v>
      </c>
      <c r="H6" s="120">
        <v>10732</v>
      </c>
      <c r="I6" s="120">
        <v>10763</v>
      </c>
      <c r="J6" s="120">
        <v>10182</v>
      </c>
      <c r="K6" s="120">
        <v>10276</v>
      </c>
      <c r="L6" s="120">
        <v>10313</v>
      </c>
      <c r="M6" s="120">
        <v>10283</v>
      </c>
      <c r="N6" s="120">
        <v>10237</v>
      </c>
      <c r="O6" s="120">
        <v>10216</v>
      </c>
      <c r="P6" s="120">
        <v>10187</v>
      </c>
      <c r="Q6" s="120">
        <v>9280</v>
      </c>
      <c r="R6" s="120">
        <v>9224</v>
      </c>
      <c r="S6" s="120">
        <v>9156</v>
      </c>
      <c r="T6" s="120">
        <v>9080</v>
      </c>
      <c r="U6" s="120">
        <v>9002</v>
      </c>
      <c r="V6" s="120">
        <v>8886</v>
      </c>
      <c r="W6" s="120">
        <v>8789</v>
      </c>
      <c r="X6" s="120">
        <v>8730</v>
      </c>
      <c r="Y6" s="120">
        <v>8658</v>
      </c>
      <c r="Z6" s="120">
        <v>8804</v>
      </c>
    </row>
    <row r="7" spans="1:26">
      <c r="Y7" s="10"/>
    </row>
  </sheetData>
  <sheetProtection selectLockedCells="1" selectUnlockedCells="1"/>
  <hyperlinks>
    <hyperlink ref="A1" location="Índice!A1" display="           Índice           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50"/>
  </sheetPr>
  <dimension ref="A1:BW116"/>
  <sheetViews>
    <sheetView workbookViewId="0">
      <pane xSplit="1" topLeftCell="BI1" activePane="topRight" state="frozen"/>
      <selection pane="topRight"/>
    </sheetView>
  </sheetViews>
  <sheetFormatPr defaultColWidth="9.140625" defaultRowHeight="15"/>
  <cols>
    <col min="1" max="1" width="60.5703125" style="4" customWidth="1"/>
    <col min="2" max="4" width="13.28515625" style="15" customWidth="1"/>
    <col min="5" max="5" width="13.42578125" style="15" customWidth="1"/>
    <col min="6" max="27" width="13.28515625" style="15" customWidth="1"/>
    <col min="28" max="28" width="13.42578125" style="15" customWidth="1"/>
    <col min="29" max="31" width="13.28515625" style="15" customWidth="1"/>
    <col min="32" max="39" width="13.28515625" style="4" customWidth="1"/>
    <col min="40" max="40" width="13.42578125" style="4" customWidth="1"/>
    <col min="41" max="48" width="13.28515625" style="4" customWidth="1"/>
    <col min="49" max="49" width="13.42578125" style="4" customWidth="1"/>
    <col min="50" max="53" width="13.28515625" style="4" customWidth="1"/>
    <col min="54" max="54" width="13.42578125" style="4" customWidth="1"/>
    <col min="55" max="73" width="13.28515625" style="4" customWidth="1"/>
    <col min="74" max="74" width="12.140625" style="4" customWidth="1"/>
    <col min="75" max="75" width="8.85546875" customWidth="1"/>
    <col min="76" max="16384" width="9.140625" style="4"/>
  </cols>
  <sheetData>
    <row r="1" spans="1:74" s="13" customFormat="1" ht="57" customHeight="1">
      <c r="A1" s="5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BU1" s="6"/>
      <c r="BV1" s="6"/>
    </row>
    <row r="2" spans="1:74" customFormat="1" ht="17.100000000000001" customHeight="1">
      <c r="A2" s="87" t="s">
        <v>18</v>
      </c>
      <c r="B2" s="88" t="s">
        <v>125</v>
      </c>
      <c r="C2" s="88" t="s">
        <v>124</v>
      </c>
      <c r="D2" s="88" t="s">
        <v>123</v>
      </c>
      <c r="E2" s="88" t="s">
        <v>122</v>
      </c>
      <c r="F2" s="88" t="s">
        <v>121</v>
      </c>
      <c r="G2" s="88" t="s">
        <v>120</v>
      </c>
      <c r="H2" s="88" t="s">
        <v>119</v>
      </c>
      <c r="I2" s="88" t="s">
        <v>118</v>
      </c>
      <c r="J2" s="88" t="s">
        <v>117</v>
      </c>
      <c r="K2" s="88" t="s">
        <v>116</v>
      </c>
      <c r="L2" s="88" t="s">
        <v>115</v>
      </c>
      <c r="M2" s="88" t="s">
        <v>114</v>
      </c>
      <c r="N2" s="88" t="s">
        <v>113</v>
      </c>
      <c r="O2" s="88" t="s">
        <v>112</v>
      </c>
      <c r="P2" s="88" t="s">
        <v>111</v>
      </c>
      <c r="Q2" s="88" t="s">
        <v>110</v>
      </c>
      <c r="R2" s="88" t="s">
        <v>109</v>
      </c>
      <c r="S2" s="88" t="s">
        <v>108</v>
      </c>
      <c r="T2" s="88" t="s">
        <v>107</v>
      </c>
      <c r="U2" s="88" t="s">
        <v>106</v>
      </c>
      <c r="V2" s="88" t="s">
        <v>105</v>
      </c>
      <c r="W2" s="88" t="s">
        <v>104</v>
      </c>
      <c r="X2" s="88" t="s">
        <v>103</v>
      </c>
      <c r="Y2" s="88" t="s">
        <v>102</v>
      </c>
      <c r="Z2" s="88" t="s">
        <v>101</v>
      </c>
      <c r="AA2" s="88" t="s">
        <v>100</v>
      </c>
      <c r="AB2" s="88" t="s">
        <v>99</v>
      </c>
      <c r="AC2" s="88" t="s">
        <v>98</v>
      </c>
      <c r="AD2" s="88" t="s">
        <v>97</v>
      </c>
      <c r="AE2" s="88" t="s">
        <v>96</v>
      </c>
      <c r="AF2" s="88" t="s">
        <v>95</v>
      </c>
      <c r="AG2" s="88" t="s">
        <v>94</v>
      </c>
      <c r="AH2" s="88" t="s">
        <v>93</v>
      </c>
      <c r="AI2" s="88" t="s">
        <v>92</v>
      </c>
      <c r="AJ2" s="88" t="s">
        <v>91</v>
      </c>
      <c r="AK2" s="88" t="s">
        <v>90</v>
      </c>
      <c r="AL2" s="88" t="s">
        <v>89</v>
      </c>
      <c r="AM2" s="88" t="s">
        <v>88</v>
      </c>
      <c r="AN2" s="88" t="s">
        <v>87</v>
      </c>
      <c r="AO2" s="88" t="s">
        <v>86</v>
      </c>
      <c r="AP2" s="88" t="s">
        <v>85</v>
      </c>
      <c r="AQ2" s="88" t="s">
        <v>84</v>
      </c>
      <c r="AR2" s="88" t="s">
        <v>83</v>
      </c>
      <c r="AS2" s="88" t="s">
        <v>82</v>
      </c>
      <c r="AT2" s="88" t="s">
        <v>81</v>
      </c>
      <c r="AU2" s="88" t="s">
        <v>80</v>
      </c>
      <c r="AV2" s="88" t="s">
        <v>79</v>
      </c>
      <c r="AW2" s="88" t="s">
        <v>78</v>
      </c>
      <c r="AX2" s="88" t="s">
        <v>77</v>
      </c>
      <c r="AY2" s="88" t="s">
        <v>76</v>
      </c>
      <c r="AZ2" s="88" t="s">
        <v>75</v>
      </c>
      <c r="BA2" s="88" t="s">
        <v>74</v>
      </c>
      <c r="BB2" s="88" t="s">
        <v>73</v>
      </c>
      <c r="BC2" s="88" t="s">
        <v>72</v>
      </c>
      <c r="BD2" s="88" t="s">
        <v>71</v>
      </c>
      <c r="BE2" s="88" t="s">
        <v>70</v>
      </c>
      <c r="BF2" s="88" t="s">
        <v>69</v>
      </c>
      <c r="BG2" s="88" t="s">
        <v>68</v>
      </c>
      <c r="BH2" s="88" t="s">
        <v>67</v>
      </c>
      <c r="BI2" s="88" t="s">
        <v>66</v>
      </c>
      <c r="BJ2" s="88" t="s">
        <v>65</v>
      </c>
      <c r="BK2" s="88" t="s">
        <v>64</v>
      </c>
      <c r="BL2" s="88" t="s">
        <v>63</v>
      </c>
      <c r="BM2" s="88" t="s">
        <v>62</v>
      </c>
      <c r="BN2" s="88" t="s">
        <v>36</v>
      </c>
      <c r="BO2" s="88" t="s">
        <v>35</v>
      </c>
      <c r="BP2" s="88" t="s">
        <v>34</v>
      </c>
      <c r="BQ2" s="88" t="s">
        <v>33</v>
      </c>
      <c r="BR2" s="88" t="s">
        <v>32</v>
      </c>
      <c r="BS2" s="88" t="s">
        <v>31</v>
      </c>
      <c r="BT2" s="88" t="s">
        <v>30</v>
      </c>
      <c r="BU2" s="88" t="s">
        <v>29</v>
      </c>
    </row>
    <row r="3" spans="1:74" customFormat="1">
      <c r="A3" s="17" t="s">
        <v>126</v>
      </c>
      <c r="B3" s="18">
        <v>8014475</v>
      </c>
      <c r="C3" s="18">
        <v>5118560</v>
      </c>
      <c r="D3" s="18">
        <v>6079009</v>
      </c>
      <c r="E3" s="18">
        <v>6367705</v>
      </c>
      <c r="F3" s="18">
        <v>6690707</v>
      </c>
      <c r="G3" s="18">
        <v>7070519</v>
      </c>
      <c r="H3" s="18">
        <v>7084741</v>
      </c>
      <c r="I3" s="18">
        <v>6707036</v>
      </c>
      <c r="J3" s="18">
        <v>6847934</v>
      </c>
      <c r="K3" s="18">
        <v>7061902</v>
      </c>
      <c r="L3" s="18">
        <v>6597755</v>
      </c>
      <c r="M3" s="18">
        <v>6582179</v>
      </c>
      <c r="N3" s="18">
        <v>9297356</v>
      </c>
      <c r="O3" s="18">
        <v>9585580</v>
      </c>
      <c r="P3" s="18">
        <v>10053199</v>
      </c>
      <c r="Q3" s="18">
        <v>10721758</v>
      </c>
      <c r="R3" s="18">
        <v>8575610</v>
      </c>
      <c r="S3" s="18">
        <v>7624615</v>
      </c>
      <c r="T3" s="18">
        <v>8373496</v>
      </c>
      <c r="U3" s="18">
        <v>8555598</v>
      </c>
      <c r="V3" s="18">
        <v>9566437</v>
      </c>
      <c r="W3" s="18">
        <v>10251801</v>
      </c>
      <c r="X3" s="18">
        <v>12769948</v>
      </c>
      <c r="Y3" s="18">
        <v>12339948</v>
      </c>
      <c r="Z3" s="18">
        <v>14324491</v>
      </c>
      <c r="AA3" s="18">
        <v>15055518</v>
      </c>
      <c r="AB3" s="18">
        <v>17276283</v>
      </c>
      <c r="AC3" s="18">
        <v>16354440</v>
      </c>
      <c r="AD3" s="18">
        <v>17681173</v>
      </c>
      <c r="AE3" s="18">
        <v>18647894</v>
      </c>
      <c r="AF3" s="18">
        <v>17746905</v>
      </c>
      <c r="AG3" s="18">
        <v>17484583</v>
      </c>
      <c r="AH3" s="18">
        <v>16960526</v>
      </c>
      <c r="AI3" s="18">
        <v>17379585</v>
      </c>
      <c r="AJ3" s="18">
        <v>17979713</v>
      </c>
      <c r="AK3" s="18">
        <v>17866613</v>
      </c>
      <c r="AL3" s="18">
        <v>17163001</v>
      </c>
      <c r="AM3" s="18">
        <v>18315014</v>
      </c>
      <c r="AN3" s="18">
        <v>19412830</v>
      </c>
      <c r="AO3" s="18">
        <v>19229621</v>
      </c>
      <c r="AP3" s="18">
        <v>20473027</v>
      </c>
      <c r="AQ3" s="18">
        <v>21804715</v>
      </c>
      <c r="AR3" s="18">
        <v>25291086</v>
      </c>
      <c r="AS3" s="18">
        <v>25997263</v>
      </c>
      <c r="AT3" s="18">
        <v>25289299</v>
      </c>
      <c r="AU3" s="18">
        <v>26204774</v>
      </c>
      <c r="AV3" s="18">
        <v>24198262</v>
      </c>
      <c r="AW3" s="18">
        <f>AW4+AW5+AW8+AW15+AW23+AW26+AW32+AW39+AW47</f>
        <v>23686709</v>
      </c>
      <c r="AX3" s="18">
        <v>28684960</v>
      </c>
      <c r="AY3" s="18">
        <v>27883362</v>
      </c>
      <c r="AZ3" s="18">
        <v>27800363</v>
      </c>
      <c r="BA3" s="18">
        <v>27285466</v>
      </c>
      <c r="BB3" s="18">
        <v>27540482</v>
      </c>
      <c r="BC3" s="18">
        <v>29254302</v>
      </c>
      <c r="BD3" s="18">
        <v>30284121</v>
      </c>
      <c r="BE3" s="18">
        <v>31916752</v>
      </c>
      <c r="BF3" s="18">
        <v>31653348</v>
      </c>
      <c r="BG3" s="18">
        <v>31155567</v>
      </c>
      <c r="BH3" s="18">
        <v>32050014</v>
      </c>
      <c r="BI3" s="18">
        <v>33396104</v>
      </c>
      <c r="BJ3" s="18">
        <v>37460613</v>
      </c>
      <c r="BK3" s="18">
        <v>38150582</v>
      </c>
      <c r="BL3" s="18">
        <v>45625624</v>
      </c>
      <c r="BM3" s="18">
        <v>45932062</v>
      </c>
      <c r="BN3" s="18">
        <v>45272968</v>
      </c>
      <c r="BO3" s="18">
        <v>45173803</v>
      </c>
      <c r="BP3" s="18">
        <v>42588448</v>
      </c>
      <c r="BQ3" s="18">
        <v>42319714</v>
      </c>
      <c r="BR3" s="18">
        <v>39926949</v>
      </c>
      <c r="BS3" s="18">
        <v>40165111</v>
      </c>
      <c r="BT3" s="18">
        <v>39506281</v>
      </c>
      <c r="BU3" s="18">
        <v>38211585</v>
      </c>
    </row>
    <row r="4" spans="1:74" s="17" customFormat="1">
      <c r="A4" s="19" t="s">
        <v>127</v>
      </c>
      <c r="B4" s="18">
        <v>84297</v>
      </c>
      <c r="C4" s="18">
        <v>90573</v>
      </c>
      <c r="D4" s="18">
        <v>106683</v>
      </c>
      <c r="E4" s="18">
        <v>145576</v>
      </c>
      <c r="F4" s="18">
        <v>123884</v>
      </c>
      <c r="G4" s="18">
        <v>124661</v>
      </c>
      <c r="H4" s="18">
        <v>128164</v>
      </c>
      <c r="I4" s="18">
        <v>192892</v>
      </c>
      <c r="J4" s="18">
        <v>150659</v>
      </c>
      <c r="K4" s="18">
        <v>148341</v>
      </c>
      <c r="L4" s="18">
        <v>145286</v>
      </c>
      <c r="M4" s="18">
        <v>182778</v>
      </c>
      <c r="N4" s="18">
        <v>162617</v>
      </c>
      <c r="O4" s="18">
        <v>153198</v>
      </c>
      <c r="P4" s="14">
        <v>152676</v>
      </c>
      <c r="Q4" s="14">
        <v>234456</v>
      </c>
      <c r="R4" s="14">
        <v>189216</v>
      </c>
      <c r="S4" s="14">
        <v>167635</v>
      </c>
      <c r="T4" s="14">
        <v>194625</v>
      </c>
      <c r="U4" s="14">
        <v>261756</v>
      </c>
      <c r="V4" s="14">
        <v>179032</v>
      </c>
      <c r="W4" s="14">
        <v>214809</v>
      </c>
      <c r="X4" s="14">
        <v>294006</v>
      </c>
      <c r="Y4" s="14">
        <v>347353</v>
      </c>
      <c r="Z4" s="14">
        <v>291261</v>
      </c>
      <c r="AA4" s="14">
        <v>251169</v>
      </c>
      <c r="AB4" s="14">
        <v>282791</v>
      </c>
      <c r="AC4" s="14">
        <v>373278</v>
      </c>
      <c r="AD4" s="14">
        <v>322107</v>
      </c>
      <c r="AE4" s="14">
        <v>314864</v>
      </c>
      <c r="AF4" s="14">
        <v>356753</v>
      </c>
      <c r="AG4" s="14">
        <v>411220</v>
      </c>
      <c r="AH4" s="14">
        <v>357163</v>
      </c>
      <c r="AI4" s="14">
        <v>339863</v>
      </c>
      <c r="AJ4" s="14">
        <v>396370</v>
      </c>
      <c r="AK4" s="14">
        <v>403321</v>
      </c>
      <c r="AL4" s="14">
        <v>382722</v>
      </c>
      <c r="AM4" s="14">
        <v>405824</v>
      </c>
      <c r="AN4" s="14">
        <v>481087</v>
      </c>
      <c r="AO4" s="14">
        <v>624255</v>
      </c>
      <c r="AP4" s="14">
        <v>469312</v>
      </c>
      <c r="AQ4" s="14">
        <v>505810</v>
      </c>
      <c r="AR4" s="14">
        <v>536019</v>
      </c>
      <c r="AS4" s="14">
        <v>809093</v>
      </c>
      <c r="AT4" s="14">
        <v>599866</v>
      </c>
      <c r="AU4" s="14">
        <v>627977</v>
      </c>
      <c r="AV4" s="14">
        <v>686864</v>
      </c>
      <c r="AW4" s="14">
        <v>737962</v>
      </c>
      <c r="AX4" s="14">
        <v>728491</v>
      </c>
      <c r="AY4" s="14">
        <v>1082902</v>
      </c>
      <c r="AZ4" s="14">
        <v>932784</v>
      </c>
      <c r="BA4" s="14">
        <v>797643</v>
      </c>
      <c r="BB4" s="14">
        <v>691850</v>
      </c>
      <c r="BC4" s="14">
        <v>712494</v>
      </c>
      <c r="BD4" s="14">
        <v>642911</v>
      </c>
      <c r="BE4" s="14">
        <v>864255</v>
      </c>
      <c r="BF4" s="14">
        <v>851660</v>
      </c>
      <c r="BG4" s="14">
        <v>808713</v>
      </c>
      <c r="BH4" s="14">
        <v>840833</v>
      </c>
      <c r="BI4" s="14">
        <v>937520</v>
      </c>
      <c r="BJ4" s="14">
        <v>811382</v>
      </c>
      <c r="BK4" s="14">
        <v>776057</v>
      </c>
      <c r="BL4" s="14">
        <v>794486</v>
      </c>
      <c r="BM4" s="14">
        <v>801704</v>
      </c>
      <c r="BN4" s="14">
        <v>788769</v>
      </c>
      <c r="BO4" s="14">
        <v>668409</v>
      </c>
      <c r="BP4" s="14">
        <v>778847</v>
      </c>
      <c r="BQ4" s="14">
        <v>886049</v>
      </c>
      <c r="BR4" s="14">
        <v>777838</v>
      </c>
      <c r="BS4" s="14">
        <v>696325</v>
      </c>
      <c r="BT4" s="14">
        <v>916407</v>
      </c>
      <c r="BU4" s="14">
        <v>1161179</v>
      </c>
      <c r="BV4" s="14"/>
    </row>
    <row r="5" spans="1:74" s="17" customFormat="1">
      <c r="A5" s="19" t="s">
        <v>128</v>
      </c>
      <c r="B5" s="18">
        <v>543181</v>
      </c>
      <c r="C5" s="18">
        <v>409348</v>
      </c>
      <c r="D5" s="18">
        <v>55610</v>
      </c>
      <c r="E5" s="18">
        <v>173664</v>
      </c>
      <c r="F5" s="18">
        <v>233869</v>
      </c>
      <c r="G5" s="18">
        <v>999634</v>
      </c>
      <c r="H5" s="18">
        <v>919678</v>
      </c>
      <c r="I5" s="18">
        <v>279994</v>
      </c>
      <c r="J5" s="18">
        <v>394681</v>
      </c>
      <c r="K5" s="18">
        <v>683326</v>
      </c>
      <c r="L5" s="18">
        <v>339835</v>
      </c>
      <c r="M5" s="18">
        <v>98753</v>
      </c>
      <c r="N5" s="18">
        <v>273338</v>
      </c>
      <c r="O5" s="18">
        <v>220970</v>
      </c>
      <c r="P5" s="14">
        <v>657094</v>
      </c>
      <c r="Q5" s="14">
        <v>738527</v>
      </c>
      <c r="R5" s="14">
        <v>2554149</v>
      </c>
      <c r="S5" s="14">
        <v>1744704</v>
      </c>
      <c r="T5" s="14">
        <v>2442071</v>
      </c>
      <c r="U5" s="14">
        <v>2576180</v>
      </c>
      <c r="V5" s="14">
        <v>2000820</v>
      </c>
      <c r="W5" s="14">
        <v>2454934</v>
      </c>
      <c r="X5" s="14">
        <v>4533757</v>
      </c>
      <c r="Y5" s="14">
        <v>3698062</v>
      </c>
      <c r="Z5" s="14">
        <v>3812082</v>
      </c>
      <c r="AA5" s="14">
        <v>4606693</v>
      </c>
      <c r="AB5" s="14">
        <v>5892191</v>
      </c>
      <c r="AC5" s="14">
        <v>4687078</v>
      </c>
      <c r="AD5" s="14">
        <v>5384504</v>
      </c>
      <c r="AE5" s="14">
        <v>6446631</v>
      </c>
      <c r="AF5" s="14">
        <v>5762302</v>
      </c>
      <c r="AG5" s="14">
        <v>5356542</v>
      </c>
      <c r="AH5" s="14">
        <v>4090814</v>
      </c>
      <c r="AI5" s="14">
        <v>4133224</v>
      </c>
      <c r="AJ5" s="14">
        <v>3822569</v>
      </c>
      <c r="AK5" s="14">
        <v>2359329</v>
      </c>
      <c r="AL5" s="14">
        <v>2534616</v>
      </c>
      <c r="AM5" s="14">
        <v>2844829</v>
      </c>
      <c r="AN5" s="14">
        <v>3056998</v>
      </c>
      <c r="AO5" s="14">
        <v>2685991</v>
      </c>
      <c r="AP5" s="14">
        <v>3786005</v>
      </c>
      <c r="AQ5" s="14">
        <v>4414347</v>
      </c>
      <c r="AR5" s="14">
        <v>4292998</v>
      </c>
      <c r="AS5" s="14">
        <v>4609386</v>
      </c>
      <c r="AT5" s="14">
        <v>3647893</v>
      </c>
      <c r="AU5" s="14">
        <v>2227121</v>
      </c>
      <c r="AV5" s="14">
        <v>1873025</v>
      </c>
      <c r="AW5" s="14">
        <v>527752</v>
      </c>
      <c r="AX5" s="14">
        <v>989798</v>
      </c>
      <c r="AY5" s="14">
        <v>330201</v>
      </c>
      <c r="AZ5" s="14">
        <v>47423</v>
      </c>
      <c r="BA5" s="14">
        <v>28714</v>
      </c>
      <c r="BB5" s="14">
        <v>26644</v>
      </c>
      <c r="BC5" s="14">
        <v>1526962</v>
      </c>
      <c r="BD5" s="14">
        <v>679503</v>
      </c>
      <c r="BE5" s="14">
        <v>530218</v>
      </c>
      <c r="BF5" s="14">
        <v>725096</v>
      </c>
      <c r="BG5" s="14">
        <v>1464921</v>
      </c>
      <c r="BH5" s="14">
        <v>1072095</v>
      </c>
      <c r="BI5" s="14">
        <v>1808192</v>
      </c>
      <c r="BJ5" s="14">
        <v>659415</v>
      </c>
      <c r="BK5" s="14">
        <v>901753</v>
      </c>
      <c r="BL5" s="14">
        <v>2478264</v>
      </c>
      <c r="BM5" s="14">
        <v>628744</v>
      </c>
      <c r="BN5" s="14">
        <v>944959</v>
      </c>
      <c r="BO5" s="14">
        <v>1266840</v>
      </c>
      <c r="BP5" s="14">
        <v>7652774</v>
      </c>
      <c r="BQ5" s="14">
        <v>4602385</v>
      </c>
      <c r="BR5" s="14">
        <v>5985915</v>
      </c>
      <c r="BS5" s="14">
        <v>5385412</v>
      </c>
      <c r="BT5" s="14">
        <v>4416415</v>
      </c>
      <c r="BU5" s="14">
        <v>1012969</v>
      </c>
      <c r="BV5" s="14"/>
    </row>
    <row r="6" spans="1:74" s="21" customFormat="1">
      <c r="A6" s="20" t="s">
        <v>129</v>
      </c>
      <c r="B6" s="10">
        <v>483619</v>
      </c>
      <c r="C6" s="10">
        <v>388974</v>
      </c>
      <c r="D6" s="10">
        <v>25300</v>
      </c>
      <c r="E6" s="10">
        <v>138655</v>
      </c>
      <c r="F6" s="10">
        <v>169999</v>
      </c>
      <c r="G6" s="10">
        <v>873271</v>
      </c>
      <c r="H6" s="10">
        <v>823698</v>
      </c>
      <c r="I6" s="10">
        <v>157799</v>
      </c>
      <c r="J6" s="10">
        <v>314200</v>
      </c>
      <c r="K6" s="10">
        <v>607671</v>
      </c>
      <c r="L6" s="10">
        <v>199941</v>
      </c>
      <c r="M6" s="10">
        <v>22198</v>
      </c>
      <c r="N6" s="10">
        <v>194199</v>
      </c>
      <c r="O6" s="10">
        <v>158000</v>
      </c>
      <c r="P6" s="10">
        <v>572810</v>
      </c>
      <c r="Q6" s="10">
        <v>686374</v>
      </c>
      <c r="R6" s="10">
        <v>2506547</v>
      </c>
      <c r="S6" s="10">
        <v>1668341</v>
      </c>
      <c r="T6" s="10">
        <v>2378324</v>
      </c>
      <c r="U6" s="10">
        <v>2521622</v>
      </c>
      <c r="V6" s="10">
        <v>1938505</v>
      </c>
      <c r="W6" s="10">
        <v>2426619</v>
      </c>
      <c r="X6" s="10">
        <v>4490359</v>
      </c>
      <c r="Y6" s="10">
        <v>3617232</v>
      </c>
      <c r="Z6" s="10">
        <v>3689523</v>
      </c>
      <c r="AA6" s="10">
        <v>4379384</v>
      </c>
      <c r="AB6" s="10">
        <v>5559163</v>
      </c>
      <c r="AC6" s="10">
        <v>4448929</v>
      </c>
      <c r="AD6" s="10">
        <v>5146310</v>
      </c>
      <c r="AE6" s="10">
        <v>6322329</v>
      </c>
      <c r="AF6" s="10">
        <v>5633546</v>
      </c>
      <c r="AG6" s="10">
        <v>5227091</v>
      </c>
      <c r="AH6" s="10">
        <v>3961619</v>
      </c>
      <c r="AI6" s="10">
        <v>4003442</v>
      </c>
      <c r="AJ6" s="10">
        <v>3699966</v>
      </c>
      <c r="AK6" s="10">
        <v>2242673</v>
      </c>
      <c r="AL6" s="10">
        <v>2164765</v>
      </c>
      <c r="AM6" s="10">
        <v>2564689</v>
      </c>
      <c r="AN6" s="10">
        <v>2939408</v>
      </c>
      <c r="AO6" s="10">
        <v>2572549</v>
      </c>
      <c r="AP6" s="10">
        <v>3646085</v>
      </c>
      <c r="AQ6" s="10">
        <v>4272191</v>
      </c>
      <c r="AR6" s="10">
        <v>4241332</v>
      </c>
      <c r="AS6" s="10">
        <v>4556509</v>
      </c>
      <c r="AT6" s="10">
        <v>3594815</v>
      </c>
      <c r="AU6" s="10">
        <v>2133422</v>
      </c>
      <c r="AV6" s="10">
        <v>1748545</v>
      </c>
      <c r="AW6" s="10">
        <v>398164</v>
      </c>
      <c r="AX6" s="10">
        <v>898295</v>
      </c>
      <c r="AY6" s="10">
        <v>18765</v>
      </c>
      <c r="AZ6" s="10">
        <v>19273</v>
      </c>
      <c r="BA6" s="10">
        <v>23400</v>
      </c>
      <c r="BB6" s="10">
        <v>20222</v>
      </c>
      <c r="BC6" s="10">
        <v>1520746</v>
      </c>
      <c r="BD6" s="10">
        <v>671538</v>
      </c>
      <c r="BE6" s="10">
        <v>522403</v>
      </c>
      <c r="BF6" s="10">
        <v>546735</v>
      </c>
      <c r="BG6" s="10">
        <v>1123222</v>
      </c>
      <c r="BH6" s="10">
        <v>873993</v>
      </c>
      <c r="BI6" s="10">
        <v>1305746</v>
      </c>
      <c r="BJ6" s="10">
        <v>222663</v>
      </c>
      <c r="BK6" s="10">
        <v>157771</v>
      </c>
      <c r="BL6" s="10">
        <v>1820561</v>
      </c>
      <c r="BM6" s="10">
        <v>41687</v>
      </c>
      <c r="BN6" s="10">
        <v>364204</v>
      </c>
      <c r="BO6" s="10">
        <v>1111828</v>
      </c>
      <c r="BP6" s="10">
        <v>7591169</v>
      </c>
      <c r="BQ6" s="10">
        <v>4509866</v>
      </c>
      <c r="BR6" s="10">
        <v>5887730</v>
      </c>
      <c r="BS6" s="10">
        <v>5354931</v>
      </c>
      <c r="BT6" s="10">
        <v>4407881</v>
      </c>
      <c r="BU6" s="10">
        <v>1004897</v>
      </c>
      <c r="BV6" s="10"/>
    </row>
    <row r="7" spans="1:74" s="21" customFormat="1">
      <c r="A7" s="20" t="s">
        <v>130</v>
      </c>
      <c r="B7" s="10">
        <v>59562</v>
      </c>
      <c r="C7" s="10">
        <v>20374</v>
      </c>
      <c r="D7" s="10">
        <v>30310</v>
      </c>
      <c r="E7" s="10">
        <v>35009</v>
      </c>
      <c r="F7" s="10">
        <v>63870</v>
      </c>
      <c r="G7" s="10">
        <v>126363</v>
      </c>
      <c r="H7" s="10">
        <v>95980</v>
      </c>
      <c r="I7" s="10">
        <v>122195</v>
      </c>
      <c r="J7" s="10">
        <v>80481</v>
      </c>
      <c r="K7" s="10">
        <v>75655</v>
      </c>
      <c r="L7" s="10">
        <v>139894</v>
      </c>
      <c r="M7" s="10">
        <v>76555</v>
      </c>
      <c r="N7" s="10">
        <v>79139</v>
      </c>
      <c r="O7" s="10">
        <v>62970</v>
      </c>
      <c r="P7" s="10">
        <v>84284</v>
      </c>
      <c r="Q7" s="10">
        <v>52153</v>
      </c>
      <c r="R7" s="10">
        <v>47602</v>
      </c>
      <c r="S7" s="10">
        <v>76363</v>
      </c>
      <c r="T7" s="10">
        <v>63747</v>
      </c>
      <c r="U7" s="10">
        <v>54558</v>
      </c>
      <c r="V7" s="10">
        <v>62315</v>
      </c>
      <c r="W7" s="10">
        <v>28315</v>
      </c>
      <c r="X7" s="10">
        <v>43398</v>
      </c>
      <c r="Y7" s="10">
        <v>80830</v>
      </c>
      <c r="Z7" s="10">
        <v>122559</v>
      </c>
      <c r="AA7" s="10">
        <v>227309</v>
      </c>
      <c r="AB7" s="10">
        <v>333028</v>
      </c>
      <c r="AC7" s="10">
        <v>238149</v>
      </c>
      <c r="AD7" s="10">
        <v>238194</v>
      </c>
      <c r="AE7" s="10">
        <v>124302</v>
      </c>
      <c r="AF7" s="10">
        <v>128756</v>
      </c>
      <c r="AG7" s="10">
        <v>129451</v>
      </c>
      <c r="AH7" s="10">
        <v>129195</v>
      </c>
      <c r="AI7" s="10">
        <v>129782</v>
      </c>
      <c r="AJ7" s="10">
        <v>122603</v>
      </c>
      <c r="AK7" s="10">
        <v>116656</v>
      </c>
      <c r="AL7" s="10">
        <v>369851</v>
      </c>
      <c r="AM7" s="10">
        <v>280140</v>
      </c>
      <c r="AN7" s="10">
        <v>117590</v>
      </c>
      <c r="AO7" s="10">
        <v>113442</v>
      </c>
      <c r="AP7" s="10">
        <v>139920</v>
      </c>
      <c r="AQ7" s="10">
        <v>142156</v>
      </c>
      <c r="AR7" s="10">
        <v>51666</v>
      </c>
      <c r="AS7" s="10">
        <v>52877</v>
      </c>
      <c r="AT7" s="10">
        <v>53078</v>
      </c>
      <c r="AU7" s="10">
        <v>142156</v>
      </c>
      <c r="AV7" s="10">
        <v>124480</v>
      </c>
      <c r="AW7" s="10">
        <v>129588</v>
      </c>
      <c r="AX7" s="10">
        <v>91503</v>
      </c>
      <c r="AY7" s="10">
        <v>311436</v>
      </c>
      <c r="AZ7" s="10">
        <v>28150</v>
      </c>
      <c r="BA7" s="10">
        <v>5314</v>
      </c>
      <c r="BB7" s="10">
        <v>6422</v>
      </c>
      <c r="BC7" s="10">
        <v>6216</v>
      </c>
      <c r="BD7" s="10">
        <v>7965</v>
      </c>
      <c r="BE7" s="10">
        <v>7815</v>
      </c>
      <c r="BF7" s="10">
        <v>178361</v>
      </c>
      <c r="BG7" s="10">
        <v>341699</v>
      </c>
      <c r="BH7" s="10">
        <v>198102</v>
      </c>
      <c r="BI7" s="10">
        <v>502446</v>
      </c>
      <c r="BJ7" s="10">
        <v>436752</v>
      </c>
      <c r="BK7" s="10">
        <v>743982</v>
      </c>
      <c r="BL7" s="10">
        <v>657703</v>
      </c>
      <c r="BM7" s="10">
        <v>587057</v>
      </c>
      <c r="BN7" s="10">
        <v>580755</v>
      </c>
      <c r="BO7" s="10">
        <v>155012</v>
      </c>
      <c r="BP7" s="10">
        <v>61605</v>
      </c>
      <c r="BQ7" s="10">
        <v>92519</v>
      </c>
      <c r="BR7" s="10">
        <v>98185</v>
      </c>
      <c r="BS7" s="10">
        <v>30481</v>
      </c>
      <c r="BT7" s="10">
        <v>8534</v>
      </c>
      <c r="BU7" s="10">
        <v>8072</v>
      </c>
      <c r="BV7" s="10"/>
    </row>
    <row r="8" spans="1:74" s="24" customFormat="1" ht="30">
      <c r="A8" s="22" t="s">
        <v>131</v>
      </c>
      <c r="B8" s="23">
        <v>4518901</v>
      </c>
      <c r="C8" s="23">
        <v>1820582</v>
      </c>
      <c r="D8" s="23">
        <v>2243113</v>
      </c>
      <c r="E8" s="23">
        <v>2351589</v>
      </c>
      <c r="F8" s="23">
        <v>2503525</v>
      </c>
      <c r="G8" s="23">
        <v>2171416</v>
      </c>
      <c r="H8" s="23">
        <v>2269112</v>
      </c>
      <c r="I8" s="23">
        <v>2398686</v>
      </c>
      <c r="J8" s="23">
        <v>2248887</v>
      </c>
      <c r="K8" s="23">
        <v>2025000</v>
      </c>
      <c r="L8" s="23">
        <v>1759819</v>
      </c>
      <c r="M8" s="23">
        <v>1636463</v>
      </c>
      <c r="N8" s="23">
        <v>3973665</v>
      </c>
      <c r="O8" s="23">
        <v>4269029</v>
      </c>
      <c r="P8" s="23">
        <v>4436815</v>
      </c>
      <c r="Q8" s="23">
        <v>4681788</v>
      </c>
      <c r="R8" s="23">
        <v>471784</v>
      </c>
      <c r="S8" s="23">
        <v>288113</v>
      </c>
      <c r="T8" s="23">
        <v>247443</v>
      </c>
      <c r="U8" s="23">
        <v>149161</v>
      </c>
      <c r="V8" s="23">
        <v>605081</v>
      </c>
      <c r="W8" s="23">
        <v>908116</v>
      </c>
      <c r="X8" s="23">
        <v>948728</v>
      </c>
      <c r="Y8" s="23">
        <v>1005946</v>
      </c>
      <c r="Z8" s="23">
        <v>1835503</v>
      </c>
      <c r="AA8" s="23">
        <v>1648364</v>
      </c>
      <c r="AB8" s="23">
        <v>2247658</v>
      </c>
      <c r="AC8" s="23">
        <v>3010816</v>
      </c>
      <c r="AD8" s="23">
        <v>3303139</v>
      </c>
      <c r="AE8" s="23">
        <v>3379661</v>
      </c>
      <c r="AF8" s="23">
        <v>3217431</v>
      </c>
      <c r="AG8" s="23">
        <v>3198936</v>
      </c>
      <c r="AH8" s="23">
        <v>2955811</v>
      </c>
      <c r="AI8" s="23">
        <v>3197116</v>
      </c>
      <c r="AJ8" s="23">
        <v>3467794</v>
      </c>
      <c r="AK8" s="23">
        <v>4030936</v>
      </c>
      <c r="AL8" s="23">
        <v>3162405</v>
      </c>
      <c r="AM8" s="23">
        <v>3229975</v>
      </c>
      <c r="AN8" s="23">
        <v>3325966</v>
      </c>
      <c r="AO8" s="23">
        <v>2527984</v>
      </c>
      <c r="AP8" s="23">
        <v>2674641</v>
      </c>
      <c r="AQ8" s="23">
        <v>2385164</v>
      </c>
      <c r="AR8" s="23">
        <v>5308358</v>
      </c>
      <c r="AS8" s="23">
        <v>5780271</v>
      </c>
      <c r="AT8" s="23">
        <v>5826588</v>
      </c>
      <c r="AU8" s="23">
        <v>7517161</v>
      </c>
      <c r="AV8" s="23">
        <v>4573553</v>
      </c>
      <c r="AW8" s="23">
        <v>4310593</v>
      </c>
      <c r="AX8" s="23">
        <v>5942490</v>
      </c>
      <c r="AY8" s="23">
        <v>4582403</v>
      </c>
      <c r="AZ8" s="14">
        <v>4971818</v>
      </c>
      <c r="BA8" s="14">
        <v>4884449</v>
      </c>
      <c r="BB8" s="14">
        <v>4032882</v>
      </c>
      <c r="BC8" s="14">
        <v>4062880</v>
      </c>
      <c r="BD8" s="14">
        <v>4313999</v>
      </c>
      <c r="BE8" s="14">
        <v>4410264</v>
      </c>
      <c r="BF8" s="14">
        <v>4429216</v>
      </c>
      <c r="BG8" s="14">
        <v>4475321</v>
      </c>
      <c r="BH8" s="14">
        <v>5611267</v>
      </c>
      <c r="BI8" s="14">
        <v>5825254</v>
      </c>
      <c r="BJ8" s="14">
        <v>11014764</v>
      </c>
      <c r="BK8" s="14">
        <v>11371343</v>
      </c>
      <c r="BL8" s="14">
        <v>16984713</v>
      </c>
      <c r="BM8" s="14">
        <v>17231046</v>
      </c>
      <c r="BN8" s="14">
        <v>15946112</v>
      </c>
      <c r="BO8" s="14">
        <v>16335433</v>
      </c>
      <c r="BP8" s="14">
        <v>7157847</v>
      </c>
      <c r="BQ8" s="14">
        <v>7718598</v>
      </c>
      <c r="BR8" s="14">
        <v>4087019</v>
      </c>
      <c r="BS8" s="14">
        <v>5254495</v>
      </c>
      <c r="BT8" s="14">
        <v>5603970</v>
      </c>
      <c r="BU8" s="14">
        <v>5931403</v>
      </c>
      <c r="BV8" s="14"/>
    </row>
    <row r="9" spans="1:74" s="21" customFormat="1">
      <c r="A9" s="20" t="s">
        <v>132</v>
      </c>
      <c r="B9" s="10">
        <v>2909865</v>
      </c>
      <c r="C9" s="10">
        <v>773914</v>
      </c>
      <c r="D9" s="10">
        <v>605584</v>
      </c>
      <c r="E9" s="10">
        <v>418754</v>
      </c>
      <c r="F9" s="10">
        <v>425500</v>
      </c>
      <c r="G9" s="10">
        <v>354161</v>
      </c>
      <c r="H9" s="10">
        <v>392847</v>
      </c>
      <c r="I9" s="10">
        <v>685495</v>
      </c>
      <c r="J9" s="10">
        <v>598193</v>
      </c>
      <c r="K9" s="10">
        <v>442301</v>
      </c>
      <c r="L9" s="10">
        <v>517980</v>
      </c>
      <c r="M9" s="10">
        <v>318290</v>
      </c>
      <c r="N9" s="10">
        <v>1844663</v>
      </c>
      <c r="O9" s="10">
        <v>2599824</v>
      </c>
      <c r="P9" s="10">
        <v>2600542</v>
      </c>
      <c r="Q9" s="10">
        <v>2372545</v>
      </c>
      <c r="R9" s="10">
        <v>216767</v>
      </c>
      <c r="S9" s="10">
        <v>76451</v>
      </c>
      <c r="T9" s="10">
        <v>75935</v>
      </c>
      <c r="U9" s="10">
        <v>57846</v>
      </c>
      <c r="V9" s="10">
        <v>127423</v>
      </c>
      <c r="W9" s="10">
        <v>416021</v>
      </c>
      <c r="X9" s="10">
        <v>349671</v>
      </c>
      <c r="Y9" s="10">
        <v>425738</v>
      </c>
      <c r="Z9" s="10">
        <v>1461440</v>
      </c>
      <c r="AA9" s="10">
        <v>1364144</v>
      </c>
      <c r="AB9" s="10">
        <v>1550689</v>
      </c>
      <c r="AC9" s="10">
        <v>2478323</v>
      </c>
      <c r="AD9" s="10">
        <v>778681</v>
      </c>
      <c r="AE9" s="10">
        <v>706553</v>
      </c>
      <c r="AF9" s="10">
        <v>927807</v>
      </c>
      <c r="AG9" s="10">
        <v>1825378</v>
      </c>
      <c r="AH9" s="10">
        <v>1201362</v>
      </c>
      <c r="AI9" s="10">
        <v>1269069</v>
      </c>
      <c r="AJ9" s="10">
        <v>1345629</v>
      </c>
      <c r="AK9" s="10">
        <v>2648808</v>
      </c>
      <c r="AL9" s="10">
        <v>2530246</v>
      </c>
      <c r="AM9" s="10">
        <v>2127162</v>
      </c>
      <c r="AN9" s="10">
        <v>2423328</v>
      </c>
      <c r="AO9" s="10">
        <v>1793667</v>
      </c>
      <c r="AP9" s="10">
        <v>2113652</v>
      </c>
      <c r="AQ9" s="10">
        <v>685412</v>
      </c>
      <c r="AR9" s="10">
        <v>3141256</v>
      </c>
      <c r="AS9" s="10">
        <v>3318814</v>
      </c>
      <c r="AT9" s="10">
        <v>3386456</v>
      </c>
      <c r="AU9" s="10">
        <v>2607514</v>
      </c>
      <c r="AV9" s="10">
        <v>4128669</v>
      </c>
      <c r="AW9" s="10">
        <v>3881615</v>
      </c>
      <c r="AX9" s="10">
        <v>1018486</v>
      </c>
      <c r="AY9" s="10">
        <v>921055</v>
      </c>
      <c r="AZ9" s="10">
        <v>3015787</v>
      </c>
      <c r="BA9" s="10">
        <v>3511531</v>
      </c>
      <c r="BB9" s="10">
        <v>1551067</v>
      </c>
      <c r="BC9" s="10">
        <v>1701113</v>
      </c>
      <c r="BD9" s="10">
        <v>1667869</v>
      </c>
      <c r="BE9" s="10">
        <v>1933633</v>
      </c>
      <c r="BF9" s="10">
        <v>2821419</v>
      </c>
      <c r="BG9" s="10">
        <v>2818981</v>
      </c>
      <c r="BH9" s="10">
        <v>3035810</v>
      </c>
      <c r="BI9" s="10">
        <v>4027676</v>
      </c>
      <c r="BJ9" s="10">
        <v>5806281</v>
      </c>
      <c r="BK9" s="10">
        <v>6803525</v>
      </c>
      <c r="BL9" s="10">
        <v>12417082</v>
      </c>
      <c r="BM9" s="10">
        <v>12879851</v>
      </c>
      <c r="BN9" s="10">
        <v>12026900</v>
      </c>
      <c r="BO9" s="10">
        <v>10641135</v>
      </c>
      <c r="BP9" s="10">
        <v>2998354</v>
      </c>
      <c r="BQ9" s="10">
        <v>3039134</v>
      </c>
      <c r="BR9" s="10">
        <v>2604313</v>
      </c>
      <c r="BS9" s="10">
        <v>3489185</v>
      </c>
      <c r="BT9" s="10">
        <v>4400335</v>
      </c>
      <c r="BU9" s="10">
        <v>5092427</v>
      </c>
      <c r="BV9" s="10"/>
    </row>
    <row r="10" spans="1:74" s="21" customFormat="1">
      <c r="A10" s="20" t="s">
        <v>133</v>
      </c>
      <c r="B10" s="10">
        <v>1130741</v>
      </c>
      <c r="C10" s="10">
        <v>1043592</v>
      </c>
      <c r="D10" s="10">
        <v>1631431</v>
      </c>
      <c r="E10" s="10">
        <v>1931658</v>
      </c>
      <c r="F10" s="10">
        <v>2070279</v>
      </c>
      <c r="G10" s="10">
        <v>1808816</v>
      </c>
      <c r="H10" s="10">
        <v>1864776</v>
      </c>
      <c r="I10" s="10">
        <v>1705110</v>
      </c>
      <c r="J10" s="10">
        <v>1639501</v>
      </c>
      <c r="K10" s="10">
        <v>1569259</v>
      </c>
      <c r="L10" s="10">
        <v>1219063</v>
      </c>
      <c r="M10" s="10">
        <v>1280497</v>
      </c>
      <c r="N10" s="10">
        <v>1529815</v>
      </c>
      <c r="O10" s="10">
        <v>1277663</v>
      </c>
      <c r="P10" s="10">
        <v>1400503</v>
      </c>
      <c r="Q10" s="10">
        <v>1852610</v>
      </c>
      <c r="R10" s="10">
        <v>94228</v>
      </c>
      <c r="S10" s="10">
        <v>98575</v>
      </c>
      <c r="T10" s="10">
        <v>115612</v>
      </c>
      <c r="U10" s="10">
        <v>84618</v>
      </c>
      <c r="V10" s="10">
        <v>465890</v>
      </c>
      <c r="W10" s="10">
        <v>399852</v>
      </c>
      <c r="X10" s="10">
        <v>469599</v>
      </c>
      <c r="Y10" s="10">
        <v>452497</v>
      </c>
      <c r="Z10" s="10">
        <v>231754</v>
      </c>
      <c r="AA10" s="10">
        <v>158346</v>
      </c>
      <c r="AB10" s="10">
        <v>491520</v>
      </c>
      <c r="AC10" s="10">
        <v>327052</v>
      </c>
      <c r="AD10" s="10">
        <v>2296053</v>
      </c>
      <c r="AE10" s="10">
        <v>2410583</v>
      </c>
      <c r="AF10" s="10">
        <v>2018682</v>
      </c>
      <c r="AG10" s="10">
        <v>1096768</v>
      </c>
      <c r="AH10" s="10">
        <v>1715729</v>
      </c>
      <c r="AI10" s="10">
        <v>1909032</v>
      </c>
      <c r="AJ10" s="10">
        <v>2099078</v>
      </c>
      <c r="AK10" s="10">
        <v>1379873</v>
      </c>
      <c r="AL10" s="10">
        <v>632153</v>
      </c>
      <c r="AM10" s="10">
        <v>1102807</v>
      </c>
      <c r="AN10" s="10">
        <v>902632</v>
      </c>
      <c r="AO10" s="10">
        <v>734311</v>
      </c>
      <c r="AP10" s="10">
        <v>499320</v>
      </c>
      <c r="AQ10" s="10">
        <v>1397430</v>
      </c>
      <c r="AR10" s="10">
        <v>1785075</v>
      </c>
      <c r="AS10" s="10">
        <v>1697223</v>
      </c>
      <c r="AT10" s="10">
        <v>1722571</v>
      </c>
      <c r="AU10" s="10">
        <v>4200841</v>
      </c>
      <c r="AV10" s="10">
        <v>315266</v>
      </c>
      <c r="AW10" s="10">
        <v>349557</v>
      </c>
      <c r="AX10" s="10">
        <v>4049523</v>
      </c>
      <c r="AY10" s="10">
        <v>3587133</v>
      </c>
      <c r="AZ10" s="10">
        <v>1897144</v>
      </c>
      <c r="BA10" s="10">
        <v>1280361</v>
      </c>
      <c r="BB10" s="10">
        <v>2387334</v>
      </c>
      <c r="BC10" s="10">
        <v>2270323</v>
      </c>
      <c r="BD10" s="10">
        <v>2545145</v>
      </c>
      <c r="BE10" s="10">
        <v>2378801</v>
      </c>
      <c r="BF10" s="10">
        <v>1555371</v>
      </c>
      <c r="BG10" s="10">
        <v>1554414</v>
      </c>
      <c r="BH10" s="10">
        <v>1907112</v>
      </c>
      <c r="BI10" s="10">
        <v>1184999</v>
      </c>
      <c r="BJ10" s="10">
        <v>4739635</v>
      </c>
      <c r="BK10" s="10">
        <v>4237061</v>
      </c>
      <c r="BL10" s="10">
        <v>4550598</v>
      </c>
      <c r="BM10" s="10">
        <v>4329173</v>
      </c>
      <c r="BN10" s="10">
        <v>3188067</v>
      </c>
      <c r="BO10" s="10">
        <v>4970483</v>
      </c>
      <c r="BP10" s="10">
        <v>3424219</v>
      </c>
      <c r="BQ10" s="10">
        <v>3933006</v>
      </c>
      <c r="BR10" s="10">
        <v>1464809</v>
      </c>
      <c r="BS10" s="10">
        <v>1744664</v>
      </c>
      <c r="BT10" s="10">
        <v>1169800</v>
      </c>
      <c r="BU10" s="10">
        <v>810823</v>
      </c>
      <c r="BV10" s="10"/>
    </row>
    <row r="11" spans="1:74" s="21" customFormat="1">
      <c r="A11" s="20" t="s">
        <v>42</v>
      </c>
      <c r="B11" s="10">
        <v>0</v>
      </c>
      <c r="C11" s="10">
        <v>840</v>
      </c>
      <c r="D11" s="10">
        <v>3805</v>
      </c>
      <c r="E11" s="10">
        <v>1177</v>
      </c>
      <c r="F11" s="10">
        <v>4413</v>
      </c>
      <c r="G11" s="10">
        <v>8439</v>
      </c>
      <c r="H11" s="10">
        <v>11489</v>
      </c>
      <c r="I11" s="10">
        <v>8081</v>
      </c>
      <c r="J11" s="10">
        <v>11193</v>
      </c>
      <c r="K11" s="10">
        <v>13440</v>
      </c>
      <c r="L11" s="10">
        <v>13809</v>
      </c>
      <c r="M11" s="10">
        <v>15302</v>
      </c>
      <c r="N11" s="10">
        <v>12849</v>
      </c>
      <c r="O11" s="10">
        <v>14246</v>
      </c>
      <c r="P11" s="10">
        <v>15677</v>
      </c>
      <c r="Q11" s="10">
        <v>16902</v>
      </c>
      <c r="R11" s="10">
        <v>14394</v>
      </c>
      <c r="S11" s="10">
        <v>14309</v>
      </c>
      <c r="T11" s="10">
        <v>623</v>
      </c>
      <c r="U11" s="10">
        <v>6697</v>
      </c>
      <c r="V11" s="10">
        <v>11764</v>
      </c>
      <c r="W11" s="10">
        <v>12014</v>
      </c>
      <c r="X11" s="10">
        <v>15867</v>
      </c>
      <c r="Y11" s="10">
        <v>7802</v>
      </c>
      <c r="Z11" s="10">
        <v>11946</v>
      </c>
      <c r="AA11" s="10">
        <v>12513</v>
      </c>
      <c r="AB11" s="10">
        <v>16325</v>
      </c>
      <c r="AC11" s="10">
        <v>7411</v>
      </c>
      <c r="AD11" s="10">
        <v>7645</v>
      </c>
      <c r="AE11" s="10">
        <v>10068</v>
      </c>
      <c r="AF11" s="10">
        <v>15562</v>
      </c>
      <c r="AG11" s="10">
        <v>15981</v>
      </c>
      <c r="AH11" s="10">
        <v>16541</v>
      </c>
      <c r="AI11" s="10">
        <v>16873</v>
      </c>
      <c r="AJ11" s="10">
        <v>23082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58795</v>
      </c>
      <c r="AQ11" s="10">
        <v>21246</v>
      </c>
      <c r="AR11" s="10">
        <v>11329</v>
      </c>
      <c r="AS11" s="10">
        <v>20224</v>
      </c>
      <c r="AT11" s="10">
        <v>13214</v>
      </c>
      <c r="AU11" s="10">
        <v>73159</v>
      </c>
      <c r="AV11" s="10">
        <v>27971</v>
      </c>
      <c r="AW11" s="10">
        <v>50375</v>
      </c>
      <c r="AX11" s="10">
        <v>32457</v>
      </c>
      <c r="AY11" s="10">
        <v>59723</v>
      </c>
      <c r="AZ11" s="10">
        <v>44000</v>
      </c>
      <c r="BA11" s="10">
        <v>77258</v>
      </c>
      <c r="BB11" s="10">
        <v>78751</v>
      </c>
      <c r="BC11" s="10">
        <v>91437</v>
      </c>
      <c r="BD11" s="10">
        <v>100978</v>
      </c>
      <c r="BE11" s="10">
        <v>97822</v>
      </c>
      <c r="BF11" s="10">
        <v>52418</v>
      </c>
      <c r="BG11" s="10">
        <v>101918</v>
      </c>
      <c r="BH11" s="10">
        <v>83323</v>
      </c>
      <c r="BI11" s="10">
        <v>133341</v>
      </c>
      <c r="BJ11" s="10">
        <v>62300</v>
      </c>
      <c r="BK11" s="10">
        <v>98797</v>
      </c>
      <c r="BL11" s="10">
        <v>8031</v>
      </c>
      <c r="BM11" s="10">
        <v>12860</v>
      </c>
      <c r="BN11" s="10">
        <v>15789</v>
      </c>
      <c r="BO11" s="10">
        <v>0</v>
      </c>
      <c r="BP11" s="10">
        <v>2</v>
      </c>
      <c r="BQ11" s="10">
        <v>0</v>
      </c>
      <c r="BR11" s="25" t="s">
        <v>134</v>
      </c>
      <c r="BS11" s="10">
        <v>2270</v>
      </c>
      <c r="BT11" s="10">
        <v>15175</v>
      </c>
      <c r="BU11" s="10">
        <v>9263</v>
      </c>
      <c r="BV11" s="10"/>
    </row>
    <row r="12" spans="1:74" s="21" customFormat="1">
      <c r="A12" s="20" t="s">
        <v>135</v>
      </c>
      <c r="B12" s="10">
        <v>478295</v>
      </c>
      <c r="C12" s="10">
        <v>2197</v>
      </c>
      <c r="D12" s="10">
        <v>2293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8967</v>
      </c>
      <c r="M12" s="10">
        <v>9325</v>
      </c>
      <c r="N12" s="10">
        <v>556358</v>
      </c>
      <c r="O12" s="10">
        <v>345947</v>
      </c>
      <c r="P12" s="10">
        <v>389815</v>
      </c>
      <c r="Q12" s="10">
        <v>432113</v>
      </c>
      <c r="R12" s="10">
        <v>145861</v>
      </c>
      <c r="S12" s="10">
        <v>98224</v>
      </c>
      <c r="T12" s="10">
        <v>54699</v>
      </c>
      <c r="U12" s="10">
        <v>0</v>
      </c>
      <c r="V12" s="10">
        <v>0</v>
      </c>
      <c r="W12" s="10">
        <v>18515</v>
      </c>
      <c r="X12" s="10">
        <v>51327</v>
      </c>
      <c r="Y12" s="10">
        <v>52668</v>
      </c>
      <c r="Z12" s="10">
        <v>130358</v>
      </c>
      <c r="AA12" s="10">
        <v>113356</v>
      </c>
      <c r="AB12" s="10">
        <v>189119</v>
      </c>
      <c r="AC12" s="10">
        <v>159468</v>
      </c>
      <c r="AD12" s="10">
        <v>151937</v>
      </c>
      <c r="AE12" s="10">
        <v>186262</v>
      </c>
      <c r="AF12" s="10">
        <v>190429</v>
      </c>
      <c r="AG12" s="10">
        <v>194497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459083</v>
      </c>
      <c r="AT12" s="10">
        <v>466769</v>
      </c>
      <c r="AU12" s="10">
        <v>475288</v>
      </c>
      <c r="AV12" s="10">
        <v>0</v>
      </c>
      <c r="AW12" s="10">
        <v>0</v>
      </c>
      <c r="AX12" s="10">
        <v>735659</v>
      </c>
      <c r="AY12" s="10">
        <v>0</v>
      </c>
      <c r="AZ12" s="10">
        <v>0</v>
      </c>
      <c r="BA12" s="10">
        <v>0</v>
      </c>
      <c r="BB12" s="10">
        <v>0</v>
      </c>
      <c r="BC12" s="10">
        <v>0</v>
      </c>
      <c r="BD12" s="10">
        <v>0</v>
      </c>
      <c r="BE12" s="10" t="s">
        <v>136</v>
      </c>
      <c r="BF12" s="10">
        <v>0</v>
      </c>
      <c r="BG12" s="10">
        <v>0</v>
      </c>
      <c r="BH12" s="10">
        <v>0</v>
      </c>
      <c r="BI12" s="10">
        <v>0</v>
      </c>
      <c r="BJ12" s="10">
        <v>0</v>
      </c>
      <c r="BK12" s="10">
        <v>0</v>
      </c>
      <c r="BL12" s="10">
        <v>0</v>
      </c>
      <c r="BM12" s="10">
        <v>0</v>
      </c>
      <c r="BN12" s="10">
        <v>677677</v>
      </c>
      <c r="BO12" s="10">
        <v>688239</v>
      </c>
      <c r="BP12" s="10">
        <v>699225</v>
      </c>
      <c r="BQ12" s="10">
        <v>709861</v>
      </c>
      <c r="BR12" s="25" t="s">
        <v>134</v>
      </c>
      <c r="BS12" s="25" t="s">
        <v>134</v>
      </c>
      <c r="BT12" s="10">
        <v>0</v>
      </c>
      <c r="BU12" s="10">
        <v>0</v>
      </c>
      <c r="BV12" s="10"/>
    </row>
    <row r="13" spans="1:74" s="21" customFormat="1">
      <c r="A13" s="20" t="s">
        <v>137</v>
      </c>
      <c r="B13" s="10">
        <v>0</v>
      </c>
      <c r="C13" s="10">
        <v>0</v>
      </c>
      <c r="D13" s="10">
        <v>0</v>
      </c>
      <c r="E13" s="10">
        <v>0</v>
      </c>
      <c r="F13" s="10">
        <v>3333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13049</v>
      </c>
      <c r="N13" s="10">
        <v>29980</v>
      </c>
      <c r="O13" s="10">
        <v>31349</v>
      </c>
      <c r="P13" s="10">
        <v>30278</v>
      </c>
      <c r="Q13" s="10">
        <v>7618</v>
      </c>
      <c r="R13" s="10">
        <v>534</v>
      </c>
      <c r="S13" s="10">
        <v>554</v>
      </c>
      <c r="T13" s="10">
        <v>574</v>
      </c>
      <c r="U13" s="10">
        <v>0</v>
      </c>
      <c r="V13" s="10">
        <v>0</v>
      </c>
      <c r="W13" s="10">
        <v>61710</v>
      </c>
      <c r="X13" s="10">
        <v>62260</v>
      </c>
      <c r="Y13" s="10">
        <v>67236</v>
      </c>
      <c r="Z13" s="10">
        <v>0</v>
      </c>
      <c r="AA13" s="10">
        <v>0</v>
      </c>
      <c r="AB13" s="10">
        <v>0</v>
      </c>
      <c r="AC13" s="10">
        <v>38557</v>
      </c>
      <c r="AD13" s="10">
        <v>68818</v>
      </c>
      <c r="AE13" s="10">
        <v>66190</v>
      </c>
      <c r="AF13" s="10">
        <v>64946</v>
      </c>
      <c r="AG13" s="10">
        <v>66307</v>
      </c>
      <c r="AH13" s="10">
        <v>22174</v>
      </c>
      <c r="AI13" s="10">
        <v>2137</v>
      </c>
      <c r="AJ13" s="10">
        <v>0</v>
      </c>
      <c r="AK13" s="10">
        <v>2249</v>
      </c>
      <c r="AL13" s="10">
        <v>0</v>
      </c>
      <c r="AM13" s="10">
        <v>0</v>
      </c>
      <c r="AN13" s="10">
        <v>0</v>
      </c>
      <c r="AO13" s="10">
        <v>0</v>
      </c>
      <c r="AP13" s="10">
        <v>2868</v>
      </c>
      <c r="AQ13" s="10">
        <v>281070</v>
      </c>
      <c r="AR13" s="10">
        <v>370692</v>
      </c>
      <c r="AS13" s="10">
        <v>284921</v>
      </c>
      <c r="AT13" s="10">
        <v>237572</v>
      </c>
      <c r="AU13" s="10">
        <v>160353</v>
      </c>
      <c r="AV13" s="10">
        <v>101640</v>
      </c>
      <c r="AW13" s="10">
        <v>29039</v>
      </c>
      <c r="AX13" s="10">
        <v>106358</v>
      </c>
      <c r="AY13" s="10">
        <v>14485</v>
      </c>
      <c r="AZ13" s="10">
        <v>14880</v>
      </c>
      <c r="BA13" s="10">
        <v>15292</v>
      </c>
      <c r="BB13" s="10">
        <v>15723</v>
      </c>
      <c r="BC13" s="10">
        <v>0</v>
      </c>
      <c r="BD13" s="10">
        <v>0</v>
      </c>
      <c r="BE13" s="10" t="s">
        <v>136</v>
      </c>
      <c r="BF13" s="10">
        <v>0</v>
      </c>
      <c r="BG13" s="10">
        <v>0</v>
      </c>
      <c r="BH13" s="10">
        <v>585014</v>
      </c>
      <c r="BI13" s="10">
        <v>479230</v>
      </c>
      <c r="BJ13" s="10">
        <v>406540</v>
      </c>
      <c r="BK13" s="10">
        <v>231952</v>
      </c>
      <c r="BL13" s="10">
        <v>8994</v>
      </c>
      <c r="BM13" s="10">
        <v>9154</v>
      </c>
      <c r="BN13" s="10">
        <v>37671</v>
      </c>
      <c r="BO13" s="10">
        <v>35567</v>
      </c>
      <c r="BP13" s="10">
        <v>36038</v>
      </c>
      <c r="BQ13" s="10">
        <v>36588</v>
      </c>
      <c r="BR13" s="10">
        <v>17888</v>
      </c>
      <c r="BS13" s="25">
        <v>18367</v>
      </c>
      <c r="BT13" s="10">
        <v>18651</v>
      </c>
      <c r="BU13" s="10">
        <v>18881</v>
      </c>
      <c r="BV13" s="10"/>
    </row>
    <row r="14" spans="1:74" s="21" customFormat="1">
      <c r="A14" s="20" t="s">
        <v>138</v>
      </c>
      <c r="B14" s="10">
        <v>0</v>
      </c>
      <c r="C14" s="10">
        <v>39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4</v>
      </c>
      <c r="W14" s="10">
        <v>4</v>
      </c>
      <c r="X14" s="10">
        <v>4</v>
      </c>
      <c r="Y14" s="10">
        <v>5</v>
      </c>
      <c r="Z14" s="10">
        <v>5</v>
      </c>
      <c r="AA14" s="10">
        <v>5</v>
      </c>
      <c r="AB14" s="10">
        <v>5</v>
      </c>
      <c r="AC14" s="10">
        <v>5</v>
      </c>
      <c r="AD14" s="10">
        <v>5</v>
      </c>
      <c r="AE14" s="10">
        <v>5</v>
      </c>
      <c r="AF14" s="10">
        <v>5</v>
      </c>
      <c r="AG14" s="10">
        <v>5</v>
      </c>
      <c r="AH14" s="10">
        <v>5</v>
      </c>
      <c r="AI14" s="10">
        <v>5</v>
      </c>
      <c r="AJ14" s="10">
        <v>5</v>
      </c>
      <c r="AK14" s="10">
        <v>6</v>
      </c>
      <c r="AL14" s="10">
        <v>6</v>
      </c>
      <c r="AM14" s="10">
        <v>6</v>
      </c>
      <c r="AN14" s="10">
        <v>6</v>
      </c>
      <c r="AO14" s="10">
        <v>6</v>
      </c>
      <c r="AP14" s="10">
        <v>6</v>
      </c>
      <c r="AQ14" s="10">
        <v>6</v>
      </c>
      <c r="AR14" s="10">
        <v>6</v>
      </c>
      <c r="AS14" s="10">
        <v>6</v>
      </c>
      <c r="AT14" s="10">
        <v>6</v>
      </c>
      <c r="AU14" s="10">
        <v>6</v>
      </c>
      <c r="AV14" s="10">
        <v>7</v>
      </c>
      <c r="AW14" s="10">
        <v>7</v>
      </c>
      <c r="AX14" s="10">
        <v>7</v>
      </c>
      <c r="AY14" s="10">
        <v>7</v>
      </c>
      <c r="AZ14" s="10">
        <v>7</v>
      </c>
      <c r="BA14" s="10">
        <v>7</v>
      </c>
      <c r="BB14" s="10">
        <v>7</v>
      </c>
      <c r="BC14" s="10">
        <v>7</v>
      </c>
      <c r="BD14" s="10">
        <v>7</v>
      </c>
      <c r="BE14" s="10">
        <v>8</v>
      </c>
      <c r="BF14" s="10">
        <v>8</v>
      </c>
      <c r="BG14" s="10">
        <v>8</v>
      </c>
      <c r="BH14" s="10">
        <v>8</v>
      </c>
      <c r="BI14" s="10">
        <v>8</v>
      </c>
      <c r="BJ14" s="10">
        <v>8</v>
      </c>
      <c r="BK14" s="10">
        <v>8</v>
      </c>
      <c r="BL14" s="10">
        <v>8</v>
      </c>
      <c r="BM14" s="10">
        <v>8</v>
      </c>
      <c r="BN14" s="10">
        <v>8</v>
      </c>
      <c r="BO14" s="10">
        <v>9</v>
      </c>
      <c r="BP14" s="10">
        <v>9</v>
      </c>
      <c r="BQ14" s="10">
        <v>9</v>
      </c>
      <c r="BR14" s="10">
        <v>9</v>
      </c>
      <c r="BS14" s="25">
        <v>9</v>
      </c>
      <c r="BT14" s="10">
        <v>9</v>
      </c>
      <c r="BU14" s="10">
        <v>9</v>
      </c>
      <c r="BV14" s="10"/>
    </row>
    <row r="15" spans="1:74" s="17" customFormat="1">
      <c r="A15" s="19" t="s">
        <v>139</v>
      </c>
      <c r="B15" s="14">
        <v>634580</v>
      </c>
      <c r="C15" s="14">
        <v>603150</v>
      </c>
      <c r="D15" s="14">
        <v>975254</v>
      </c>
      <c r="E15" s="14">
        <v>863092</v>
      </c>
      <c r="F15" s="14">
        <v>1182050</v>
      </c>
      <c r="G15" s="14">
        <v>1097089</v>
      </c>
      <c r="H15" s="14">
        <v>957866</v>
      </c>
      <c r="I15" s="14">
        <v>929279</v>
      </c>
      <c r="J15" s="14">
        <v>1024341</v>
      </c>
      <c r="K15" s="14">
        <v>1111831</v>
      </c>
      <c r="L15" s="14">
        <v>1177926</v>
      </c>
      <c r="M15" s="14">
        <v>1143237</v>
      </c>
      <c r="N15" s="14">
        <v>1190942</v>
      </c>
      <c r="O15" s="14">
        <v>1523160</v>
      </c>
      <c r="P15" s="14">
        <v>1492828</v>
      </c>
      <c r="Q15" s="14">
        <v>1515255</v>
      </c>
      <c r="R15" s="14">
        <v>1638107</v>
      </c>
      <c r="S15" s="14">
        <v>1668801</v>
      </c>
      <c r="T15" s="14">
        <v>1798267</v>
      </c>
      <c r="U15" s="14">
        <v>1679031</v>
      </c>
      <c r="V15" s="14">
        <v>2006525</v>
      </c>
      <c r="W15" s="14">
        <v>2120744</v>
      </c>
      <c r="X15" s="14">
        <v>2295374</v>
      </c>
      <c r="Y15" s="14">
        <v>2333859</v>
      </c>
      <c r="Z15" s="14">
        <v>2971245</v>
      </c>
      <c r="AA15" s="14">
        <v>2774535</v>
      </c>
      <c r="AB15" s="14">
        <v>2446490</v>
      </c>
      <c r="AC15" s="14">
        <v>1341804</v>
      </c>
      <c r="AD15" s="23">
        <v>1343016</v>
      </c>
      <c r="AE15" s="14">
        <v>1361240</v>
      </c>
      <c r="AF15" s="14">
        <v>1438803</v>
      </c>
      <c r="AG15" s="14">
        <v>1380802</v>
      </c>
      <c r="AH15" s="14">
        <v>1677589</v>
      </c>
      <c r="AI15" s="14">
        <v>1836024</v>
      </c>
      <c r="AJ15" s="14">
        <v>2114289</v>
      </c>
      <c r="AK15" s="14">
        <v>2470329</v>
      </c>
      <c r="AL15" s="14">
        <v>2093909</v>
      </c>
      <c r="AM15" s="14">
        <v>2447772</v>
      </c>
      <c r="AN15" s="14">
        <v>2767257</v>
      </c>
      <c r="AO15" s="14">
        <v>2918234</v>
      </c>
      <c r="AP15" s="14">
        <v>2832687</v>
      </c>
      <c r="AQ15" s="14">
        <v>3199675</v>
      </c>
      <c r="AR15" s="14">
        <v>3411671</v>
      </c>
      <c r="AS15" s="14">
        <v>2920614</v>
      </c>
      <c r="AT15" s="14">
        <v>3310927</v>
      </c>
      <c r="AU15" s="14">
        <v>3660932</v>
      </c>
      <c r="AV15" s="14">
        <v>4070462</v>
      </c>
      <c r="AW15" s="14">
        <v>3995330</v>
      </c>
      <c r="AX15" s="14">
        <v>6510826</v>
      </c>
      <c r="AY15" s="14">
        <v>6840474</v>
      </c>
      <c r="AZ15" s="14">
        <v>6252536</v>
      </c>
      <c r="BA15" s="14">
        <v>5701022</v>
      </c>
      <c r="BB15" s="14">
        <v>6409178</v>
      </c>
      <c r="BC15" s="14">
        <v>6660085</v>
      </c>
      <c r="BD15" s="14">
        <v>8033032</v>
      </c>
      <c r="BE15" s="14">
        <v>8384697</v>
      </c>
      <c r="BF15" s="14">
        <v>8422666</v>
      </c>
      <c r="BG15" s="14">
        <v>9074153</v>
      </c>
      <c r="BH15" s="14">
        <v>9597366</v>
      </c>
      <c r="BI15" s="14">
        <v>9910649</v>
      </c>
      <c r="BJ15" s="14">
        <v>10522633</v>
      </c>
      <c r="BK15" s="14">
        <v>10449861</v>
      </c>
      <c r="BL15" s="14">
        <v>11184948</v>
      </c>
      <c r="BM15" s="14">
        <v>11113736</v>
      </c>
      <c r="BN15" s="14">
        <v>12951370</v>
      </c>
      <c r="BO15" s="14">
        <v>11667402</v>
      </c>
      <c r="BP15" s="14">
        <v>13433138</v>
      </c>
      <c r="BQ15" s="14">
        <v>13447096</v>
      </c>
      <c r="BR15" s="14">
        <v>13944302</v>
      </c>
      <c r="BS15" s="14">
        <v>14090561</v>
      </c>
      <c r="BT15" s="14">
        <v>13821177</v>
      </c>
      <c r="BU15" s="14">
        <v>13872692</v>
      </c>
      <c r="BV15" s="14"/>
    </row>
    <row r="16" spans="1:74" s="21" customFormat="1">
      <c r="A16" s="20" t="s">
        <v>140</v>
      </c>
      <c r="B16" s="10">
        <v>257011</v>
      </c>
      <c r="C16" s="10">
        <v>221008</v>
      </c>
      <c r="D16" s="10">
        <v>313250</v>
      </c>
      <c r="E16" s="10">
        <v>9843</v>
      </c>
      <c r="F16" s="10">
        <v>191022</v>
      </c>
      <c r="G16" s="10">
        <v>244454</v>
      </c>
      <c r="H16" s="10">
        <v>136417</v>
      </c>
      <c r="I16" s="10">
        <v>2573</v>
      </c>
      <c r="J16" s="10">
        <v>125959</v>
      </c>
      <c r="K16" s="10">
        <v>150957</v>
      </c>
      <c r="L16" s="10">
        <v>178640</v>
      </c>
      <c r="M16" s="10">
        <v>2078</v>
      </c>
      <c r="N16" s="10">
        <v>137330</v>
      </c>
      <c r="O16" s="10">
        <v>163016</v>
      </c>
      <c r="P16" s="10">
        <v>166740</v>
      </c>
      <c r="Q16" s="10">
        <v>844</v>
      </c>
      <c r="R16" s="10">
        <v>137967</v>
      </c>
      <c r="S16" s="10">
        <v>159947</v>
      </c>
      <c r="T16" s="10">
        <v>150669</v>
      </c>
      <c r="U16" s="10">
        <v>1615</v>
      </c>
      <c r="V16" s="10">
        <v>167110</v>
      </c>
      <c r="W16" s="10">
        <v>135814</v>
      </c>
      <c r="X16" s="10">
        <v>153012</v>
      </c>
      <c r="Y16" s="10">
        <v>2106</v>
      </c>
      <c r="Z16" s="10">
        <v>257249</v>
      </c>
      <c r="AA16" s="10">
        <v>295977</v>
      </c>
      <c r="AB16" s="10">
        <v>185747</v>
      </c>
      <c r="AC16" s="10">
        <v>3377</v>
      </c>
      <c r="AD16" s="10">
        <v>150320</v>
      </c>
      <c r="AE16" s="10">
        <v>183424</v>
      </c>
      <c r="AF16" s="10">
        <v>192062</v>
      </c>
      <c r="AG16" s="10">
        <v>3231</v>
      </c>
      <c r="AH16" s="10">
        <v>191292</v>
      </c>
      <c r="AI16" s="10">
        <v>223227</v>
      </c>
      <c r="AJ16" s="10">
        <v>207024</v>
      </c>
      <c r="AK16" s="10">
        <v>3446</v>
      </c>
      <c r="AL16" s="10">
        <v>166203</v>
      </c>
      <c r="AM16" s="10">
        <v>204166</v>
      </c>
      <c r="AN16" s="10">
        <v>208259</v>
      </c>
      <c r="AO16" s="10">
        <v>3616</v>
      </c>
      <c r="AP16" s="10">
        <v>199869</v>
      </c>
      <c r="AQ16" s="10">
        <v>156440</v>
      </c>
      <c r="AR16" s="10">
        <v>168687</v>
      </c>
      <c r="AS16" s="10">
        <v>2814</v>
      </c>
      <c r="AT16" s="10">
        <v>179414</v>
      </c>
      <c r="AU16" s="10">
        <v>170806</v>
      </c>
      <c r="AV16" s="10">
        <v>299625</v>
      </c>
      <c r="AW16" s="10">
        <v>3785</v>
      </c>
      <c r="AX16" s="10">
        <v>295745</v>
      </c>
      <c r="AY16" s="10">
        <v>306902</v>
      </c>
      <c r="AZ16" s="10">
        <v>195625</v>
      </c>
      <c r="BA16" s="10">
        <v>2614</v>
      </c>
      <c r="BB16" s="10">
        <v>179758</v>
      </c>
      <c r="BC16" s="10">
        <v>209091</v>
      </c>
      <c r="BD16" s="10">
        <v>226120</v>
      </c>
      <c r="BE16" s="10">
        <v>2037</v>
      </c>
      <c r="BF16" s="10">
        <v>173189</v>
      </c>
      <c r="BG16" s="10">
        <v>195569</v>
      </c>
      <c r="BH16" s="10">
        <v>201845</v>
      </c>
      <c r="BI16" s="10">
        <v>2404</v>
      </c>
      <c r="BJ16" s="10">
        <v>125416</v>
      </c>
      <c r="BK16" s="10">
        <v>151768</v>
      </c>
      <c r="BL16" s="10">
        <v>124696</v>
      </c>
      <c r="BM16" s="10">
        <v>1802</v>
      </c>
      <c r="BN16" s="10">
        <v>1153080</v>
      </c>
      <c r="BO16" s="10">
        <v>112336</v>
      </c>
      <c r="BP16" s="10">
        <v>1411519</v>
      </c>
      <c r="BQ16" s="10">
        <v>1265126</v>
      </c>
      <c r="BR16" s="10">
        <v>1480291</v>
      </c>
      <c r="BS16" s="10">
        <v>1601706</v>
      </c>
      <c r="BT16" s="10">
        <v>1734932</v>
      </c>
      <c r="BU16" s="10">
        <v>1668483</v>
      </c>
      <c r="BV16" s="10"/>
    </row>
    <row r="17" spans="1:74" s="21" customFormat="1">
      <c r="A17" s="20" t="s">
        <v>141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 t="s">
        <v>142</v>
      </c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</row>
    <row r="18" spans="1:74" s="21" customFormat="1">
      <c r="A18" s="26" t="s">
        <v>143</v>
      </c>
      <c r="B18" s="10">
        <v>322536</v>
      </c>
      <c r="C18" s="10">
        <v>329721</v>
      </c>
      <c r="D18" s="10">
        <v>609620</v>
      </c>
      <c r="E18" s="10">
        <v>790745</v>
      </c>
      <c r="F18" s="10">
        <v>933620</v>
      </c>
      <c r="G18" s="10">
        <v>852635</v>
      </c>
      <c r="H18" s="10">
        <v>821449</v>
      </c>
      <c r="I18" s="10">
        <v>923924</v>
      </c>
      <c r="J18" s="10">
        <v>898382</v>
      </c>
      <c r="K18" s="10">
        <v>960874</v>
      </c>
      <c r="L18" s="10">
        <v>999286</v>
      </c>
      <c r="M18" s="10">
        <v>1141159</v>
      </c>
      <c r="N18" s="10">
        <v>1053612</v>
      </c>
      <c r="O18" s="10">
        <v>1360144</v>
      </c>
      <c r="P18" s="10">
        <v>1326088</v>
      </c>
      <c r="Q18" s="10">
        <v>1514408</v>
      </c>
      <c r="R18" s="10">
        <v>1500133</v>
      </c>
      <c r="S18" s="10">
        <v>1508848</v>
      </c>
      <c r="T18" s="10">
        <v>1647580</v>
      </c>
      <c r="U18" s="10">
        <v>1677406</v>
      </c>
      <c r="V18" s="10">
        <v>1836880</v>
      </c>
      <c r="W18" s="10">
        <v>1971366</v>
      </c>
      <c r="X18" s="10">
        <v>2129068</v>
      </c>
      <c r="Y18" s="10">
        <v>2313984</v>
      </c>
      <c r="Z18" s="10">
        <v>2688459</v>
      </c>
      <c r="AA18" s="10">
        <v>2451672</v>
      </c>
      <c r="AB18" s="10">
        <v>2241746</v>
      </c>
      <c r="AC18" s="10">
        <v>1318412</v>
      </c>
      <c r="AD18" s="10">
        <v>1169710</v>
      </c>
      <c r="AE18" s="10">
        <v>1153918</v>
      </c>
      <c r="AF18" s="10">
        <v>1223931</v>
      </c>
      <c r="AG18" s="10">
        <v>1349540</v>
      </c>
      <c r="AH18" s="10">
        <v>1459747</v>
      </c>
      <c r="AI18" s="10">
        <v>1585641</v>
      </c>
      <c r="AJ18" s="10">
        <v>1881085</v>
      </c>
      <c r="AK18" s="10">
        <v>2437243</v>
      </c>
      <c r="AL18" s="10">
        <v>1896780</v>
      </c>
      <c r="AM18" s="10">
        <v>2210761</v>
      </c>
      <c r="AN18" s="10">
        <v>2524256</v>
      </c>
      <c r="AO18" s="10">
        <v>2877891</v>
      </c>
      <c r="AP18" s="10">
        <v>2593410</v>
      </c>
      <c r="AQ18" s="10">
        <v>3007219</v>
      </c>
      <c r="AR18" s="10">
        <v>3208988</v>
      </c>
      <c r="AS18" s="10">
        <v>2875308</v>
      </c>
      <c r="AT18" s="10">
        <v>3094744</v>
      </c>
      <c r="AU18" s="10">
        <v>3456241</v>
      </c>
      <c r="AV18" s="10">
        <v>3719695</v>
      </c>
      <c r="AW18" s="10">
        <v>3945045</v>
      </c>
      <c r="AX18" s="10">
        <v>6163729</v>
      </c>
      <c r="AY18" s="10">
        <v>6486038</v>
      </c>
      <c r="AZ18" s="10">
        <v>6020066</v>
      </c>
      <c r="BA18" s="10">
        <v>5658866</v>
      </c>
      <c r="BB18" s="10">
        <v>6189772</v>
      </c>
      <c r="BC18" s="10">
        <v>6410359</v>
      </c>
      <c r="BD18" s="10">
        <v>7772033</v>
      </c>
      <c r="BE18" s="10">
        <v>8338816</v>
      </c>
      <c r="BF18" s="10">
        <v>8209907</v>
      </c>
      <c r="BG18" s="10">
        <v>8844489</v>
      </c>
      <c r="BH18" s="10">
        <v>9361010</v>
      </c>
      <c r="BI18" s="10">
        <v>9873898</v>
      </c>
      <c r="BJ18" s="10">
        <v>10363990</v>
      </c>
      <c r="BK18" s="10">
        <v>10266054</v>
      </c>
      <c r="BL18" s="10">
        <v>11030650</v>
      </c>
      <c r="BM18" s="10">
        <v>11078129</v>
      </c>
      <c r="BN18" s="10">
        <v>11765004</v>
      </c>
      <c r="BO18" s="10">
        <v>11528795</v>
      </c>
      <c r="BP18" s="10">
        <v>11997298</v>
      </c>
      <c r="BQ18" s="10">
        <v>12162020</v>
      </c>
      <c r="BR18" s="10">
        <v>12439937</v>
      </c>
      <c r="BS18" s="10">
        <v>12468726</v>
      </c>
      <c r="BT18" s="10">
        <v>12065054</v>
      </c>
      <c r="BU18" s="10">
        <v>12186091</v>
      </c>
      <c r="BV18" s="10"/>
    </row>
    <row r="19" spans="1:74" s="21" customFormat="1" ht="14.45" customHeight="1">
      <c r="A19" s="26" t="s">
        <v>144</v>
      </c>
      <c r="B19" s="10">
        <v>55033</v>
      </c>
      <c r="C19" s="10">
        <v>52421</v>
      </c>
      <c r="D19" s="10">
        <v>52384</v>
      </c>
      <c r="E19" s="10">
        <v>55543</v>
      </c>
      <c r="F19" s="10">
        <v>55426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/>
      <c r="AZ19" s="25" t="s">
        <v>134</v>
      </c>
      <c r="BA19" s="25" t="s">
        <v>134</v>
      </c>
      <c r="BB19" s="10">
        <v>0</v>
      </c>
      <c r="BC19" s="10">
        <v>0</v>
      </c>
      <c r="BD19" s="10">
        <v>0</v>
      </c>
      <c r="BE19" s="10">
        <v>0</v>
      </c>
      <c r="BF19" s="10">
        <v>0</v>
      </c>
      <c r="BG19" s="10">
        <v>0</v>
      </c>
      <c r="BH19" s="10">
        <v>0</v>
      </c>
      <c r="BI19" s="10">
        <v>0</v>
      </c>
      <c r="BJ19" s="10">
        <v>0</v>
      </c>
      <c r="BK19" s="10">
        <v>0</v>
      </c>
      <c r="BL19" s="10">
        <v>0</v>
      </c>
      <c r="BM19" s="10">
        <v>0</v>
      </c>
      <c r="BN19" s="10">
        <v>0</v>
      </c>
      <c r="BO19" s="10">
        <v>0</v>
      </c>
      <c r="BP19" s="10">
        <v>0</v>
      </c>
      <c r="BQ19" s="10">
        <v>0</v>
      </c>
      <c r="BR19" s="10">
        <v>0</v>
      </c>
      <c r="BS19" s="25" t="s">
        <v>134</v>
      </c>
      <c r="BT19" s="10">
        <v>0</v>
      </c>
      <c r="BU19" s="10">
        <v>0</v>
      </c>
      <c r="BV19" s="10"/>
    </row>
    <row r="20" spans="1:74" s="21" customFormat="1" ht="14.45" customHeight="1">
      <c r="A20" s="26" t="s">
        <v>145</v>
      </c>
      <c r="B20" s="10">
        <v>0</v>
      </c>
      <c r="C20" s="10">
        <v>0</v>
      </c>
      <c r="D20" s="10">
        <v>0</v>
      </c>
      <c r="E20" s="10">
        <v>1836</v>
      </c>
      <c r="F20" s="10">
        <v>1982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/>
      <c r="AZ20" s="25" t="s">
        <v>134</v>
      </c>
      <c r="BA20" s="25" t="s">
        <v>134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10">
        <v>0</v>
      </c>
      <c r="BL20" s="10">
        <v>0</v>
      </c>
      <c r="BM20" s="10">
        <v>0</v>
      </c>
      <c r="BN20" s="10">
        <v>0</v>
      </c>
      <c r="BO20" s="10">
        <v>0</v>
      </c>
      <c r="BP20" s="10">
        <v>0</v>
      </c>
      <c r="BQ20" s="10">
        <v>0</v>
      </c>
      <c r="BR20" s="10">
        <v>0</v>
      </c>
      <c r="BS20" s="25" t="s">
        <v>134</v>
      </c>
      <c r="BT20" s="10">
        <v>0</v>
      </c>
      <c r="BU20" s="10">
        <v>0</v>
      </c>
      <c r="BV20" s="10"/>
    </row>
    <row r="21" spans="1:74" s="21" customFormat="1">
      <c r="A21" s="26" t="s">
        <v>146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4079</v>
      </c>
      <c r="AM21" s="10">
        <v>4194</v>
      </c>
      <c r="AN21" s="10">
        <v>3304</v>
      </c>
      <c r="AO21" s="10">
        <v>3001</v>
      </c>
      <c r="AP21" s="10">
        <v>2533</v>
      </c>
      <c r="AQ21" s="10">
        <v>1630</v>
      </c>
      <c r="AR21" s="10">
        <v>1374</v>
      </c>
      <c r="AS21" s="10">
        <v>1243</v>
      </c>
      <c r="AT21" s="10">
        <v>1264</v>
      </c>
      <c r="AU21" s="10">
        <v>45</v>
      </c>
      <c r="AV21" s="10">
        <v>46</v>
      </c>
      <c r="AW21" s="10">
        <v>47</v>
      </c>
      <c r="AX21" s="10">
        <v>48</v>
      </c>
      <c r="AY21" s="10">
        <v>49</v>
      </c>
      <c r="AZ21" s="10">
        <v>50</v>
      </c>
      <c r="BA21" s="10">
        <v>52</v>
      </c>
      <c r="BB21" s="10">
        <v>53</v>
      </c>
      <c r="BC21" s="10">
        <v>55</v>
      </c>
      <c r="BD21" s="10">
        <v>57</v>
      </c>
      <c r="BE21" s="10">
        <v>58</v>
      </c>
      <c r="BF21" s="10">
        <v>60</v>
      </c>
      <c r="BG21" s="10">
        <v>62</v>
      </c>
      <c r="BH21" s="10">
        <v>65</v>
      </c>
      <c r="BI21" s="10">
        <v>66</v>
      </c>
      <c r="BJ21" s="10">
        <v>69</v>
      </c>
      <c r="BK21" s="10">
        <v>70</v>
      </c>
      <c r="BL21" s="10">
        <v>48</v>
      </c>
      <c r="BM21" s="10">
        <v>49</v>
      </c>
      <c r="BN21" s="10">
        <v>50</v>
      </c>
      <c r="BO21" s="10">
        <v>51</v>
      </c>
      <c r="BP21" s="10">
        <v>43</v>
      </c>
      <c r="BQ21" s="10">
        <v>43</v>
      </c>
      <c r="BR21" s="10">
        <v>44</v>
      </c>
      <c r="BS21" s="10">
        <v>45</v>
      </c>
      <c r="BT21" s="10">
        <v>46</v>
      </c>
      <c r="BU21" s="10">
        <v>46</v>
      </c>
      <c r="BV21" s="10"/>
    </row>
    <row r="22" spans="1:74" s="21" customFormat="1">
      <c r="A22" s="26" t="s">
        <v>147</v>
      </c>
      <c r="B22" s="10">
        <v>0</v>
      </c>
      <c r="C22" s="10">
        <v>0</v>
      </c>
      <c r="D22" s="10">
        <v>0</v>
      </c>
      <c r="E22" s="10">
        <v>5125</v>
      </c>
      <c r="F22" s="10">
        <v>0</v>
      </c>
      <c r="G22" s="10">
        <v>0</v>
      </c>
      <c r="H22" s="10">
        <v>0</v>
      </c>
      <c r="I22" s="10">
        <v>2782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3</v>
      </c>
      <c r="R22" s="10">
        <v>7</v>
      </c>
      <c r="S22" s="10">
        <v>6</v>
      </c>
      <c r="T22" s="10">
        <v>18</v>
      </c>
      <c r="U22" s="10">
        <v>10</v>
      </c>
      <c r="V22" s="10">
        <v>2535</v>
      </c>
      <c r="W22" s="10">
        <v>13564</v>
      </c>
      <c r="X22" s="10">
        <v>13294</v>
      </c>
      <c r="Y22" s="10">
        <v>17769</v>
      </c>
      <c r="Z22" s="10">
        <v>25537</v>
      </c>
      <c r="AA22" s="10">
        <v>26886</v>
      </c>
      <c r="AB22" s="10">
        <v>18997</v>
      </c>
      <c r="AC22" s="10">
        <v>20015</v>
      </c>
      <c r="AD22" s="10">
        <v>22986</v>
      </c>
      <c r="AE22" s="10">
        <v>23898</v>
      </c>
      <c r="AF22" s="10">
        <v>22810</v>
      </c>
      <c r="AG22" s="10">
        <v>28031</v>
      </c>
      <c r="AH22" s="10">
        <v>26550</v>
      </c>
      <c r="AI22" s="10">
        <v>27156</v>
      </c>
      <c r="AJ22" s="10">
        <v>26180</v>
      </c>
      <c r="AK22" s="10">
        <v>29640</v>
      </c>
      <c r="AL22" s="10">
        <v>26847</v>
      </c>
      <c r="AM22" s="10">
        <v>28651</v>
      </c>
      <c r="AN22" s="10">
        <v>31438</v>
      </c>
      <c r="AO22" s="10">
        <v>33726</v>
      </c>
      <c r="AP22" s="10">
        <v>36875</v>
      </c>
      <c r="AQ22" s="10">
        <v>34386</v>
      </c>
      <c r="AR22" s="10">
        <v>32622</v>
      </c>
      <c r="AS22" s="10">
        <v>41249</v>
      </c>
      <c r="AT22" s="10">
        <v>35505</v>
      </c>
      <c r="AU22" s="10">
        <v>33840</v>
      </c>
      <c r="AV22" s="10">
        <v>51096</v>
      </c>
      <c r="AW22" s="10">
        <v>46453</v>
      </c>
      <c r="AX22" s="10">
        <v>51304</v>
      </c>
      <c r="AY22" s="10">
        <v>47485</v>
      </c>
      <c r="AZ22" s="10">
        <v>36795</v>
      </c>
      <c r="BA22" s="10">
        <v>39490</v>
      </c>
      <c r="BB22" s="10">
        <v>39595</v>
      </c>
      <c r="BC22" s="10">
        <v>40580</v>
      </c>
      <c r="BD22" s="10">
        <v>34822</v>
      </c>
      <c r="BE22" s="10">
        <v>43786</v>
      </c>
      <c r="BF22" s="10">
        <v>39510</v>
      </c>
      <c r="BG22" s="10">
        <v>34033</v>
      </c>
      <c r="BH22" s="10">
        <v>34446</v>
      </c>
      <c r="BI22" s="10">
        <v>34281</v>
      </c>
      <c r="BJ22" s="10">
        <v>33158</v>
      </c>
      <c r="BK22" s="10">
        <v>31969</v>
      </c>
      <c r="BL22" s="10">
        <v>29554</v>
      </c>
      <c r="BM22" s="10">
        <v>33756</v>
      </c>
      <c r="BN22" s="10">
        <v>33236</v>
      </c>
      <c r="BO22" s="10">
        <v>26220</v>
      </c>
      <c r="BP22" s="10">
        <v>24278</v>
      </c>
      <c r="BQ22" s="10">
        <v>19907</v>
      </c>
      <c r="BR22" s="10">
        <v>24030</v>
      </c>
      <c r="BS22" s="10">
        <v>20084</v>
      </c>
      <c r="BT22" s="10">
        <v>21145</v>
      </c>
      <c r="BU22" s="10">
        <v>18072</v>
      </c>
      <c r="BV22" s="10"/>
    </row>
    <row r="23" spans="1:74" s="17" customFormat="1">
      <c r="A23" s="19" t="s">
        <v>148</v>
      </c>
      <c r="B23" s="14">
        <v>72377</v>
      </c>
      <c r="C23" s="14">
        <v>47257</v>
      </c>
      <c r="D23" s="14">
        <v>64792</v>
      </c>
      <c r="E23" s="14">
        <v>43286</v>
      </c>
      <c r="F23" s="14">
        <v>58317</v>
      </c>
      <c r="G23" s="14">
        <v>56961</v>
      </c>
      <c r="H23" s="14">
        <v>52236</v>
      </c>
      <c r="I23" s="14">
        <v>31397</v>
      </c>
      <c r="J23" s="14">
        <v>46904</v>
      </c>
      <c r="K23" s="14">
        <v>52280</v>
      </c>
      <c r="L23" s="14">
        <v>50372</v>
      </c>
      <c r="M23" s="14">
        <v>45189</v>
      </c>
      <c r="N23" s="14">
        <v>45236</v>
      </c>
      <c r="O23" s="14">
        <v>41976</v>
      </c>
      <c r="P23" s="14">
        <v>45488</v>
      </c>
      <c r="Q23" s="14">
        <v>20613</v>
      </c>
      <c r="R23" s="14">
        <v>50346</v>
      </c>
      <c r="S23" s="14">
        <v>48464</v>
      </c>
      <c r="T23" s="14">
        <v>41287</v>
      </c>
      <c r="U23" s="14">
        <v>36386</v>
      </c>
      <c r="V23" s="14">
        <v>40377</v>
      </c>
      <c r="W23" s="14">
        <v>47197</v>
      </c>
      <c r="X23" s="14">
        <v>39805</v>
      </c>
      <c r="Y23" s="14">
        <v>50390</v>
      </c>
      <c r="Z23" s="14">
        <v>72453</v>
      </c>
      <c r="AA23" s="14">
        <v>76622</v>
      </c>
      <c r="AB23" s="14">
        <v>59971</v>
      </c>
      <c r="AC23" s="14">
        <v>43936</v>
      </c>
      <c r="AD23" s="10">
        <v>58449</v>
      </c>
      <c r="AE23" s="14">
        <v>60923</v>
      </c>
      <c r="AF23" s="14">
        <v>50410</v>
      </c>
      <c r="AG23" s="14">
        <v>35070</v>
      </c>
      <c r="AH23" s="14">
        <v>105183</v>
      </c>
      <c r="AI23" s="14">
        <v>47261</v>
      </c>
      <c r="AJ23" s="14">
        <v>50429</v>
      </c>
      <c r="AK23" s="14">
        <v>80994</v>
      </c>
      <c r="AL23" s="14">
        <v>47350</v>
      </c>
      <c r="AM23" s="14">
        <v>52934</v>
      </c>
      <c r="AN23" s="14">
        <v>56247</v>
      </c>
      <c r="AO23" s="14">
        <v>45759</v>
      </c>
      <c r="AP23" s="14">
        <v>56340</v>
      </c>
      <c r="AQ23" s="14">
        <v>49155</v>
      </c>
      <c r="AR23" s="14">
        <v>53805</v>
      </c>
      <c r="AS23" s="14">
        <v>85352</v>
      </c>
      <c r="AT23" s="14">
        <v>53551</v>
      </c>
      <c r="AU23" s="14">
        <v>38822</v>
      </c>
      <c r="AV23" s="14">
        <v>99182</v>
      </c>
      <c r="AW23" s="14">
        <v>109298</v>
      </c>
      <c r="AX23" s="14">
        <v>106414</v>
      </c>
      <c r="AY23" s="14">
        <v>75714</v>
      </c>
      <c r="AZ23" s="14">
        <v>90898</v>
      </c>
      <c r="BA23" s="14">
        <v>99202</v>
      </c>
      <c r="BB23" s="14">
        <v>54987</v>
      </c>
      <c r="BC23" s="14">
        <v>81514</v>
      </c>
      <c r="BD23" s="14">
        <v>57718</v>
      </c>
      <c r="BE23" s="14">
        <v>74476</v>
      </c>
      <c r="BF23" s="14">
        <v>59368</v>
      </c>
      <c r="BG23" s="14">
        <v>58421</v>
      </c>
      <c r="BH23" s="14">
        <v>57752</v>
      </c>
      <c r="BI23" s="14">
        <v>56811</v>
      </c>
      <c r="BJ23" s="14">
        <v>34135</v>
      </c>
      <c r="BK23" s="14">
        <v>11772</v>
      </c>
      <c r="BL23" s="14">
        <v>25408</v>
      </c>
      <c r="BM23" s="14">
        <v>174414</v>
      </c>
      <c r="BN23" s="14">
        <v>131395</v>
      </c>
      <c r="BO23" s="14">
        <v>17991</v>
      </c>
      <c r="BP23" s="14">
        <v>24072</v>
      </c>
      <c r="BQ23" s="14">
        <v>117941</v>
      </c>
      <c r="BR23" s="14">
        <v>25261</v>
      </c>
      <c r="BS23" s="14">
        <v>25976</v>
      </c>
      <c r="BT23" s="14">
        <v>36912</v>
      </c>
      <c r="BU23" s="14">
        <v>125338</v>
      </c>
      <c r="BV23" s="14"/>
    </row>
    <row r="24" spans="1:74" s="21" customFormat="1">
      <c r="A24" s="20" t="s">
        <v>149</v>
      </c>
      <c r="B24" s="10">
        <v>6221</v>
      </c>
      <c r="C24" s="10">
        <v>2560</v>
      </c>
      <c r="D24" s="10">
        <v>2922</v>
      </c>
      <c r="E24" s="10">
        <v>0</v>
      </c>
      <c r="F24" s="10">
        <v>3592</v>
      </c>
      <c r="G24" s="10">
        <v>15</v>
      </c>
      <c r="H24" s="10">
        <v>1583</v>
      </c>
      <c r="I24" s="10">
        <v>2799</v>
      </c>
      <c r="J24" s="10">
        <v>1198</v>
      </c>
      <c r="K24" s="10">
        <v>1674</v>
      </c>
      <c r="L24" s="10">
        <v>1215</v>
      </c>
      <c r="M24" s="10">
        <v>792</v>
      </c>
      <c r="N24" s="10">
        <v>1819</v>
      </c>
      <c r="O24" s="10">
        <v>1418</v>
      </c>
      <c r="P24" s="10">
        <v>1180</v>
      </c>
      <c r="Q24" s="10">
        <v>580</v>
      </c>
      <c r="R24" s="10">
        <v>1228</v>
      </c>
      <c r="S24" s="10">
        <v>1426</v>
      </c>
      <c r="T24" s="10">
        <v>1202</v>
      </c>
      <c r="U24" s="10">
        <v>776</v>
      </c>
      <c r="V24" s="10">
        <v>952</v>
      </c>
      <c r="W24" s="10">
        <v>2115</v>
      </c>
      <c r="X24" s="10">
        <v>1512</v>
      </c>
      <c r="Y24" s="10">
        <v>999</v>
      </c>
      <c r="Z24" s="10">
        <v>3045</v>
      </c>
      <c r="AA24" s="10">
        <v>1757</v>
      </c>
      <c r="AB24" s="10">
        <v>1947</v>
      </c>
      <c r="AC24" s="10">
        <v>1368</v>
      </c>
      <c r="AD24" s="10">
        <v>4530</v>
      </c>
      <c r="AE24" s="10">
        <v>2180</v>
      </c>
      <c r="AF24" s="10">
        <v>1252</v>
      </c>
      <c r="AG24" s="10">
        <v>833</v>
      </c>
      <c r="AH24" s="10">
        <v>66916</v>
      </c>
      <c r="AI24" s="10">
        <v>2383</v>
      </c>
      <c r="AJ24" s="10">
        <v>1900</v>
      </c>
      <c r="AK24" s="10">
        <v>1030</v>
      </c>
      <c r="AL24" s="10">
        <v>1545</v>
      </c>
      <c r="AM24" s="10">
        <v>2379</v>
      </c>
      <c r="AN24" s="10">
        <v>5616</v>
      </c>
      <c r="AO24" s="10">
        <v>2115</v>
      </c>
      <c r="AP24" s="10">
        <v>3583</v>
      </c>
      <c r="AQ24" s="10">
        <v>3692</v>
      </c>
      <c r="AR24" s="10">
        <v>2166</v>
      </c>
      <c r="AS24" s="10">
        <v>4263</v>
      </c>
      <c r="AT24" s="10">
        <v>3353</v>
      </c>
      <c r="AU24" s="10">
        <v>7968</v>
      </c>
      <c r="AV24" s="10">
        <v>5402</v>
      </c>
      <c r="AW24" s="10">
        <v>7267</v>
      </c>
      <c r="AX24" s="10">
        <v>2718</v>
      </c>
      <c r="AY24" s="10">
        <v>3572</v>
      </c>
      <c r="AZ24" s="10">
        <v>1308</v>
      </c>
      <c r="BA24" s="10">
        <v>2659</v>
      </c>
      <c r="BB24" s="10">
        <v>4413</v>
      </c>
      <c r="BC24" s="10">
        <v>3233</v>
      </c>
      <c r="BD24" s="10">
        <v>2620</v>
      </c>
      <c r="BE24" s="10">
        <v>1632</v>
      </c>
      <c r="BF24" s="10">
        <v>1799</v>
      </c>
      <c r="BG24" s="10">
        <v>5840</v>
      </c>
      <c r="BH24" s="10">
        <v>3401</v>
      </c>
      <c r="BI24" s="10">
        <v>1432</v>
      </c>
      <c r="BJ24" s="10">
        <v>3147</v>
      </c>
      <c r="BK24" s="10">
        <v>5491</v>
      </c>
      <c r="BL24" s="10">
        <v>7561</v>
      </c>
      <c r="BM24" s="10">
        <v>7799</v>
      </c>
      <c r="BN24" s="10">
        <v>5829</v>
      </c>
      <c r="BO24" s="10">
        <v>3742</v>
      </c>
      <c r="BP24" s="10">
        <v>2756</v>
      </c>
      <c r="BQ24" s="10">
        <v>1898</v>
      </c>
      <c r="BR24" s="10">
        <v>2918</v>
      </c>
      <c r="BS24" s="10">
        <v>2331</v>
      </c>
      <c r="BT24" s="10">
        <v>2599</v>
      </c>
      <c r="BU24" s="10">
        <v>2358</v>
      </c>
      <c r="BV24" s="10"/>
    </row>
    <row r="25" spans="1:74" s="21" customFormat="1">
      <c r="A25" s="20" t="s">
        <v>150</v>
      </c>
      <c r="B25" s="10">
        <v>66156</v>
      </c>
      <c r="C25" s="10">
        <v>44697</v>
      </c>
      <c r="D25" s="10">
        <v>61870</v>
      </c>
      <c r="E25" s="10">
        <v>0</v>
      </c>
      <c r="F25" s="10">
        <v>54725</v>
      </c>
      <c r="G25" s="10">
        <v>56946</v>
      </c>
      <c r="H25" s="10">
        <v>50653</v>
      </c>
      <c r="I25" s="10">
        <v>28598</v>
      </c>
      <c r="J25" s="10">
        <v>45706</v>
      </c>
      <c r="K25" s="10">
        <v>50606</v>
      </c>
      <c r="L25" s="10">
        <v>49157</v>
      </c>
      <c r="M25" s="10">
        <v>44397</v>
      </c>
      <c r="N25" s="10">
        <v>43417</v>
      </c>
      <c r="O25" s="10">
        <v>40558</v>
      </c>
      <c r="P25" s="10">
        <v>44308</v>
      </c>
      <c r="Q25" s="10">
        <v>20033</v>
      </c>
      <c r="R25" s="10">
        <v>49118</v>
      </c>
      <c r="S25" s="10">
        <v>47038</v>
      </c>
      <c r="T25" s="10">
        <v>40085</v>
      </c>
      <c r="U25" s="10">
        <v>35610</v>
      </c>
      <c r="V25" s="10">
        <v>39425</v>
      </c>
      <c r="W25" s="10">
        <v>45082</v>
      </c>
      <c r="X25" s="10">
        <v>38293</v>
      </c>
      <c r="Y25" s="10">
        <v>49391</v>
      </c>
      <c r="Z25" s="10">
        <v>69408</v>
      </c>
      <c r="AA25" s="10">
        <v>74865</v>
      </c>
      <c r="AB25" s="10">
        <v>58024</v>
      </c>
      <c r="AC25" s="10">
        <v>42568</v>
      </c>
      <c r="AD25" s="10">
        <v>53919</v>
      </c>
      <c r="AE25" s="10">
        <v>58743</v>
      </c>
      <c r="AF25" s="10">
        <v>49158</v>
      </c>
      <c r="AG25" s="10">
        <v>34237</v>
      </c>
      <c r="AH25" s="10">
        <v>38267</v>
      </c>
      <c r="AI25" s="10">
        <v>44878</v>
      </c>
      <c r="AJ25" s="10">
        <v>48529</v>
      </c>
      <c r="AK25" s="10">
        <v>79964</v>
      </c>
      <c r="AL25" s="10">
        <v>45805</v>
      </c>
      <c r="AM25" s="10">
        <v>50555</v>
      </c>
      <c r="AN25" s="10">
        <v>50631</v>
      </c>
      <c r="AO25" s="10">
        <v>43644</v>
      </c>
      <c r="AP25" s="10">
        <v>52757</v>
      </c>
      <c r="AQ25" s="10">
        <v>45463</v>
      </c>
      <c r="AR25" s="10">
        <v>51639</v>
      </c>
      <c r="AS25" s="10">
        <v>81089</v>
      </c>
      <c r="AT25" s="10">
        <v>50198</v>
      </c>
      <c r="AU25" s="10">
        <v>30854</v>
      </c>
      <c r="AV25" s="10">
        <v>93780</v>
      </c>
      <c r="AW25" s="10">
        <v>102031</v>
      </c>
      <c r="AX25" s="10">
        <v>103696</v>
      </c>
      <c r="AY25" s="10">
        <v>72142</v>
      </c>
      <c r="AZ25" s="10">
        <v>89590</v>
      </c>
      <c r="BA25" s="10">
        <v>96543</v>
      </c>
      <c r="BB25" s="10">
        <v>50574</v>
      </c>
      <c r="BC25" s="10">
        <v>78281</v>
      </c>
      <c r="BD25" s="10">
        <v>55098</v>
      </c>
      <c r="BE25" s="10">
        <v>72844</v>
      </c>
      <c r="BF25" s="10">
        <v>57569</v>
      </c>
      <c r="BG25" s="10">
        <v>52581</v>
      </c>
      <c r="BH25" s="10">
        <v>54351</v>
      </c>
      <c r="BI25" s="10">
        <v>55379</v>
      </c>
      <c r="BJ25" s="10">
        <v>30988</v>
      </c>
      <c r="BK25" s="10">
        <v>6281</v>
      </c>
      <c r="BL25" s="10">
        <v>17847</v>
      </c>
      <c r="BM25" s="10">
        <v>166615</v>
      </c>
      <c r="BN25" s="10">
        <v>125566</v>
      </c>
      <c r="BO25" s="10">
        <v>14249</v>
      </c>
      <c r="BP25" s="10">
        <v>21316</v>
      </c>
      <c r="BQ25" s="10">
        <v>116043</v>
      </c>
      <c r="BR25" s="10">
        <v>22343</v>
      </c>
      <c r="BS25" s="10">
        <v>23645</v>
      </c>
      <c r="BT25" s="10">
        <v>34313</v>
      </c>
      <c r="BU25" s="10">
        <v>122980</v>
      </c>
      <c r="BV25" s="10"/>
    </row>
    <row r="26" spans="1:74" s="17" customFormat="1">
      <c r="A26" s="19" t="s">
        <v>151</v>
      </c>
      <c r="B26" s="14">
        <v>1651842</v>
      </c>
      <c r="C26" s="14">
        <v>1709096</v>
      </c>
      <c r="D26" s="14">
        <v>2038284</v>
      </c>
      <c r="E26" s="14">
        <v>2284748</v>
      </c>
      <c r="F26" s="14">
        <v>2167510</v>
      </c>
      <c r="G26" s="14">
        <v>2184409</v>
      </c>
      <c r="H26" s="14">
        <v>2223835</v>
      </c>
      <c r="I26" s="14">
        <v>2569466</v>
      </c>
      <c r="J26" s="14">
        <v>2635194</v>
      </c>
      <c r="K26" s="14">
        <v>2601176</v>
      </c>
      <c r="L26" s="14">
        <v>2673528</v>
      </c>
      <c r="M26" s="14">
        <v>3112447</v>
      </c>
      <c r="N26" s="14">
        <v>3182108</v>
      </c>
      <c r="O26" s="14">
        <v>2886523</v>
      </c>
      <c r="P26" s="14">
        <v>2830931</v>
      </c>
      <c r="Q26" s="14">
        <v>3148448</v>
      </c>
      <c r="R26" s="14">
        <v>3287487</v>
      </c>
      <c r="S26" s="14">
        <v>3269155</v>
      </c>
      <c r="T26" s="14">
        <v>3208868</v>
      </c>
      <c r="U26" s="14">
        <v>3482835</v>
      </c>
      <c r="V26" s="14">
        <v>4057884</v>
      </c>
      <c r="W26" s="14">
        <v>3714164</v>
      </c>
      <c r="X26" s="14">
        <v>3737683</v>
      </c>
      <c r="Y26" s="14">
        <v>4000069</v>
      </c>
      <c r="Z26" s="14">
        <v>4391603</v>
      </c>
      <c r="AA26" s="14">
        <v>4780644</v>
      </c>
      <c r="AB26" s="14">
        <v>5326988</v>
      </c>
      <c r="AC26" s="14">
        <v>5770975</v>
      </c>
      <c r="AD26" s="14">
        <v>5937504</v>
      </c>
      <c r="AE26" s="14">
        <v>5975601</v>
      </c>
      <c r="AF26" s="14">
        <v>5800557</v>
      </c>
      <c r="AG26" s="14">
        <v>6084542</v>
      </c>
      <c r="AH26" s="14">
        <v>6745231</v>
      </c>
      <c r="AI26" s="14">
        <v>6742823</v>
      </c>
      <c r="AJ26" s="14">
        <v>6967177</v>
      </c>
      <c r="AK26" s="14">
        <v>7334317</v>
      </c>
      <c r="AL26" s="14">
        <v>7895696</v>
      </c>
      <c r="AM26" s="14">
        <v>8149240</v>
      </c>
      <c r="AN26" s="14">
        <v>8512485</v>
      </c>
      <c r="AO26" s="14">
        <v>8930536</v>
      </c>
      <c r="AP26" s="14">
        <v>9293869</v>
      </c>
      <c r="AQ26" s="14">
        <v>9555053</v>
      </c>
      <c r="AR26" s="14">
        <v>9670599</v>
      </c>
      <c r="AS26" s="14">
        <v>9818746</v>
      </c>
      <c r="AT26" s="14">
        <v>9964300</v>
      </c>
      <c r="AU26" s="14">
        <v>10010394</v>
      </c>
      <c r="AV26" s="14">
        <v>10488859</v>
      </c>
      <c r="AW26" s="14">
        <v>11042723</v>
      </c>
      <c r="AX26" s="14">
        <v>11574786</v>
      </c>
      <c r="AY26" s="14">
        <v>12110357</v>
      </c>
      <c r="AZ26" s="14">
        <v>12091009</v>
      </c>
      <c r="BA26" s="14">
        <v>12039078</v>
      </c>
      <c r="BB26" s="14">
        <v>12336924</v>
      </c>
      <c r="BC26" s="14">
        <v>11887673</v>
      </c>
      <c r="BD26" s="14">
        <v>11759093</v>
      </c>
      <c r="BE26" s="14">
        <v>12459548</v>
      </c>
      <c r="BF26" s="14">
        <v>12307075</v>
      </c>
      <c r="BG26" s="14">
        <v>10230633</v>
      </c>
      <c r="BH26" s="14">
        <v>9874016</v>
      </c>
      <c r="BI26" s="14">
        <v>9612687</v>
      </c>
      <c r="BJ26" s="14">
        <v>9754715</v>
      </c>
      <c r="BK26" s="14">
        <v>9686836</v>
      </c>
      <c r="BL26" s="14">
        <v>9404369</v>
      </c>
      <c r="BM26" s="14">
        <v>9939810</v>
      </c>
      <c r="BN26" s="14">
        <v>10335166</v>
      </c>
      <c r="BO26" s="14">
        <v>9657295</v>
      </c>
      <c r="BP26" s="14">
        <v>9504330</v>
      </c>
      <c r="BQ26" s="14">
        <v>10557126</v>
      </c>
      <c r="BR26" s="14">
        <v>10699458</v>
      </c>
      <c r="BS26" s="14">
        <v>10385236</v>
      </c>
      <c r="BT26" s="14">
        <v>10284420</v>
      </c>
      <c r="BU26" s="14">
        <v>11222316</v>
      </c>
      <c r="BV26" s="14"/>
    </row>
    <row r="27" spans="1:74" s="21" customFormat="1">
      <c r="A27" s="20" t="s">
        <v>43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</row>
    <row r="28" spans="1:74" s="21" customFormat="1">
      <c r="A28" s="26" t="s">
        <v>152</v>
      </c>
      <c r="B28" s="10">
        <v>77301</v>
      </c>
      <c r="C28" s="10">
        <v>40911</v>
      </c>
      <c r="D28" s="10">
        <v>120381</v>
      </c>
      <c r="E28" s="10">
        <v>101361</v>
      </c>
      <c r="F28" s="10">
        <v>115177</v>
      </c>
      <c r="G28" s="10">
        <v>75327</v>
      </c>
      <c r="H28" s="10">
        <v>76810</v>
      </c>
      <c r="I28" s="10">
        <v>49900</v>
      </c>
      <c r="J28" s="10">
        <v>49904</v>
      </c>
      <c r="K28" s="10">
        <v>51639</v>
      </c>
      <c r="L28" s="10">
        <v>50183</v>
      </c>
      <c r="M28" s="10">
        <v>57152</v>
      </c>
      <c r="N28" s="10">
        <v>58859</v>
      </c>
      <c r="O28" s="10">
        <v>52457</v>
      </c>
      <c r="P28" s="10">
        <v>50241</v>
      </c>
      <c r="Q28" s="10">
        <v>47689</v>
      </c>
      <c r="R28" s="10">
        <v>47941</v>
      </c>
      <c r="S28" s="10">
        <v>51856</v>
      </c>
      <c r="T28" s="10">
        <v>66594</v>
      </c>
      <c r="U28" s="10">
        <v>65945</v>
      </c>
      <c r="V28" s="10">
        <v>73462</v>
      </c>
      <c r="W28" s="10">
        <v>86823</v>
      </c>
      <c r="X28" s="10">
        <v>90154</v>
      </c>
      <c r="Y28" s="10">
        <v>94215</v>
      </c>
      <c r="Z28" s="10">
        <v>91749</v>
      </c>
      <c r="AA28" s="10">
        <v>88052</v>
      </c>
      <c r="AB28" s="10">
        <v>88263</v>
      </c>
      <c r="AC28" s="10">
        <v>79942</v>
      </c>
      <c r="AD28" s="10">
        <v>100130</v>
      </c>
      <c r="AE28" s="10">
        <v>81753</v>
      </c>
      <c r="AF28" s="10">
        <v>31573</v>
      </c>
      <c r="AG28" s="10">
        <v>36075</v>
      </c>
      <c r="AH28" s="10">
        <v>40401</v>
      </c>
      <c r="AI28" s="10">
        <v>43108</v>
      </c>
      <c r="AJ28" s="10">
        <v>41252</v>
      </c>
      <c r="AK28" s="10">
        <v>33860</v>
      </c>
      <c r="AL28" s="10">
        <v>32178</v>
      </c>
      <c r="AM28" s="10">
        <v>29095</v>
      </c>
      <c r="AN28" s="10">
        <v>28042</v>
      </c>
      <c r="AO28" s="10">
        <v>26979</v>
      </c>
      <c r="AP28" s="10">
        <v>26111</v>
      </c>
      <c r="AQ28" s="10">
        <v>25969</v>
      </c>
      <c r="AR28" s="10">
        <v>24835</v>
      </c>
      <c r="AS28" s="10">
        <v>23835</v>
      </c>
      <c r="AT28" s="10">
        <v>22264</v>
      </c>
      <c r="AU28" s="10">
        <v>20784</v>
      </c>
      <c r="AV28" s="10">
        <v>18055</v>
      </c>
      <c r="AW28" s="10">
        <v>15790</v>
      </c>
      <c r="AX28" s="10">
        <v>13711</v>
      </c>
      <c r="AY28" s="10">
        <v>12985</v>
      </c>
      <c r="AZ28" s="10">
        <v>12962</v>
      </c>
      <c r="BA28" s="10">
        <v>12087</v>
      </c>
      <c r="BB28" s="10">
        <v>12936</v>
      </c>
      <c r="BC28" s="10">
        <v>12394</v>
      </c>
      <c r="BD28" s="10">
        <v>13560</v>
      </c>
      <c r="BE28" s="10">
        <v>12648</v>
      </c>
      <c r="BF28" s="10">
        <v>12238</v>
      </c>
      <c r="BG28" s="10">
        <v>11522</v>
      </c>
      <c r="BH28" s="10">
        <v>11317</v>
      </c>
      <c r="BI28" s="10">
        <v>11519</v>
      </c>
      <c r="BJ28" s="10">
        <v>11098</v>
      </c>
      <c r="BK28" s="10">
        <v>11498</v>
      </c>
      <c r="BL28" s="10">
        <v>11107</v>
      </c>
      <c r="BM28" s="10">
        <v>11016</v>
      </c>
      <c r="BN28" s="10">
        <v>12721</v>
      </c>
      <c r="BO28" s="10">
        <v>28342</v>
      </c>
      <c r="BP28" s="10">
        <v>11716</v>
      </c>
      <c r="BQ28" s="10">
        <v>11649</v>
      </c>
      <c r="BR28" s="10">
        <v>12468</v>
      </c>
      <c r="BS28" s="10">
        <v>13742</v>
      </c>
      <c r="BT28" s="10">
        <v>15659</v>
      </c>
      <c r="BU28" s="10">
        <v>17952</v>
      </c>
      <c r="BV28" s="10"/>
    </row>
    <row r="29" spans="1:74" s="21" customFormat="1">
      <c r="A29" s="26" t="s">
        <v>153</v>
      </c>
      <c r="B29" s="10">
        <v>1807482</v>
      </c>
      <c r="C29" s="10">
        <v>1935706</v>
      </c>
      <c r="D29" s="10">
        <v>2161708</v>
      </c>
      <c r="E29" s="10">
        <v>2481450</v>
      </c>
      <c r="F29" s="10">
        <v>2381202</v>
      </c>
      <c r="G29" s="10">
        <v>2424967</v>
      </c>
      <c r="H29" s="10">
        <v>2498976</v>
      </c>
      <c r="I29" s="10">
        <v>2834646</v>
      </c>
      <c r="J29" s="10">
        <v>2897474</v>
      </c>
      <c r="K29" s="10">
        <v>2853563</v>
      </c>
      <c r="L29" s="10">
        <v>2914703</v>
      </c>
      <c r="M29" s="10">
        <v>3356183</v>
      </c>
      <c r="N29" s="10">
        <v>3389034</v>
      </c>
      <c r="O29" s="10">
        <v>3116670</v>
      </c>
      <c r="P29" s="10">
        <v>3066136</v>
      </c>
      <c r="Q29" s="10">
        <v>3392611</v>
      </c>
      <c r="R29" s="10">
        <v>3546973</v>
      </c>
      <c r="S29" s="10">
        <v>3526592</v>
      </c>
      <c r="T29" s="10">
        <v>3414424</v>
      </c>
      <c r="U29" s="10">
        <v>3667638</v>
      </c>
      <c r="V29" s="10">
        <v>4269203</v>
      </c>
      <c r="W29" s="10">
        <v>3929876</v>
      </c>
      <c r="X29" s="10">
        <v>3944901</v>
      </c>
      <c r="Y29" s="10">
        <v>4189538</v>
      </c>
      <c r="Z29" s="10">
        <v>4581706</v>
      </c>
      <c r="AA29" s="10">
        <v>4998986</v>
      </c>
      <c r="AB29" s="10">
        <v>5575633</v>
      </c>
      <c r="AC29" s="10">
        <v>5960215</v>
      </c>
      <c r="AD29" s="10">
        <v>6101420</v>
      </c>
      <c r="AE29" s="10">
        <v>6144523</v>
      </c>
      <c r="AF29" s="10">
        <v>6193164</v>
      </c>
      <c r="AG29" s="10">
        <v>6466547</v>
      </c>
      <c r="AH29" s="10">
        <v>7154513</v>
      </c>
      <c r="AI29" s="10">
        <v>7086598</v>
      </c>
      <c r="AJ29" s="10">
        <v>7345034</v>
      </c>
      <c r="AK29" s="10">
        <v>7707539</v>
      </c>
      <c r="AL29" s="10">
        <v>8278902</v>
      </c>
      <c r="AM29" s="10">
        <v>8559003</v>
      </c>
      <c r="AN29" s="10">
        <v>8939667</v>
      </c>
      <c r="AO29" s="10">
        <v>9376278</v>
      </c>
      <c r="AP29" s="10">
        <v>9749099</v>
      </c>
      <c r="AQ29" s="10">
        <v>9996917</v>
      </c>
      <c r="AR29" s="10">
        <v>10125315</v>
      </c>
      <c r="AS29" s="10">
        <v>10258343</v>
      </c>
      <c r="AT29" s="10">
        <v>10403841</v>
      </c>
      <c r="AU29" s="10">
        <v>10377092</v>
      </c>
      <c r="AV29" s="10">
        <v>10812169</v>
      </c>
      <c r="AW29" s="10">
        <v>11403580</v>
      </c>
      <c r="AX29" s="10">
        <v>11943663</v>
      </c>
      <c r="AY29" s="10">
        <v>12408896</v>
      </c>
      <c r="AZ29" s="10">
        <v>12377215</v>
      </c>
      <c r="BA29" s="10">
        <v>12347267</v>
      </c>
      <c r="BB29" s="10">
        <v>12646044</v>
      </c>
      <c r="BC29" s="10">
        <v>12237268</v>
      </c>
      <c r="BD29" s="10">
        <v>12090944</v>
      </c>
      <c r="BE29" s="10">
        <v>12796066</v>
      </c>
      <c r="BF29" s="10">
        <v>12637820</v>
      </c>
      <c r="BG29" s="10">
        <v>10534511</v>
      </c>
      <c r="BH29" s="10">
        <v>10206903</v>
      </c>
      <c r="BI29" s="10">
        <v>9964148</v>
      </c>
      <c r="BJ29" s="10">
        <v>10142202</v>
      </c>
      <c r="BK29" s="10">
        <v>10027991</v>
      </c>
      <c r="BL29" s="10">
        <v>9814094</v>
      </c>
      <c r="BM29" s="10">
        <v>10425796</v>
      </c>
      <c r="BN29" s="10">
        <v>10810553</v>
      </c>
      <c r="BO29" s="10">
        <v>10064492</v>
      </c>
      <c r="BP29" s="10">
        <v>9969362</v>
      </c>
      <c r="BQ29" s="10">
        <v>11017857</v>
      </c>
      <c r="BR29" s="10">
        <v>11162080</v>
      </c>
      <c r="BS29" s="10">
        <v>10864085</v>
      </c>
      <c r="BT29" s="10">
        <v>10758085</v>
      </c>
      <c r="BU29" s="10">
        <v>11568502</v>
      </c>
      <c r="BV29" s="10"/>
    </row>
    <row r="30" spans="1:74" s="21" customFormat="1">
      <c r="A30" s="20" t="s">
        <v>154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10549</v>
      </c>
      <c r="AT30" s="10">
        <v>10228</v>
      </c>
      <c r="AU30" s="10">
        <v>9648</v>
      </c>
      <c r="AV30" s="10">
        <v>9212</v>
      </c>
      <c r="AW30" s="10">
        <v>8821</v>
      </c>
      <c r="AX30" s="10">
        <v>8541</v>
      </c>
      <c r="AY30" s="10">
        <v>8168</v>
      </c>
      <c r="AZ30" s="10">
        <v>7854</v>
      </c>
      <c r="BA30" s="10">
        <v>7651</v>
      </c>
      <c r="BB30" s="10">
        <v>7431</v>
      </c>
      <c r="BC30" s="10">
        <v>7250</v>
      </c>
      <c r="BD30" s="10">
        <v>7041</v>
      </c>
      <c r="BE30" s="10">
        <v>6956</v>
      </c>
      <c r="BF30" s="10">
        <v>6741</v>
      </c>
      <c r="BG30" s="10">
        <v>6563</v>
      </c>
      <c r="BH30" s="10">
        <v>6355</v>
      </c>
      <c r="BI30" s="10">
        <v>6119</v>
      </c>
      <c r="BJ30" s="10">
        <v>5942</v>
      </c>
      <c r="BK30" s="10">
        <v>5654</v>
      </c>
      <c r="BL30" s="10">
        <v>5414</v>
      </c>
      <c r="BM30" s="10">
        <v>5171</v>
      </c>
      <c r="BN30" s="10">
        <v>4967</v>
      </c>
      <c r="BO30" s="10">
        <v>4650</v>
      </c>
      <c r="BP30" s="10">
        <v>4423</v>
      </c>
      <c r="BQ30" s="10">
        <v>4209</v>
      </c>
      <c r="BR30" s="10">
        <v>3966</v>
      </c>
      <c r="BS30" s="10">
        <v>3765</v>
      </c>
      <c r="BT30" s="10">
        <v>3624</v>
      </c>
      <c r="BU30" s="10">
        <v>3472</v>
      </c>
      <c r="BV30" s="10"/>
    </row>
    <row r="31" spans="1:74" s="21" customFormat="1">
      <c r="A31" s="20" t="s">
        <v>155</v>
      </c>
      <c r="B31" s="10">
        <v>-232941</v>
      </c>
      <c r="C31" s="10">
        <v>-267521</v>
      </c>
      <c r="D31" s="10">
        <v>-243805</v>
      </c>
      <c r="E31" s="10">
        <v>-298063</v>
      </c>
      <c r="F31" s="10">
        <v>-328869</v>
      </c>
      <c r="G31" s="10">
        <v>-315885</v>
      </c>
      <c r="H31" s="10">
        <v>-351951</v>
      </c>
      <c r="I31" s="10">
        <v>-315080</v>
      </c>
      <c r="J31" s="10">
        <v>-312184</v>
      </c>
      <c r="K31" s="10">
        <v>-304026</v>
      </c>
      <c r="L31" s="10">
        <v>-291358</v>
      </c>
      <c r="M31" s="10">
        <v>-300888</v>
      </c>
      <c r="N31" s="10">
        <v>-265785</v>
      </c>
      <c r="O31" s="10">
        <v>-282604</v>
      </c>
      <c r="P31" s="10">
        <v>-285446</v>
      </c>
      <c r="Q31" s="10">
        <v>-291852</v>
      </c>
      <c r="R31" s="10">
        <v>-307427</v>
      </c>
      <c r="S31" s="10">
        <v>-309293</v>
      </c>
      <c r="T31" s="10">
        <v>-272150</v>
      </c>
      <c r="U31" s="10">
        <v>-250748</v>
      </c>
      <c r="V31" s="10">
        <v>-284781</v>
      </c>
      <c r="W31" s="10">
        <v>-302535</v>
      </c>
      <c r="X31" s="10">
        <v>-297372</v>
      </c>
      <c r="Y31" s="10">
        <v>-283684</v>
      </c>
      <c r="Z31" s="10">
        <v>-281852</v>
      </c>
      <c r="AA31" s="10">
        <v>-306394</v>
      </c>
      <c r="AB31" s="10">
        <v>-336908</v>
      </c>
      <c r="AC31" s="10">
        <v>-269182</v>
      </c>
      <c r="AD31" s="10">
        <v>-264046</v>
      </c>
      <c r="AE31" s="10">
        <v>-250675</v>
      </c>
      <c r="AF31" s="10">
        <v>-424180</v>
      </c>
      <c r="AG31" s="10">
        <v>-418080</v>
      </c>
      <c r="AH31" s="10">
        <v>-449683</v>
      </c>
      <c r="AI31" s="10">
        <v>-386883</v>
      </c>
      <c r="AJ31" s="10">
        <v>-419109</v>
      </c>
      <c r="AK31" s="10">
        <v>-407082</v>
      </c>
      <c r="AL31" s="10">
        <v>-415384</v>
      </c>
      <c r="AM31" s="10">
        <v>-438858</v>
      </c>
      <c r="AN31" s="10">
        <v>-455224</v>
      </c>
      <c r="AO31" s="10">
        <v>-472721</v>
      </c>
      <c r="AP31" s="10">
        <v>-481341</v>
      </c>
      <c r="AQ31" s="10">
        <v>-467833</v>
      </c>
      <c r="AR31" s="10">
        <v>-479551</v>
      </c>
      <c r="AS31" s="10">
        <v>-473981</v>
      </c>
      <c r="AT31" s="10">
        <v>-472033</v>
      </c>
      <c r="AU31" s="10">
        <v>-397130</v>
      </c>
      <c r="AV31" s="10">
        <v>-350577</v>
      </c>
      <c r="AW31" s="10">
        <v>-385468</v>
      </c>
      <c r="AX31" s="10">
        <v>-391129</v>
      </c>
      <c r="AY31" s="10">
        <v>-319692</v>
      </c>
      <c r="AZ31" s="10">
        <v>-307022</v>
      </c>
      <c r="BA31" s="10">
        <v>-327927</v>
      </c>
      <c r="BB31" s="10">
        <v>-329487</v>
      </c>
      <c r="BC31" s="10">
        <v>-369239</v>
      </c>
      <c r="BD31" s="10">
        <v>-352452</v>
      </c>
      <c r="BE31" s="10">
        <v>-356122</v>
      </c>
      <c r="BF31" s="10">
        <v>-349724</v>
      </c>
      <c r="BG31" s="10">
        <v>-321963</v>
      </c>
      <c r="BH31" s="10">
        <v>-350559</v>
      </c>
      <c r="BI31" s="10">
        <v>-369099</v>
      </c>
      <c r="BJ31" s="10">
        <v>-404527</v>
      </c>
      <c r="BK31" s="10">
        <v>-358307</v>
      </c>
      <c r="BL31" s="10">
        <v>-426246</v>
      </c>
      <c r="BM31" s="10">
        <v>-502173</v>
      </c>
      <c r="BN31" s="10">
        <v>-493075</v>
      </c>
      <c r="BO31" s="10">
        <v>-440189</v>
      </c>
      <c r="BP31" s="10">
        <v>-481171</v>
      </c>
      <c r="BQ31" s="10">
        <v>-476589</v>
      </c>
      <c r="BR31" s="10">
        <v>-479056</v>
      </c>
      <c r="BS31" s="10">
        <v>-496356</v>
      </c>
      <c r="BT31" s="10">
        <v>-492948</v>
      </c>
      <c r="BU31" s="10">
        <v>-367610</v>
      </c>
      <c r="BV31" s="10"/>
    </row>
    <row r="32" spans="1:74" s="17" customFormat="1">
      <c r="A32" s="19" t="s">
        <v>156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-5184</v>
      </c>
      <c r="I32" s="14">
        <v>-3186</v>
      </c>
      <c r="J32" s="14">
        <v>-2624</v>
      </c>
      <c r="K32" s="14">
        <v>-2158</v>
      </c>
      <c r="L32" s="14">
        <v>-1818</v>
      </c>
      <c r="M32" s="14">
        <v>-1904</v>
      </c>
      <c r="N32" s="14">
        <v>-1889</v>
      </c>
      <c r="O32" s="14">
        <v>-1344</v>
      </c>
      <c r="P32" s="14">
        <v>-1503</v>
      </c>
      <c r="Q32" s="14">
        <v>-1630</v>
      </c>
      <c r="R32" s="14">
        <v>-1322</v>
      </c>
      <c r="S32" s="14">
        <v>-4593</v>
      </c>
      <c r="T32" s="14">
        <v>-1533</v>
      </c>
      <c r="U32" s="14">
        <v>-1878</v>
      </c>
      <c r="V32" s="14">
        <v>-1443</v>
      </c>
      <c r="W32" s="14">
        <v>22698</v>
      </c>
      <c r="X32" s="14">
        <v>22702</v>
      </c>
      <c r="Y32" s="14">
        <v>23335</v>
      </c>
      <c r="Z32" s="14">
        <v>27573</v>
      </c>
      <c r="AA32" s="14">
        <v>33686</v>
      </c>
      <c r="AB32" s="14">
        <v>43214</v>
      </c>
      <c r="AC32" s="14">
        <v>45001</v>
      </c>
      <c r="AD32" s="14">
        <v>44245</v>
      </c>
      <c r="AE32" s="14">
        <v>44012</v>
      </c>
      <c r="AF32" s="14">
        <v>46726</v>
      </c>
      <c r="AG32" s="14">
        <v>46117</v>
      </c>
      <c r="AH32" s="14">
        <v>45591</v>
      </c>
      <c r="AI32" s="14">
        <v>38012</v>
      </c>
      <c r="AJ32" s="14">
        <v>37018</v>
      </c>
      <c r="AK32" s="14">
        <v>37065</v>
      </c>
      <c r="AL32" s="14">
        <v>38021</v>
      </c>
      <c r="AM32" s="14">
        <v>35840</v>
      </c>
      <c r="AN32" s="14">
        <v>37256</v>
      </c>
      <c r="AO32" s="14">
        <v>36074</v>
      </c>
      <c r="AP32" s="14">
        <v>34477</v>
      </c>
      <c r="AQ32" s="14">
        <v>35817</v>
      </c>
      <c r="AR32" s="14">
        <v>34916</v>
      </c>
      <c r="AS32" s="14">
        <v>35975</v>
      </c>
      <c r="AT32" s="14">
        <v>35604</v>
      </c>
      <c r="AU32" s="14">
        <v>33952</v>
      </c>
      <c r="AV32" s="14">
        <v>34042</v>
      </c>
      <c r="AW32" s="14">
        <v>33494</v>
      </c>
      <c r="AX32" s="14">
        <v>34325</v>
      </c>
      <c r="AY32" s="14">
        <v>33604</v>
      </c>
      <c r="AZ32" s="14">
        <v>32168</v>
      </c>
      <c r="BA32" s="14">
        <v>32863</v>
      </c>
      <c r="BB32" s="14">
        <v>31515</v>
      </c>
      <c r="BC32" s="14">
        <v>29431</v>
      </c>
      <c r="BD32" s="14">
        <v>28414</v>
      </c>
      <c r="BE32" s="14">
        <v>26769</v>
      </c>
      <c r="BF32" s="14">
        <v>25766</v>
      </c>
      <c r="BG32" s="14">
        <v>25555</v>
      </c>
      <c r="BH32" s="14">
        <v>25193</v>
      </c>
      <c r="BI32" s="14">
        <v>23452</v>
      </c>
      <c r="BJ32" s="14">
        <v>21550</v>
      </c>
      <c r="BK32" s="14">
        <v>20560</v>
      </c>
      <c r="BL32" s="14">
        <v>19832</v>
      </c>
      <c r="BM32" s="14">
        <v>18772</v>
      </c>
      <c r="BN32" s="14">
        <v>18279</v>
      </c>
      <c r="BO32" s="14">
        <v>17749</v>
      </c>
      <c r="BP32" s="14">
        <v>17333</v>
      </c>
      <c r="BQ32" s="14">
        <v>15808</v>
      </c>
      <c r="BR32" s="14">
        <v>15556</v>
      </c>
      <c r="BS32" s="14">
        <v>14014</v>
      </c>
      <c r="BT32" s="14">
        <v>10048</v>
      </c>
      <c r="BU32" s="14">
        <v>13247</v>
      </c>
      <c r="BV32" s="14"/>
    </row>
    <row r="33" spans="1:74" s="17" customFormat="1">
      <c r="A33" s="20" t="s">
        <v>157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</row>
    <row r="34" spans="1:74" s="21" customFormat="1">
      <c r="A34" s="26" t="s">
        <v>152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853</v>
      </c>
      <c r="P34" s="10">
        <v>257</v>
      </c>
      <c r="Q34" s="10">
        <v>0</v>
      </c>
      <c r="R34" s="10">
        <v>0</v>
      </c>
      <c r="S34" s="10">
        <v>0</v>
      </c>
      <c r="T34" s="10">
        <v>1010</v>
      </c>
      <c r="U34" s="10">
        <v>0</v>
      </c>
      <c r="V34" s="10">
        <v>1035</v>
      </c>
      <c r="W34" s="10">
        <v>1244</v>
      </c>
      <c r="X34" s="10">
        <v>1340</v>
      </c>
      <c r="Y34" s="10">
        <v>1249</v>
      </c>
      <c r="Z34" s="10">
        <v>1222</v>
      </c>
      <c r="AA34" s="10">
        <v>1655</v>
      </c>
      <c r="AB34" s="10">
        <v>1783</v>
      </c>
      <c r="AC34" s="10">
        <v>634</v>
      </c>
      <c r="AD34" s="10">
        <v>652</v>
      </c>
      <c r="AE34" s="10">
        <v>669</v>
      </c>
      <c r="AF34" s="10">
        <v>1218</v>
      </c>
      <c r="AG34" s="10">
        <v>817</v>
      </c>
      <c r="AH34" s="10">
        <v>1062</v>
      </c>
      <c r="AI34" s="10">
        <v>829</v>
      </c>
      <c r="AJ34" s="10">
        <v>708</v>
      </c>
      <c r="AK34" s="10">
        <v>707</v>
      </c>
      <c r="AL34" s="10">
        <v>704</v>
      </c>
      <c r="AM34" s="10">
        <v>788</v>
      </c>
      <c r="AN34" s="10">
        <v>856</v>
      </c>
      <c r="AO34" s="10">
        <v>966</v>
      </c>
      <c r="AP34" s="10">
        <v>977</v>
      </c>
      <c r="AQ34" s="10">
        <v>1078</v>
      </c>
      <c r="AR34" s="10">
        <v>1087</v>
      </c>
      <c r="AS34" s="10">
        <v>1612</v>
      </c>
      <c r="AT34" s="10">
        <v>1624</v>
      </c>
      <c r="AU34" s="10">
        <v>3288</v>
      </c>
      <c r="AV34" s="10">
        <v>1705</v>
      </c>
      <c r="AW34" s="10">
        <v>1578</v>
      </c>
      <c r="AX34" s="10">
        <v>1507</v>
      </c>
      <c r="AY34" s="10">
        <v>1364</v>
      </c>
      <c r="AZ34" s="10">
        <v>1148</v>
      </c>
      <c r="BA34" s="10">
        <v>2392</v>
      </c>
      <c r="BB34" s="10">
        <v>2752</v>
      </c>
      <c r="BC34" s="10">
        <v>2618</v>
      </c>
      <c r="BD34" s="10">
        <v>2489</v>
      </c>
      <c r="BE34" s="10">
        <v>2436</v>
      </c>
      <c r="BF34" s="10">
        <v>3636</v>
      </c>
      <c r="BG34" s="10">
        <v>3357</v>
      </c>
      <c r="BH34" s="10">
        <v>3135</v>
      </c>
      <c r="BI34" s="10">
        <v>2925</v>
      </c>
      <c r="BJ34" s="10">
        <v>2828</v>
      </c>
      <c r="BK34" s="10">
        <v>2599</v>
      </c>
      <c r="BL34" s="10">
        <v>4319</v>
      </c>
      <c r="BM34" s="10">
        <v>3981</v>
      </c>
      <c r="BN34" s="10">
        <v>3809</v>
      </c>
      <c r="BO34" s="10">
        <v>3684</v>
      </c>
      <c r="BP34" s="10">
        <v>3494</v>
      </c>
      <c r="BQ34" s="10">
        <v>3181</v>
      </c>
      <c r="BR34" s="10">
        <v>2935</v>
      </c>
      <c r="BS34" s="10">
        <v>2760</v>
      </c>
      <c r="BT34" s="10">
        <v>2497</v>
      </c>
      <c r="BU34" s="10">
        <v>2280</v>
      </c>
      <c r="BV34" s="10"/>
    </row>
    <row r="35" spans="1:74" s="21" customFormat="1">
      <c r="A35" s="26" t="s">
        <v>153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39575</v>
      </c>
      <c r="I35" s="10">
        <v>0</v>
      </c>
      <c r="J35" s="10">
        <v>31016</v>
      </c>
      <c r="K35" s="10">
        <v>29314</v>
      </c>
      <c r="L35" s="10">
        <v>27726</v>
      </c>
      <c r="M35" s="10">
        <v>0</v>
      </c>
      <c r="N35" s="10">
        <v>0</v>
      </c>
      <c r="O35" s="10">
        <v>22312</v>
      </c>
      <c r="P35" s="10">
        <v>20374</v>
      </c>
      <c r="Q35" s="10">
        <v>0</v>
      </c>
      <c r="R35" s="10">
        <v>0</v>
      </c>
      <c r="S35" s="10">
        <v>0</v>
      </c>
      <c r="T35" s="10">
        <v>7506</v>
      </c>
      <c r="U35" s="10">
        <v>0</v>
      </c>
      <c r="V35" s="10">
        <v>19081</v>
      </c>
      <c r="W35" s="10">
        <v>23402</v>
      </c>
      <c r="X35" s="10">
        <v>23068</v>
      </c>
      <c r="Y35" s="10">
        <v>23789</v>
      </c>
      <c r="Z35" s="10">
        <v>28022</v>
      </c>
      <c r="AA35" s="10">
        <v>33707</v>
      </c>
      <c r="AB35" s="10">
        <v>42879</v>
      </c>
      <c r="AC35" s="10">
        <v>46553</v>
      </c>
      <c r="AD35" s="10">
        <v>45895</v>
      </c>
      <c r="AE35" s="10">
        <v>45904</v>
      </c>
      <c r="AF35" s="10">
        <v>47010</v>
      </c>
      <c r="AG35" s="10">
        <v>46866</v>
      </c>
      <c r="AH35" s="10">
        <v>45750</v>
      </c>
      <c r="AI35" s="10">
        <v>39961</v>
      </c>
      <c r="AJ35" s="10">
        <v>38770</v>
      </c>
      <c r="AK35" s="10">
        <v>39967</v>
      </c>
      <c r="AL35" s="10">
        <v>39497</v>
      </c>
      <c r="AM35" s="10">
        <v>37526</v>
      </c>
      <c r="AN35" s="10">
        <v>38850</v>
      </c>
      <c r="AO35" s="10">
        <v>38128</v>
      </c>
      <c r="AP35" s="10">
        <v>36197</v>
      </c>
      <c r="AQ35" s="10">
        <v>37557</v>
      </c>
      <c r="AR35" s="10">
        <v>36890</v>
      </c>
      <c r="AS35" s="10">
        <v>36912</v>
      </c>
      <c r="AT35" s="10">
        <v>36360</v>
      </c>
      <c r="AU35" s="10">
        <v>33261</v>
      </c>
      <c r="AV35" s="10">
        <v>34182</v>
      </c>
      <c r="AW35" s="10">
        <v>34040</v>
      </c>
      <c r="AX35" s="10">
        <v>35595</v>
      </c>
      <c r="AY35" s="10">
        <v>34573</v>
      </c>
      <c r="AZ35" s="10">
        <v>33592</v>
      </c>
      <c r="BA35" s="10">
        <v>33173</v>
      </c>
      <c r="BB35" s="10">
        <v>30282</v>
      </c>
      <c r="BC35" s="10">
        <v>28151</v>
      </c>
      <c r="BD35" s="10">
        <v>27151</v>
      </c>
      <c r="BE35" s="10">
        <v>25844</v>
      </c>
      <c r="BF35" s="10">
        <v>23805</v>
      </c>
      <c r="BG35" s="10">
        <v>23962</v>
      </c>
      <c r="BH35" s="10">
        <v>23721</v>
      </c>
      <c r="BI35" s="10">
        <v>21851</v>
      </c>
      <c r="BJ35" s="10">
        <v>20103</v>
      </c>
      <c r="BK35" s="10">
        <v>19562</v>
      </c>
      <c r="BL35" s="10">
        <v>16839</v>
      </c>
      <c r="BM35" s="10">
        <v>15933</v>
      </c>
      <c r="BN35" s="10">
        <v>15380</v>
      </c>
      <c r="BO35" s="10">
        <v>14758</v>
      </c>
      <c r="BP35" s="10">
        <v>14988</v>
      </c>
      <c r="BQ35" s="10">
        <v>14169</v>
      </c>
      <c r="BR35" s="10">
        <v>13717</v>
      </c>
      <c r="BS35" s="10">
        <v>12343</v>
      </c>
      <c r="BT35" s="10">
        <v>8684</v>
      </c>
      <c r="BU35" s="10">
        <v>12136</v>
      </c>
      <c r="BV35" s="10"/>
    </row>
    <row r="36" spans="1:74" s="21" customFormat="1" ht="15" customHeight="1">
      <c r="A36" s="20" t="s">
        <v>158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-5807</v>
      </c>
      <c r="I36" s="10">
        <v>-3543</v>
      </c>
      <c r="J36" s="10">
        <v>-2929</v>
      </c>
      <c r="K36" s="10">
        <v>-2494</v>
      </c>
      <c r="L36" s="10">
        <v>-2143</v>
      </c>
      <c r="M36" s="10">
        <v>-1923</v>
      </c>
      <c r="N36" s="10">
        <v>-1941</v>
      </c>
      <c r="O36" s="10">
        <v>-1435</v>
      </c>
      <c r="P36" s="10">
        <v>-1478</v>
      </c>
      <c r="Q36" s="10">
        <v>-1711</v>
      </c>
      <c r="R36" s="10">
        <v>-1374</v>
      </c>
      <c r="S36" s="10">
        <v>-1655</v>
      </c>
      <c r="T36" s="10">
        <v>-1568</v>
      </c>
      <c r="U36" s="10">
        <v>-2021</v>
      </c>
      <c r="V36" s="10">
        <v>-1548</v>
      </c>
      <c r="W36" s="10">
        <v>-1948</v>
      </c>
      <c r="X36" s="10">
        <v>-1706</v>
      </c>
      <c r="Y36" s="10">
        <v>-1703</v>
      </c>
      <c r="Z36" s="10">
        <v>-1671</v>
      </c>
      <c r="AA36" s="10">
        <v>-1676</v>
      </c>
      <c r="AB36" s="10">
        <v>-1448</v>
      </c>
      <c r="AC36" s="10">
        <v>-2186</v>
      </c>
      <c r="AD36" s="10">
        <v>-2302</v>
      </c>
      <c r="AE36" s="10">
        <v>-2561</v>
      </c>
      <c r="AF36" s="10">
        <v>-1502</v>
      </c>
      <c r="AG36" s="10">
        <v>-1566</v>
      </c>
      <c r="AH36" s="10">
        <v>-1221</v>
      </c>
      <c r="AI36" s="10">
        <v>-2778</v>
      </c>
      <c r="AJ36" s="10">
        <v>-2460</v>
      </c>
      <c r="AK36" s="10">
        <v>-3609</v>
      </c>
      <c r="AL36" s="10">
        <v>-2180</v>
      </c>
      <c r="AM36" s="10">
        <v>-2474</v>
      </c>
      <c r="AN36" s="10">
        <v>-2450</v>
      </c>
      <c r="AO36" s="10">
        <v>-3020</v>
      </c>
      <c r="AP36" s="10">
        <v>-2697</v>
      </c>
      <c r="AQ36" s="10">
        <v>-2818</v>
      </c>
      <c r="AR36" s="10">
        <v>-3061</v>
      </c>
      <c r="AS36" s="10">
        <v>-2549</v>
      </c>
      <c r="AT36" s="10">
        <v>-2380</v>
      </c>
      <c r="AU36" s="10">
        <v>-2597</v>
      </c>
      <c r="AV36" s="10">
        <v>-1845</v>
      </c>
      <c r="AW36" s="10">
        <v>-2124</v>
      </c>
      <c r="AX36" s="10">
        <v>-2777</v>
      </c>
      <c r="AY36" s="10">
        <v>-2333</v>
      </c>
      <c r="AZ36" s="10">
        <v>-2572</v>
      </c>
      <c r="BA36" s="10">
        <v>-2702</v>
      </c>
      <c r="BB36" s="10">
        <v>-1519</v>
      </c>
      <c r="BC36" s="10">
        <v>-1338</v>
      </c>
      <c r="BD36" s="10">
        <v>-1226</v>
      </c>
      <c r="BE36" s="10">
        <v>-1511</v>
      </c>
      <c r="BF36" s="10">
        <v>-1675</v>
      </c>
      <c r="BG36" s="10">
        <v>-1764</v>
      </c>
      <c r="BH36" s="10">
        <v>-1663</v>
      </c>
      <c r="BI36" s="10">
        <v>-1324</v>
      </c>
      <c r="BJ36" s="10">
        <v>-1381</v>
      </c>
      <c r="BK36" s="10">
        <v>-1601</v>
      </c>
      <c r="BL36" s="10">
        <v>-1326</v>
      </c>
      <c r="BM36" s="10">
        <v>-1142</v>
      </c>
      <c r="BN36" s="10">
        <v>-910</v>
      </c>
      <c r="BO36" s="10">
        <v>-693</v>
      </c>
      <c r="BP36" s="10">
        <v>-1149</v>
      </c>
      <c r="BQ36" s="10">
        <v>-1542</v>
      </c>
      <c r="BR36" s="10">
        <v>-1096</v>
      </c>
      <c r="BS36" s="10">
        <v>-1089</v>
      </c>
      <c r="BT36" s="10">
        <v>-1133</v>
      </c>
      <c r="BU36" s="10">
        <v>-1169</v>
      </c>
      <c r="BV36" s="10"/>
    </row>
    <row r="37" spans="1:74" s="21" customFormat="1" ht="15" customHeight="1">
      <c r="A37" s="20" t="s">
        <v>159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33344</v>
      </c>
      <c r="J37" s="10">
        <v>0</v>
      </c>
      <c r="K37" s="10">
        <v>0</v>
      </c>
      <c r="L37" s="10">
        <v>0</v>
      </c>
      <c r="M37" s="10">
        <v>27010</v>
      </c>
      <c r="N37" s="10">
        <v>24031</v>
      </c>
      <c r="O37" s="10">
        <v>0</v>
      </c>
      <c r="P37" s="10">
        <v>0</v>
      </c>
      <c r="Q37" s="10">
        <v>21538</v>
      </c>
      <c r="R37" s="10">
        <v>18573</v>
      </c>
      <c r="S37" s="10">
        <v>14501</v>
      </c>
      <c r="T37" s="10">
        <v>0</v>
      </c>
      <c r="U37" s="10">
        <v>20277</v>
      </c>
      <c r="V37" s="10">
        <v>-20011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3593328</v>
      </c>
      <c r="BB37" s="10">
        <v>0</v>
      </c>
      <c r="BC37" s="10">
        <v>0</v>
      </c>
      <c r="BD37" s="10">
        <v>0</v>
      </c>
      <c r="BE37" s="10">
        <v>0</v>
      </c>
      <c r="BF37" s="10">
        <v>0</v>
      </c>
      <c r="BG37" s="10">
        <v>0</v>
      </c>
      <c r="BH37" s="10">
        <v>0</v>
      </c>
      <c r="BI37" s="10">
        <v>0</v>
      </c>
      <c r="BJ37" s="10">
        <v>0</v>
      </c>
      <c r="BK37" s="10">
        <v>0</v>
      </c>
      <c r="BL37" s="10">
        <v>0</v>
      </c>
      <c r="BM37" s="10">
        <v>0</v>
      </c>
      <c r="BN37" s="10">
        <v>0</v>
      </c>
      <c r="BO37" s="10">
        <v>0</v>
      </c>
      <c r="BP37" s="10">
        <v>0</v>
      </c>
      <c r="BQ37" s="10">
        <v>0</v>
      </c>
      <c r="BR37" s="10">
        <v>0</v>
      </c>
      <c r="BS37" s="25" t="s">
        <v>134</v>
      </c>
      <c r="BT37" s="10">
        <v>0</v>
      </c>
      <c r="BU37" s="10">
        <v>0</v>
      </c>
      <c r="BV37" s="10"/>
    </row>
    <row r="38" spans="1:74" s="21" customFormat="1" ht="15" customHeight="1">
      <c r="A38" s="20" t="s">
        <v>160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-38952</v>
      </c>
      <c r="I38" s="10">
        <v>-32987</v>
      </c>
      <c r="J38" s="10">
        <v>-30711</v>
      </c>
      <c r="K38" s="10">
        <v>-28978</v>
      </c>
      <c r="L38" s="10">
        <v>-27401</v>
      </c>
      <c r="M38" s="10">
        <v>-26991</v>
      </c>
      <c r="N38" s="10">
        <v>-23979</v>
      </c>
      <c r="O38" s="10">
        <v>-23074</v>
      </c>
      <c r="P38" s="10">
        <v>-20656</v>
      </c>
      <c r="Q38" s="10">
        <v>-21457</v>
      </c>
      <c r="R38" s="10">
        <v>-18521</v>
      </c>
      <c r="S38" s="10">
        <v>-17439</v>
      </c>
      <c r="T38" s="10">
        <v>-8481</v>
      </c>
      <c r="U38" s="10">
        <v>-20134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>
        <v>0</v>
      </c>
      <c r="BA38" s="10">
        <v>0</v>
      </c>
      <c r="BB38" s="10">
        <v>0</v>
      </c>
      <c r="BC38" s="10">
        <v>0</v>
      </c>
      <c r="BD38" s="10">
        <v>0</v>
      </c>
      <c r="BE38" s="10">
        <v>0</v>
      </c>
      <c r="BF38" s="10">
        <v>0</v>
      </c>
      <c r="BG38" s="10">
        <v>0</v>
      </c>
      <c r="BH38" s="10">
        <v>0</v>
      </c>
      <c r="BI38" s="10">
        <v>0</v>
      </c>
      <c r="BJ38" s="10">
        <v>0</v>
      </c>
      <c r="BK38" s="10">
        <v>0</v>
      </c>
      <c r="BL38" s="10">
        <v>0</v>
      </c>
      <c r="BM38" s="10">
        <v>0</v>
      </c>
      <c r="BN38" s="10">
        <v>0</v>
      </c>
      <c r="BO38" s="10">
        <v>0</v>
      </c>
      <c r="BP38" s="10">
        <v>0</v>
      </c>
      <c r="BQ38" s="10">
        <v>0</v>
      </c>
      <c r="BR38" s="10">
        <v>0</v>
      </c>
      <c r="BS38" s="25" t="s">
        <v>134</v>
      </c>
      <c r="BT38" s="10">
        <v>0</v>
      </c>
      <c r="BU38" s="10">
        <v>0</v>
      </c>
      <c r="BV38" s="10"/>
    </row>
    <row r="39" spans="1:74" s="17" customFormat="1">
      <c r="A39" s="19" t="s">
        <v>161</v>
      </c>
      <c r="B39" s="14">
        <v>498154</v>
      </c>
      <c r="C39" s="14">
        <v>426222</v>
      </c>
      <c r="D39" s="14">
        <v>582669</v>
      </c>
      <c r="E39" s="14">
        <v>492088</v>
      </c>
      <c r="F39" s="14">
        <v>407461</v>
      </c>
      <c r="G39" s="14">
        <v>421304</v>
      </c>
      <c r="H39" s="14">
        <v>523527</v>
      </c>
      <c r="I39" s="14">
        <v>294482</v>
      </c>
      <c r="J39" s="14">
        <v>333762</v>
      </c>
      <c r="K39" s="14">
        <v>428198</v>
      </c>
      <c r="L39" s="14">
        <v>440780</v>
      </c>
      <c r="M39" s="14">
        <v>355090</v>
      </c>
      <c r="N39" s="14">
        <v>458164</v>
      </c>
      <c r="O39" s="14">
        <v>480039</v>
      </c>
      <c r="P39" s="14">
        <v>426171</v>
      </c>
      <c r="Q39" s="14">
        <v>369128</v>
      </c>
      <c r="R39" s="14">
        <v>370066</v>
      </c>
      <c r="S39" s="14">
        <v>431117</v>
      </c>
      <c r="T39" s="14">
        <v>428535</v>
      </c>
      <c r="U39" s="14">
        <v>361980</v>
      </c>
      <c r="V39" s="14">
        <v>666511</v>
      </c>
      <c r="W39" s="14">
        <v>756727</v>
      </c>
      <c r="X39" s="14">
        <v>881785</v>
      </c>
      <c r="Y39" s="14">
        <v>861689</v>
      </c>
      <c r="Z39" s="14">
        <v>903794</v>
      </c>
      <c r="AA39" s="14">
        <v>864534</v>
      </c>
      <c r="AB39" s="14">
        <v>964131</v>
      </c>
      <c r="AC39" s="14">
        <v>1075286</v>
      </c>
      <c r="AD39" s="14">
        <v>1275190</v>
      </c>
      <c r="AE39" s="14">
        <v>1052976</v>
      </c>
      <c r="AF39" s="14">
        <v>1050904</v>
      </c>
      <c r="AG39" s="14">
        <v>948170</v>
      </c>
      <c r="AH39" s="14">
        <v>960545</v>
      </c>
      <c r="AI39" s="14">
        <v>1026457</v>
      </c>
      <c r="AJ39" s="14">
        <v>1106648</v>
      </c>
      <c r="AK39" s="14">
        <v>1129070</v>
      </c>
      <c r="AL39" s="14">
        <v>990923</v>
      </c>
      <c r="AM39" s="14">
        <v>1134679</v>
      </c>
      <c r="AN39" s="14">
        <v>1149970</v>
      </c>
      <c r="AO39" s="14">
        <v>1438587</v>
      </c>
      <c r="AP39" s="14">
        <v>1267801</v>
      </c>
      <c r="AQ39" s="14">
        <v>1516169</v>
      </c>
      <c r="AR39" s="14">
        <v>1783005</v>
      </c>
      <c r="AS39" s="14">
        <v>1869756</v>
      </c>
      <c r="AT39" s="14">
        <v>1797706</v>
      </c>
      <c r="AU39" s="14">
        <v>2024605</v>
      </c>
      <c r="AV39" s="14">
        <v>2287757</v>
      </c>
      <c r="AW39" s="14">
        <v>2833345</v>
      </c>
      <c r="AX39" s="14">
        <v>2680237</v>
      </c>
      <c r="AY39" s="14">
        <v>2706091</v>
      </c>
      <c r="AZ39" s="14">
        <v>3260481</v>
      </c>
      <c r="BA39" s="14">
        <v>3593328</v>
      </c>
      <c r="BB39" s="14">
        <v>3854662</v>
      </c>
      <c r="BC39" s="14">
        <v>4190621</v>
      </c>
      <c r="BD39" s="14">
        <v>4672558</v>
      </c>
      <c r="BE39" s="14">
        <v>5077337</v>
      </c>
      <c r="BF39" s="14">
        <v>4739533</v>
      </c>
      <c r="BG39" s="14">
        <v>4928246</v>
      </c>
      <c r="BH39" s="14">
        <v>4878560</v>
      </c>
      <c r="BI39" s="14">
        <v>5121957</v>
      </c>
      <c r="BJ39" s="14">
        <v>4546071</v>
      </c>
      <c r="BK39" s="14">
        <v>4846140</v>
      </c>
      <c r="BL39" s="14">
        <v>4646764</v>
      </c>
      <c r="BM39" s="14">
        <v>5948771</v>
      </c>
      <c r="BN39" s="14">
        <v>4069659</v>
      </c>
      <c r="BO39" s="14">
        <v>4069659</v>
      </c>
      <c r="BP39" s="14">
        <v>3894962</v>
      </c>
      <c r="BQ39" s="14">
        <v>4069659</v>
      </c>
      <c r="BR39" s="14">
        <v>4223499</v>
      </c>
      <c r="BS39" s="14">
        <v>4172773</v>
      </c>
      <c r="BT39" s="14">
        <v>4285459</v>
      </c>
      <c r="BU39" s="14">
        <v>4739641</v>
      </c>
      <c r="BV39" s="14"/>
    </row>
    <row r="40" spans="1:74" s="21" customFormat="1">
      <c r="A40" s="20" t="s">
        <v>162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10">
        <v>0</v>
      </c>
      <c r="AP40" s="10">
        <v>0</v>
      </c>
      <c r="AQ40" s="10">
        <v>0</v>
      </c>
      <c r="AR40" s="10">
        <v>0</v>
      </c>
      <c r="AS40" s="10">
        <v>0</v>
      </c>
      <c r="AT40" s="10">
        <v>0</v>
      </c>
      <c r="AU40" s="10">
        <v>0</v>
      </c>
      <c r="AV40" s="10">
        <v>0</v>
      </c>
      <c r="AW40" s="10">
        <v>0</v>
      </c>
      <c r="AX40" s="10">
        <v>0</v>
      </c>
      <c r="AY40" s="10">
        <v>0</v>
      </c>
      <c r="AZ40" s="10">
        <v>0</v>
      </c>
      <c r="BA40" s="10">
        <v>0</v>
      </c>
      <c r="BB40" s="10">
        <v>0</v>
      </c>
      <c r="BC40" s="10">
        <v>0</v>
      </c>
      <c r="BD40" s="10">
        <v>6628</v>
      </c>
      <c r="BE40" s="10">
        <v>10093</v>
      </c>
      <c r="BF40" s="10">
        <v>11757</v>
      </c>
      <c r="BG40" s="10">
        <v>11757</v>
      </c>
      <c r="BH40" s="10">
        <v>0</v>
      </c>
      <c r="BI40" s="10">
        <v>0</v>
      </c>
      <c r="BJ40" s="10">
        <v>0</v>
      </c>
      <c r="BK40" s="10">
        <v>528</v>
      </c>
      <c r="BL40" s="10">
        <v>915</v>
      </c>
      <c r="BM40" s="10">
        <v>2132</v>
      </c>
      <c r="BN40" s="10">
        <v>2166</v>
      </c>
      <c r="BO40" s="10">
        <v>907</v>
      </c>
      <c r="BP40" s="10">
        <v>1815</v>
      </c>
      <c r="BQ40" s="10">
        <v>2583</v>
      </c>
      <c r="BR40" s="10">
        <v>3963</v>
      </c>
      <c r="BS40" s="10">
        <v>2798</v>
      </c>
      <c r="BT40" s="10">
        <v>8538</v>
      </c>
      <c r="BU40" s="10">
        <v>8498</v>
      </c>
      <c r="BV40" s="10"/>
    </row>
    <row r="41" spans="1:74" s="21" customFormat="1">
      <c r="A41" s="20" t="s">
        <v>163</v>
      </c>
      <c r="B41" s="10">
        <v>115012</v>
      </c>
      <c r="C41" s="10">
        <v>172338</v>
      </c>
      <c r="D41" s="10">
        <v>265468</v>
      </c>
      <c r="E41" s="10">
        <v>187079</v>
      </c>
      <c r="F41" s="10">
        <v>149742</v>
      </c>
      <c r="G41" s="10">
        <v>149254</v>
      </c>
      <c r="H41" s="10">
        <v>211520</v>
      </c>
      <c r="I41" s="10">
        <v>147446</v>
      </c>
      <c r="J41" s="10">
        <v>180011</v>
      </c>
      <c r="K41" s="10">
        <v>252345</v>
      </c>
      <c r="L41" s="10">
        <v>222092</v>
      </c>
      <c r="M41" s="10">
        <v>191813</v>
      </c>
      <c r="N41" s="10">
        <v>210812</v>
      </c>
      <c r="O41" s="10">
        <v>205498</v>
      </c>
      <c r="P41" s="10">
        <v>194600</v>
      </c>
      <c r="Q41" s="10">
        <v>217832</v>
      </c>
      <c r="R41" s="10">
        <v>199565</v>
      </c>
      <c r="S41" s="10">
        <v>220570</v>
      </c>
      <c r="T41" s="10">
        <v>187945</v>
      </c>
      <c r="U41" s="10">
        <v>212703</v>
      </c>
      <c r="V41" s="10">
        <v>216566</v>
      </c>
      <c r="W41" s="10">
        <v>268184</v>
      </c>
      <c r="X41" s="10">
        <v>302794</v>
      </c>
      <c r="Y41" s="10">
        <v>327682</v>
      </c>
      <c r="Z41" s="10">
        <v>366905</v>
      </c>
      <c r="AA41" s="10">
        <v>386051</v>
      </c>
      <c r="AB41" s="10">
        <v>464819</v>
      </c>
      <c r="AC41" s="10">
        <v>625761</v>
      </c>
      <c r="AD41" s="10">
        <v>659465</v>
      </c>
      <c r="AE41" s="10">
        <v>495257</v>
      </c>
      <c r="AF41" s="10">
        <v>449968</v>
      </c>
      <c r="AG41" s="10">
        <v>448898</v>
      </c>
      <c r="AH41" s="10">
        <v>410950</v>
      </c>
      <c r="AI41" s="10">
        <v>410864</v>
      </c>
      <c r="AJ41" s="10">
        <v>436752</v>
      </c>
      <c r="AK41" s="10">
        <v>390141</v>
      </c>
      <c r="AL41" s="10">
        <v>436476</v>
      </c>
      <c r="AM41" s="10">
        <v>508662</v>
      </c>
      <c r="AN41" s="10">
        <v>572400</v>
      </c>
      <c r="AO41" s="10">
        <v>630688</v>
      </c>
      <c r="AP41" s="10">
        <v>591482</v>
      </c>
      <c r="AQ41" s="10">
        <v>726783</v>
      </c>
      <c r="AR41" s="10">
        <v>765211</v>
      </c>
      <c r="AS41" s="10">
        <v>621089</v>
      </c>
      <c r="AT41" s="10">
        <v>670656</v>
      </c>
      <c r="AU41" s="10">
        <v>812637</v>
      </c>
      <c r="AV41" s="10">
        <v>861694</v>
      </c>
      <c r="AW41" s="10">
        <v>760079</v>
      </c>
      <c r="AX41" s="10">
        <v>767878</v>
      </c>
      <c r="AY41" s="10">
        <v>719032</v>
      </c>
      <c r="AZ41" s="10">
        <v>897312</v>
      </c>
      <c r="BA41" s="10">
        <v>853717</v>
      </c>
      <c r="BB41" s="10">
        <v>944915</v>
      </c>
      <c r="BC41" s="10">
        <v>1013391</v>
      </c>
      <c r="BD41" s="10">
        <v>1201906</v>
      </c>
      <c r="BE41" s="10">
        <v>1009493</v>
      </c>
      <c r="BF41" s="10">
        <v>868137</v>
      </c>
      <c r="BG41" s="10">
        <v>744465</v>
      </c>
      <c r="BH41" s="10">
        <v>771491</v>
      </c>
      <c r="BI41" s="10">
        <v>735190</v>
      </c>
      <c r="BJ41" s="10">
        <v>723336</v>
      </c>
      <c r="BK41" s="10">
        <v>723662</v>
      </c>
      <c r="BL41" s="10">
        <v>663946</v>
      </c>
      <c r="BM41" s="10">
        <v>719157</v>
      </c>
      <c r="BN41" s="10">
        <v>718848</v>
      </c>
      <c r="BO41" s="10">
        <v>851667</v>
      </c>
      <c r="BP41" s="10">
        <v>799991</v>
      </c>
      <c r="BQ41" s="10">
        <v>821118</v>
      </c>
      <c r="BR41" s="10">
        <v>805069</v>
      </c>
      <c r="BS41" s="10">
        <v>714775</v>
      </c>
      <c r="BT41" s="10">
        <v>749673</v>
      </c>
      <c r="BU41" s="10">
        <v>715084</v>
      </c>
      <c r="BV41" s="10"/>
    </row>
    <row r="42" spans="1:74" s="21" customFormat="1">
      <c r="A42" s="20" t="s">
        <v>164</v>
      </c>
      <c r="B42" s="10">
        <v>43108</v>
      </c>
      <c r="C42" s="10">
        <v>47229</v>
      </c>
      <c r="D42" s="10">
        <v>49136</v>
      </c>
      <c r="E42" s="10">
        <v>36224</v>
      </c>
      <c r="F42" s="10">
        <v>43521</v>
      </c>
      <c r="G42" s="10">
        <v>47213</v>
      </c>
      <c r="H42" s="10">
        <v>53454</v>
      </c>
      <c r="I42" s="10">
        <v>59518</v>
      </c>
      <c r="J42" s="10">
        <v>59388</v>
      </c>
      <c r="K42" s="10">
        <v>63034</v>
      </c>
      <c r="L42" s="10">
        <v>62834</v>
      </c>
      <c r="M42" s="10">
        <v>57399</v>
      </c>
      <c r="N42" s="10">
        <v>62071</v>
      </c>
      <c r="O42" s="10">
        <v>62572</v>
      </c>
      <c r="P42" s="10">
        <v>58603</v>
      </c>
      <c r="Q42" s="10">
        <v>61666</v>
      </c>
      <c r="R42" s="10">
        <v>61842</v>
      </c>
      <c r="S42" s="10">
        <v>54295</v>
      </c>
      <c r="T42" s="10">
        <v>48437</v>
      </c>
      <c r="U42" s="10">
        <v>48343</v>
      </c>
      <c r="V42" s="10">
        <v>74249</v>
      </c>
      <c r="W42" s="10">
        <v>64209</v>
      </c>
      <c r="X42" s="10">
        <v>65215</v>
      </c>
      <c r="Y42" s="10">
        <v>31596</v>
      </c>
      <c r="Z42" s="10">
        <v>30424</v>
      </c>
      <c r="AA42" s="10">
        <v>32009</v>
      </c>
      <c r="AB42" s="10">
        <v>35437</v>
      </c>
      <c r="AC42" s="10">
        <v>39228</v>
      </c>
      <c r="AD42" s="10">
        <v>35692</v>
      </c>
      <c r="AE42" s="10">
        <v>32192</v>
      </c>
      <c r="AF42" s="10">
        <v>29830</v>
      </c>
      <c r="AG42" s="10">
        <v>30833</v>
      </c>
      <c r="AH42" s="10">
        <v>30391</v>
      </c>
      <c r="AI42" s="10">
        <v>32815</v>
      </c>
      <c r="AJ42" s="10">
        <v>32233</v>
      </c>
      <c r="AK42" s="10">
        <v>36388</v>
      </c>
      <c r="AL42" s="10">
        <v>36329</v>
      </c>
      <c r="AM42" s="10">
        <v>39621</v>
      </c>
      <c r="AN42" s="10">
        <v>37643</v>
      </c>
      <c r="AO42" s="10">
        <v>38777</v>
      </c>
      <c r="AP42" s="10">
        <v>45855</v>
      </c>
      <c r="AQ42" s="10">
        <v>45823</v>
      </c>
      <c r="AR42" s="10">
        <v>50249</v>
      </c>
      <c r="AS42" s="10">
        <v>56601</v>
      </c>
      <c r="AT42" s="10">
        <v>56336</v>
      </c>
      <c r="AU42" s="10">
        <v>59482</v>
      </c>
      <c r="AV42" s="10">
        <v>75490</v>
      </c>
      <c r="AW42" s="10">
        <v>97933</v>
      </c>
      <c r="AX42" s="10">
        <v>99050</v>
      </c>
      <c r="AY42" s="10">
        <v>100639</v>
      </c>
      <c r="AZ42" s="10">
        <v>108975</v>
      </c>
      <c r="BA42" s="10">
        <v>121237</v>
      </c>
      <c r="BB42" s="10">
        <v>129840</v>
      </c>
      <c r="BC42" s="10">
        <v>137437</v>
      </c>
      <c r="BD42" s="10">
        <v>135707</v>
      </c>
      <c r="BE42" s="10">
        <v>147959</v>
      </c>
      <c r="BF42" s="10">
        <v>138050</v>
      </c>
      <c r="BG42" s="10">
        <v>142215</v>
      </c>
      <c r="BH42" s="10">
        <v>136116</v>
      </c>
      <c r="BI42" s="10">
        <v>129189</v>
      </c>
      <c r="BJ42" s="10">
        <v>117589</v>
      </c>
      <c r="BK42" s="10">
        <v>119848</v>
      </c>
      <c r="BL42" s="10">
        <v>126477</v>
      </c>
      <c r="BM42" s="10">
        <v>126060</v>
      </c>
      <c r="BN42" s="10">
        <v>96835</v>
      </c>
      <c r="BO42" s="10">
        <v>96835</v>
      </c>
      <c r="BP42" s="10">
        <v>92684</v>
      </c>
      <c r="BQ42" s="10">
        <v>96835</v>
      </c>
      <c r="BR42" s="10">
        <v>119753</v>
      </c>
      <c r="BS42" s="10">
        <v>114809</v>
      </c>
      <c r="BT42" s="10">
        <v>116615</v>
      </c>
      <c r="BU42" s="10">
        <v>135794</v>
      </c>
      <c r="BV42" s="10"/>
    </row>
    <row r="43" spans="1:74" s="21" customFormat="1">
      <c r="A43" s="20" t="s">
        <v>165</v>
      </c>
      <c r="B43" s="10">
        <v>160456</v>
      </c>
      <c r="C43" s="10">
        <v>64</v>
      </c>
      <c r="D43" s="10">
        <v>54</v>
      </c>
      <c r="E43" s="10">
        <v>0</v>
      </c>
      <c r="F43" s="10">
        <v>21</v>
      </c>
      <c r="G43" s="10">
        <v>22</v>
      </c>
      <c r="H43" s="10">
        <v>23</v>
      </c>
      <c r="I43" s="10">
        <v>0</v>
      </c>
      <c r="J43" s="10">
        <v>0</v>
      </c>
      <c r="K43" s="10">
        <v>22</v>
      </c>
      <c r="L43" s="10">
        <v>23</v>
      </c>
      <c r="M43" s="10">
        <v>0</v>
      </c>
      <c r="N43" s="10">
        <v>0</v>
      </c>
      <c r="O43" s="10">
        <v>26</v>
      </c>
      <c r="P43" s="10">
        <v>27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1722</v>
      </c>
      <c r="W43" s="10">
        <v>1456</v>
      </c>
      <c r="X43" s="10">
        <v>3312</v>
      </c>
      <c r="Y43" s="10">
        <v>3078</v>
      </c>
      <c r="Z43" s="10">
        <v>2036</v>
      </c>
      <c r="AA43" s="10">
        <v>2109</v>
      </c>
      <c r="AB43" s="10">
        <v>2762</v>
      </c>
      <c r="AC43" s="10">
        <v>1858</v>
      </c>
      <c r="AD43" s="10">
        <v>3629</v>
      </c>
      <c r="AE43" s="10">
        <v>2937</v>
      </c>
      <c r="AF43" s="10">
        <v>3354</v>
      </c>
      <c r="AG43" s="10">
        <v>4615</v>
      </c>
      <c r="AH43" s="10">
        <v>3754</v>
      </c>
      <c r="AI43" s="10">
        <v>3465</v>
      </c>
      <c r="AJ43" s="10">
        <v>3440</v>
      </c>
      <c r="AK43" s="10">
        <v>4951</v>
      </c>
      <c r="AL43" s="10">
        <v>3632</v>
      </c>
      <c r="AM43" s="10">
        <v>5203</v>
      </c>
      <c r="AN43" s="10">
        <v>3474</v>
      </c>
      <c r="AO43" s="10">
        <v>3223</v>
      </c>
      <c r="AP43" s="10">
        <v>7723</v>
      </c>
      <c r="AQ43" s="10">
        <v>7833</v>
      </c>
      <c r="AR43" s="10">
        <v>23347</v>
      </c>
      <c r="AS43" s="10">
        <v>4874</v>
      </c>
      <c r="AT43" s="10">
        <v>2102</v>
      </c>
      <c r="AU43" s="10">
        <v>2616</v>
      </c>
      <c r="AV43" s="10">
        <v>4756</v>
      </c>
      <c r="AW43" s="10">
        <v>894</v>
      </c>
      <c r="AX43" s="10">
        <v>3164</v>
      </c>
      <c r="AY43" s="10">
        <v>1149</v>
      </c>
      <c r="AZ43" s="10">
        <v>1765</v>
      </c>
      <c r="BA43" s="10">
        <v>1059</v>
      </c>
      <c r="BB43" s="10">
        <v>1537</v>
      </c>
      <c r="BC43" s="10">
        <v>1750</v>
      </c>
      <c r="BD43" s="10">
        <v>2389</v>
      </c>
      <c r="BE43" s="10">
        <v>939</v>
      </c>
      <c r="BF43" s="10">
        <v>3138</v>
      </c>
      <c r="BG43" s="10">
        <v>4452</v>
      </c>
      <c r="BH43" s="10">
        <v>2957</v>
      </c>
      <c r="BI43" s="10">
        <v>1965</v>
      </c>
      <c r="BJ43" s="10">
        <v>2876</v>
      </c>
      <c r="BK43" s="10">
        <v>24384</v>
      </c>
      <c r="BL43" s="10">
        <v>4585</v>
      </c>
      <c r="BM43" s="10">
        <v>107557</v>
      </c>
      <c r="BN43" s="10">
        <v>23055</v>
      </c>
      <c r="BO43" s="10">
        <v>12804</v>
      </c>
      <c r="BP43" s="10">
        <v>6312</v>
      </c>
      <c r="BQ43" s="10">
        <v>46266</v>
      </c>
      <c r="BR43" s="10">
        <v>41553</v>
      </c>
      <c r="BS43" s="25">
        <v>28253</v>
      </c>
      <c r="BT43" s="10">
        <v>1420</v>
      </c>
      <c r="BU43" s="10">
        <v>19567</v>
      </c>
      <c r="BV43" s="10"/>
    </row>
    <row r="44" spans="1:74" s="21" customFormat="1">
      <c r="A44" s="20" t="s">
        <v>166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4</v>
      </c>
      <c r="AF44" s="10">
        <v>14</v>
      </c>
      <c r="AG44" s="10">
        <v>21</v>
      </c>
      <c r="AH44" s="10">
        <v>22</v>
      </c>
      <c r="AI44" s="10">
        <v>22</v>
      </c>
      <c r="AJ44" s="10">
        <v>16</v>
      </c>
      <c r="AK44" s="10">
        <v>8</v>
      </c>
      <c r="AL44" s="10">
        <v>25</v>
      </c>
      <c r="AM44" s="10">
        <v>17</v>
      </c>
      <c r="AN44" s="10">
        <v>22</v>
      </c>
      <c r="AO44" s="10">
        <v>19</v>
      </c>
      <c r="AP44" s="10">
        <v>18</v>
      </c>
      <c r="AQ44" s="10">
        <v>13</v>
      </c>
      <c r="AR44" s="10">
        <v>13</v>
      </c>
      <c r="AS44" s="10">
        <v>16</v>
      </c>
      <c r="AT44" s="10">
        <v>20</v>
      </c>
      <c r="AU44" s="10">
        <v>24</v>
      </c>
      <c r="AV44" s="10">
        <v>34</v>
      </c>
      <c r="AW44" s="10">
        <v>38</v>
      </c>
      <c r="AX44" s="10">
        <v>46</v>
      </c>
      <c r="AY44" s="10">
        <v>53</v>
      </c>
      <c r="AZ44" s="10">
        <v>50</v>
      </c>
      <c r="BA44" s="10">
        <v>51</v>
      </c>
      <c r="BB44" s="10">
        <v>69</v>
      </c>
      <c r="BC44" s="10">
        <v>71</v>
      </c>
      <c r="BD44" s="10">
        <v>93</v>
      </c>
      <c r="BE44" s="10">
        <v>116</v>
      </c>
      <c r="BF44" s="10">
        <v>193</v>
      </c>
      <c r="BG44" s="10">
        <v>216</v>
      </c>
      <c r="BH44" s="10">
        <v>207</v>
      </c>
      <c r="BI44" s="10">
        <v>211</v>
      </c>
      <c r="BJ44" s="10">
        <v>236</v>
      </c>
      <c r="BK44" s="10">
        <v>403</v>
      </c>
      <c r="BL44" s="10">
        <v>515</v>
      </c>
      <c r="BM44" s="10">
        <v>523</v>
      </c>
      <c r="BN44" s="10">
        <v>546</v>
      </c>
      <c r="BO44" s="10">
        <v>665</v>
      </c>
      <c r="BP44" s="10">
        <v>728</v>
      </c>
      <c r="BQ44" s="10">
        <v>835</v>
      </c>
      <c r="BR44" s="10">
        <v>848</v>
      </c>
      <c r="BS44" s="25">
        <v>839</v>
      </c>
      <c r="BT44" s="10">
        <v>840</v>
      </c>
      <c r="BU44" s="10">
        <v>839</v>
      </c>
      <c r="BV44" s="10"/>
    </row>
    <row r="45" spans="1:74" s="21" customFormat="1">
      <c r="A45" s="20" t="s">
        <v>167</v>
      </c>
      <c r="B45" s="10">
        <v>208401</v>
      </c>
      <c r="C45" s="10">
        <v>241096</v>
      </c>
      <c r="D45" s="10">
        <v>293060</v>
      </c>
      <c r="E45" s="10">
        <v>283162</v>
      </c>
      <c r="F45" s="10">
        <v>229065</v>
      </c>
      <c r="G45" s="10">
        <v>249597</v>
      </c>
      <c r="H45" s="10">
        <v>276903</v>
      </c>
      <c r="I45" s="10">
        <v>95181</v>
      </c>
      <c r="J45" s="10">
        <v>108646</v>
      </c>
      <c r="K45" s="10">
        <v>131697</v>
      </c>
      <c r="L45" s="10">
        <v>169082</v>
      </c>
      <c r="M45" s="10">
        <v>119260</v>
      </c>
      <c r="N45" s="10">
        <v>197002</v>
      </c>
      <c r="O45" s="10">
        <v>228311</v>
      </c>
      <c r="P45" s="10">
        <v>188916</v>
      </c>
      <c r="Q45" s="10">
        <v>104470</v>
      </c>
      <c r="R45" s="10">
        <v>123595</v>
      </c>
      <c r="S45" s="10">
        <v>166737</v>
      </c>
      <c r="T45" s="10">
        <v>202979</v>
      </c>
      <c r="U45" s="10">
        <v>126268</v>
      </c>
      <c r="V45" s="10">
        <v>407552</v>
      </c>
      <c r="W45" s="10">
        <v>453632</v>
      </c>
      <c r="X45" s="10">
        <v>546211</v>
      </c>
      <c r="Y45" s="10">
        <v>511076</v>
      </c>
      <c r="Z45" s="10">
        <v>513923</v>
      </c>
      <c r="AA45" s="10">
        <v>458899</v>
      </c>
      <c r="AB45" s="10">
        <v>476423</v>
      </c>
      <c r="AC45" s="10">
        <v>426816</v>
      </c>
      <c r="AD45" s="10">
        <v>589971</v>
      </c>
      <c r="AE45" s="10">
        <v>546914</v>
      </c>
      <c r="AF45" s="10">
        <v>599656</v>
      </c>
      <c r="AG45" s="10">
        <v>505986</v>
      </c>
      <c r="AH45" s="10">
        <v>551088</v>
      </c>
      <c r="AI45" s="10">
        <v>600879</v>
      </c>
      <c r="AJ45" s="10">
        <v>647167</v>
      </c>
      <c r="AK45" s="10">
        <v>724393</v>
      </c>
      <c r="AL45" s="10">
        <v>556767</v>
      </c>
      <c r="AM45" s="10">
        <v>615902</v>
      </c>
      <c r="AN45" s="10">
        <v>555235</v>
      </c>
      <c r="AO45" s="10">
        <v>794261</v>
      </c>
      <c r="AP45" s="10">
        <v>654255</v>
      </c>
      <c r="AQ45" s="10">
        <v>776251</v>
      </c>
      <c r="AR45" s="10">
        <v>1008020</v>
      </c>
      <c r="AS45" s="10">
        <v>1239749</v>
      </c>
      <c r="AT45" s="10">
        <v>1117680</v>
      </c>
      <c r="AU45" s="10">
        <v>1228099</v>
      </c>
      <c r="AV45" s="10">
        <v>1417556</v>
      </c>
      <c r="AW45" s="10">
        <v>2066329</v>
      </c>
      <c r="AX45" s="10">
        <v>1896544</v>
      </c>
      <c r="AY45" s="10">
        <v>1972167</v>
      </c>
      <c r="AZ45" s="10">
        <v>2326601</v>
      </c>
      <c r="BA45" s="10">
        <v>2698237</v>
      </c>
      <c r="BB45" s="10">
        <v>2881804</v>
      </c>
      <c r="BC45" s="10">
        <v>3140919</v>
      </c>
      <c r="BD45" s="10">
        <v>3431912</v>
      </c>
      <c r="BE45" s="10">
        <v>4070860</v>
      </c>
      <c r="BF45" s="10">
        <v>3889883</v>
      </c>
      <c r="BG45" s="10">
        <v>4170411</v>
      </c>
      <c r="BH45" s="10">
        <v>4087133</v>
      </c>
      <c r="BI45" s="10">
        <v>4369304</v>
      </c>
      <c r="BJ45" s="10">
        <v>3820682</v>
      </c>
      <c r="BK45" s="10">
        <v>4093603</v>
      </c>
      <c r="BL45" s="10">
        <v>3940578</v>
      </c>
      <c r="BM45" s="10">
        <v>5099331</v>
      </c>
      <c r="BN45" s="10">
        <v>3335462</v>
      </c>
      <c r="BO45" s="10">
        <v>3335462</v>
      </c>
      <c r="BP45" s="10">
        <v>3085583</v>
      </c>
      <c r="BQ45" s="10">
        <v>3335462</v>
      </c>
      <c r="BR45" s="10">
        <v>3376285</v>
      </c>
      <c r="BS45" s="10">
        <v>3431311</v>
      </c>
      <c r="BT45" s="10">
        <v>3578756</v>
      </c>
      <c r="BU45" s="10">
        <v>4112487</v>
      </c>
      <c r="BV45" s="10"/>
    </row>
    <row r="46" spans="1:74" s="21" customFormat="1">
      <c r="A46" s="20" t="s">
        <v>168</v>
      </c>
      <c r="B46" s="10">
        <v>-28823</v>
      </c>
      <c r="C46" s="10">
        <v>-34505</v>
      </c>
      <c r="D46" s="10">
        <v>-25049</v>
      </c>
      <c r="E46" s="10">
        <v>-14377</v>
      </c>
      <c r="F46" s="10">
        <v>-14888</v>
      </c>
      <c r="G46" s="10">
        <v>-24782</v>
      </c>
      <c r="H46" s="10">
        <v>-18373</v>
      </c>
      <c r="I46" s="10">
        <v>-7663</v>
      </c>
      <c r="J46" s="10">
        <v>-14283</v>
      </c>
      <c r="K46" s="10">
        <v>-18900</v>
      </c>
      <c r="L46" s="10">
        <v>-13251</v>
      </c>
      <c r="M46" s="10">
        <v>-13382</v>
      </c>
      <c r="N46" s="10">
        <v>-11721</v>
      </c>
      <c r="O46" s="10">
        <v>-16368</v>
      </c>
      <c r="P46" s="10">
        <v>-15975</v>
      </c>
      <c r="Q46" s="10">
        <v>-14840</v>
      </c>
      <c r="R46" s="10">
        <v>-14936</v>
      </c>
      <c r="S46" s="10">
        <v>-10485</v>
      </c>
      <c r="T46" s="10">
        <v>-10826</v>
      </c>
      <c r="U46" s="10">
        <v>-25334</v>
      </c>
      <c r="V46" s="10">
        <v>-33578</v>
      </c>
      <c r="W46" s="10">
        <v>-30754</v>
      </c>
      <c r="X46" s="10">
        <v>-35747</v>
      </c>
      <c r="Y46" s="10">
        <v>-11743</v>
      </c>
      <c r="Z46" s="10">
        <v>-9494</v>
      </c>
      <c r="AA46" s="10">
        <v>-14534</v>
      </c>
      <c r="AB46" s="10">
        <v>-15310</v>
      </c>
      <c r="AC46" s="10">
        <v>-18377</v>
      </c>
      <c r="AD46" s="10">
        <v>-13567</v>
      </c>
      <c r="AE46" s="10">
        <v>-24328</v>
      </c>
      <c r="AF46" s="10">
        <v>-31918</v>
      </c>
      <c r="AG46" s="10">
        <v>-42183</v>
      </c>
      <c r="AH46" s="10">
        <v>-35660</v>
      </c>
      <c r="AI46" s="10">
        <v>-21588</v>
      </c>
      <c r="AJ46" s="10">
        <v>-12960</v>
      </c>
      <c r="AK46" s="10">
        <v>-26811</v>
      </c>
      <c r="AL46" s="10">
        <v>-42306</v>
      </c>
      <c r="AM46" s="10">
        <v>-34726</v>
      </c>
      <c r="AN46" s="10">
        <v>-18804</v>
      </c>
      <c r="AO46" s="10">
        <v>-28381</v>
      </c>
      <c r="AP46" s="10">
        <v>-31532</v>
      </c>
      <c r="AQ46" s="10">
        <v>-40534</v>
      </c>
      <c r="AR46" s="10">
        <v>-63835</v>
      </c>
      <c r="AS46" s="10">
        <v>-52573</v>
      </c>
      <c r="AT46" s="10">
        <v>-49088</v>
      </c>
      <c r="AU46" s="10">
        <v>-78253</v>
      </c>
      <c r="AV46" s="10">
        <v>-71773</v>
      </c>
      <c r="AW46" s="10">
        <v>-91928</v>
      </c>
      <c r="AX46" s="10">
        <v>-86445</v>
      </c>
      <c r="AY46" s="10">
        <v>-86949</v>
      </c>
      <c r="AZ46" s="10">
        <v>-74222</v>
      </c>
      <c r="BA46" s="10">
        <v>-80973</v>
      </c>
      <c r="BB46" s="10">
        <v>-103503</v>
      </c>
      <c r="BC46" s="10">
        <v>-102947</v>
      </c>
      <c r="BD46" s="10">
        <v>-106077</v>
      </c>
      <c r="BE46" s="10">
        <v>-162123</v>
      </c>
      <c r="BF46" s="10">
        <v>-171625</v>
      </c>
      <c r="BG46" s="10">
        <v>-145270</v>
      </c>
      <c r="BH46" s="10">
        <v>-119344</v>
      </c>
      <c r="BI46" s="10">
        <v>-113902</v>
      </c>
      <c r="BJ46" s="10">
        <v>-118648</v>
      </c>
      <c r="BK46" s="10">
        <v>-116288</v>
      </c>
      <c r="BL46" s="10">
        <v>-90252</v>
      </c>
      <c r="BM46" s="10">
        <v>-105989</v>
      </c>
      <c r="BN46" s="10">
        <v>-107253</v>
      </c>
      <c r="BO46" s="10">
        <v>-111500</v>
      </c>
      <c r="BP46" s="10">
        <v>-92151</v>
      </c>
      <c r="BQ46" s="10">
        <v>-137071</v>
      </c>
      <c r="BR46" s="10">
        <v>-123972</v>
      </c>
      <c r="BS46" s="10">
        <v>-120012</v>
      </c>
      <c r="BT46" s="10">
        <v>-170383</v>
      </c>
      <c r="BU46" s="10">
        <v>-252628</v>
      </c>
      <c r="BV46" s="10"/>
    </row>
    <row r="47" spans="1:74" s="17" customFormat="1">
      <c r="A47" s="19" t="s">
        <v>169</v>
      </c>
      <c r="B47" s="14">
        <v>11143</v>
      </c>
      <c r="C47" s="14">
        <v>12332</v>
      </c>
      <c r="D47" s="14">
        <v>12604</v>
      </c>
      <c r="E47" s="14">
        <v>13662</v>
      </c>
      <c r="F47" s="14">
        <v>14091</v>
      </c>
      <c r="G47" s="14">
        <v>15045</v>
      </c>
      <c r="H47" s="14">
        <v>15507</v>
      </c>
      <c r="I47" s="14">
        <v>14026</v>
      </c>
      <c r="J47" s="14">
        <v>16130</v>
      </c>
      <c r="K47" s="14">
        <v>13908</v>
      </c>
      <c r="L47" s="14">
        <v>12027</v>
      </c>
      <c r="M47" s="14">
        <v>10126</v>
      </c>
      <c r="N47" s="14">
        <v>13175</v>
      </c>
      <c r="O47" s="14">
        <v>12029</v>
      </c>
      <c r="P47" s="14">
        <v>12699</v>
      </c>
      <c r="Q47" s="14">
        <v>15173</v>
      </c>
      <c r="R47" s="14">
        <v>15777</v>
      </c>
      <c r="S47" s="14">
        <v>11219</v>
      </c>
      <c r="T47" s="14">
        <v>13933</v>
      </c>
      <c r="U47" s="14">
        <v>10147</v>
      </c>
      <c r="V47" s="14">
        <v>11650</v>
      </c>
      <c r="W47" s="14">
        <v>12412</v>
      </c>
      <c r="X47" s="14">
        <v>16108</v>
      </c>
      <c r="Y47" s="14">
        <v>19245</v>
      </c>
      <c r="Z47" s="14">
        <v>18977</v>
      </c>
      <c r="AA47" s="14">
        <v>19271</v>
      </c>
      <c r="AB47" s="14">
        <v>12849</v>
      </c>
      <c r="AC47" s="14">
        <v>6266</v>
      </c>
      <c r="AD47" s="14">
        <v>13019</v>
      </c>
      <c r="AE47" s="14">
        <v>11986</v>
      </c>
      <c r="AF47" s="14">
        <v>23019</v>
      </c>
      <c r="AG47" s="14">
        <v>23184</v>
      </c>
      <c r="AH47" s="14">
        <v>22599</v>
      </c>
      <c r="AI47" s="14">
        <v>18805</v>
      </c>
      <c r="AJ47" s="14">
        <v>17419</v>
      </c>
      <c r="AK47" s="14">
        <v>21252</v>
      </c>
      <c r="AL47" s="14">
        <v>17359</v>
      </c>
      <c r="AM47" s="14">
        <v>13921</v>
      </c>
      <c r="AN47" s="14">
        <v>25564</v>
      </c>
      <c r="AO47" s="14">
        <v>22201</v>
      </c>
      <c r="AP47" s="14">
        <v>57895</v>
      </c>
      <c r="AQ47" s="14">
        <v>143525</v>
      </c>
      <c r="AR47" s="14">
        <v>199715</v>
      </c>
      <c r="AS47" s="14">
        <v>68070</v>
      </c>
      <c r="AT47" s="14">
        <v>52864</v>
      </c>
      <c r="AU47" s="14">
        <v>63810</v>
      </c>
      <c r="AV47" s="14">
        <v>84518</v>
      </c>
      <c r="AW47" s="14">
        <v>96212</v>
      </c>
      <c r="AX47" s="14">
        <v>117593</v>
      </c>
      <c r="AY47" s="14">
        <v>121616</v>
      </c>
      <c r="AZ47" s="14">
        <v>121246</v>
      </c>
      <c r="BA47" s="14">
        <v>109167</v>
      </c>
      <c r="BB47" s="14">
        <v>101840</v>
      </c>
      <c r="BC47" s="14">
        <v>102636</v>
      </c>
      <c r="BD47" s="14">
        <v>96893</v>
      </c>
      <c r="BE47" s="14">
        <v>89188</v>
      </c>
      <c r="BF47" s="14">
        <v>92968</v>
      </c>
      <c r="BG47" s="14">
        <v>89604</v>
      </c>
      <c r="BH47" s="14">
        <v>92932</v>
      </c>
      <c r="BI47" s="14">
        <v>99582</v>
      </c>
      <c r="BJ47" s="14">
        <v>95948</v>
      </c>
      <c r="BK47" s="14">
        <v>86260</v>
      </c>
      <c r="BL47" s="14">
        <v>86840</v>
      </c>
      <c r="BM47" s="14">
        <v>75065</v>
      </c>
      <c r="BN47" s="14">
        <v>87259</v>
      </c>
      <c r="BO47" s="14">
        <v>80064</v>
      </c>
      <c r="BP47" s="14">
        <v>125145</v>
      </c>
      <c r="BQ47" s="14">
        <v>91773</v>
      </c>
      <c r="BR47" s="14">
        <v>168101</v>
      </c>
      <c r="BS47" s="14">
        <v>140319</v>
      </c>
      <c r="BT47" s="14">
        <v>131473</v>
      </c>
      <c r="BU47" s="14">
        <v>132800</v>
      </c>
      <c r="BV47" s="14"/>
    </row>
    <row r="48" spans="1:74" s="21" customFormat="1">
      <c r="A48" s="20" t="s">
        <v>170</v>
      </c>
      <c r="B48" s="10">
        <v>30888</v>
      </c>
      <c r="C48" s="10">
        <v>34421</v>
      </c>
      <c r="D48" s="10">
        <v>34487</v>
      </c>
      <c r="E48" s="10">
        <v>35104</v>
      </c>
      <c r="F48" s="10">
        <v>34689</v>
      </c>
      <c r="G48" s="10">
        <v>32624</v>
      </c>
      <c r="H48" s="10">
        <v>20230</v>
      </c>
      <c r="I48" s="10">
        <v>13612</v>
      </c>
      <c r="J48" s="10">
        <v>13584</v>
      </c>
      <c r="K48" s="10">
        <v>11509</v>
      </c>
      <c r="L48" s="10">
        <v>10191</v>
      </c>
      <c r="M48" s="10">
        <v>8556</v>
      </c>
      <c r="N48" s="10">
        <v>10622</v>
      </c>
      <c r="O48" s="10">
        <v>10857</v>
      </c>
      <c r="P48" s="10">
        <v>11898</v>
      </c>
      <c r="Q48" s="10">
        <v>15075</v>
      </c>
      <c r="R48" s="10">
        <v>15401</v>
      </c>
      <c r="S48" s="10">
        <v>8759</v>
      </c>
      <c r="T48" s="10">
        <v>11851</v>
      </c>
      <c r="U48" s="10">
        <v>8331</v>
      </c>
      <c r="V48" s="10">
        <v>7844</v>
      </c>
      <c r="W48" s="10">
        <v>7510</v>
      </c>
      <c r="X48" s="10">
        <v>15282</v>
      </c>
      <c r="Y48" s="10">
        <v>14863</v>
      </c>
      <c r="Z48" s="10">
        <v>16456</v>
      </c>
      <c r="AA48" s="10">
        <v>14774</v>
      </c>
      <c r="AB48" s="10">
        <v>7665</v>
      </c>
      <c r="AC48" s="10">
        <v>7927</v>
      </c>
      <c r="AD48" s="10">
        <v>8013</v>
      </c>
      <c r="AE48" s="10">
        <v>7367</v>
      </c>
      <c r="AF48" s="10">
        <v>5672</v>
      </c>
      <c r="AG48" s="10">
        <v>5389</v>
      </c>
      <c r="AH48" s="10">
        <v>5213</v>
      </c>
      <c r="AI48" s="10">
        <v>2203</v>
      </c>
      <c r="AJ48" s="10">
        <v>1943</v>
      </c>
      <c r="AK48" s="10">
        <v>1890</v>
      </c>
      <c r="AL48" s="10">
        <v>1946</v>
      </c>
      <c r="AM48" s="10">
        <v>2384</v>
      </c>
      <c r="AN48" s="10">
        <v>2181</v>
      </c>
      <c r="AO48" s="10">
        <v>2029</v>
      </c>
      <c r="AP48" s="10">
        <v>2853</v>
      </c>
      <c r="AQ48" s="10">
        <v>2731</v>
      </c>
      <c r="AR48" s="10">
        <v>2758</v>
      </c>
      <c r="AS48" s="10">
        <v>3197</v>
      </c>
      <c r="AT48" s="10">
        <v>2832</v>
      </c>
      <c r="AU48" s="10">
        <v>2908</v>
      </c>
      <c r="AV48" s="10">
        <v>2506</v>
      </c>
      <c r="AW48" s="10">
        <v>2286</v>
      </c>
      <c r="AX48" s="10">
        <v>2228</v>
      </c>
      <c r="AY48" s="10">
        <v>1956</v>
      </c>
      <c r="AZ48" s="10">
        <v>2261</v>
      </c>
      <c r="BA48" s="10">
        <v>2607</v>
      </c>
      <c r="BB48" s="10">
        <v>2508</v>
      </c>
      <c r="BC48" s="10">
        <v>2396</v>
      </c>
      <c r="BD48" s="10">
        <v>2958</v>
      </c>
      <c r="BE48" s="10">
        <v>3216</v>
      </c>
      <c r="BF48" s="10">
        <v>2803</v>
      </c>
      <c r="BG48" s="10">
        <v>2292</v>
      </c>
      <c r="BH48" s="10">
        <v>2106</v>
      </c>
      <c r="BI48" s="10">
        <v>2736</v>
      </c>
      <c r="BJ48" s="10">
        <v>3043</v>
      </c>
      <c r="BK48" s="10">
        <v>2423</v>
      </c>
      <c r="BL48" s="10">
        <v>2192</v>
      </c>
      <c r="BM48" s="10">
        <v>3412</v>
      </c>
      <c r="BN48" s="10">
        <v>2456</v>
      </c>
      <c r="BO48" s="10">
        <v>1985</v>
      </c>
      <c r="BP48" s="10">
        <v>1685</v>
      </c>
      <c r="BQ48" s="10">
        <v>2927</v>
      </c>
      <c r="BR48" s="10">
        <v>2334</v>
      </c>
      <c r="BS48" s="10">
        <v>2654</v>
      </c>
      <c r="BT48" s="10">
        <v>5514</v>
      </c>
      <c r="BU48" s="10">
        <v>5588</v>
      </c>
      <c r="BV48" s="10"/>
    </row>
    <row r="49" spans="1:74" s="21" customFormat="1">
      <c r="A49" s="20" t="s">
        <v>171</v>
      </c>
      <c r="B49" s="10">
        <v>545</v>
      </c>
      <c r="C49" s="10">
        <v>410</v>
      </c>
      <c r="D49" s="10">
        <v>348</v>
      </c>
      <c r="E49" s="10">
        <v>1194</v>
      </c>
      <c r="F49" s="10">
        <v>1685</v>
      </c>
      <c r="G49" s="10">
        <v>1618</v>
      </c>
      <c r="H49" s="10">
        <v>1379</v>
      </c>
      <c r="I49" s="10">
        <v>1261</v>
      </c>
      <c r="J49" s="10">
        <v>3361</v>
      </c>
      <c r="K49" s="10">
        <v>2688</v>
      </c>
      <c r="L49" s="10">
        <v>1926</v>
      </c>
      <c r="M49" s="10">
        <v>1219</v>
      </c>
      <c r="N49" s="10">
        <v>1692</v>
      </c>
      <c r="O49" s="10">
        <v>1526</v>
      </c>
      <c r="P49" s="10">
        <v>1317</v>
      </c>
      <c r="Q49" s="10">
        <v>1271</v>
      </c>
      <c r="R49" s="10">
        <v>1421</v>
      </c>
      <c r="S49" s="10">
        <v>2333</v>
      </c>
      <c r="T49" s="10">
        <v>2339</v>
      </c>
      <c r="U49" s="10">
        <v>2210</v>
      </c>
      <c r="V49" s="10">
        <v>2603</v>
      </c>
      <c r="W49" s="10">
        <v>4450</v>
      </c>
      <c r="X49" s="10">
        <v>4059</v>
      </c>
      <c r="Y49" s="10">
        <v>4526</v>
      </c>
      <c r="Z49" s="10">
        <v>4187</v>
      </c>
      <c r="AA49" s="10">
        <v>4248</v>
      </c>
      <c r="AB49" s="10">
        <v>3663</v>
      </c>
      <c r="AC49" s="10">
        <v>4543</v>
      </c>
      <c r="AD49" s="10">
        <v>4640</v>
      </c>
      <c r="AE49" s="10">
        <v>4125</v>
      </c>
      <c r="AF49" s="10">
        <v>17759</v>
      </c>
      <c r="AG49" s="10">
        <v>18153</v>
      </c>
      <c r="AH49" s="10">
        <v>17726</v>
      </c>
      <c r="AI49" s="10">
        <v>16370</v>
      </c>
      <c r="AJ49" s="10">
        <v>15244</v>
      </c>
      <c r="AK49" s="10">
        <v>19362</v>
      </c>
      <c r="AL49" s="10">
        <v>15413</v>
      </c>
      <c r="AM49" s="10">
        <v>11537</v>
      </c>
      <c r="AN49" s="10">
        <v>23383</v>
      </c>
      <c r="AO49" s="10">
        <v>20172</v>
      </c>
      <c r="AP49" s="10">
        <v>55042</v>
      </c>
      <c r="AQ49" s="10">
        <v>140794</v>
      </c>
      <c r="AR49" s="10">
        <v>196957</v>
      </c>
      <c r="AS49" s="10">
        <v>64873</v>
      </c>
      <c r="AT49" s="10">
        <v>50032</v>
      </c>
      <c r="AU49" s="10">
        <v>60902</v>
      </c>
      <c r="AV49" s="10">
        <v>82012</v>
      </c>
      <c r="AW49" s="10">
        <v>93926</v>
      </c>
      <c r="AX49" s="10">
        <v>115365</v>
      </c>
      <c r="AY49" s="10">
        <v>119660</v>
      </c>
      <c r="AZ49" s="10">
        <v>118985</v>
      </c>
      <c r="BA49" s="10">
        <v>106560</v>
      </c>
      <c r="BB49" s="10">
        <v>99332</v>
      </c>
      <c r="BC49" s="10">
        <v>100240</v>
      </c>
      <c r="BD49" s="10">
        <v>93935</v>
      </c>
      <c r="BE49" s="10">
        <v>85972</v>
      </c>
      <c r="BF49" s="10">
        <v>90165</v>
      </c>
      <c r="BG49" s="10">
        <v>87312</v>
      </c>
      <c r="BH49" s="10">
        <v>90826</v>
      </c>
      <c r="BI49" s="10">
        <v>96846</v>
      </c>
      <c r="BJ49" s="10">
        <v>92905</v>
      </c>
      <c r="BK49" s="10">
        <v>83837</v>
      </c>
      <c r="BL49" s="10">
        <v>84648</v>
      </c>
      <c r="BM49" s="10">
        <v>71653</v>
      </c>
      <c r="BN49" s="10">
        <v>84803</v>
      </c>
      <c r="BO49" s="10">
        <v>78079</v>
      </c>
      <c r="BP49" s="10">
        <v>123460</v>
      </c>
      <c r="BQ49" s="10">
        <v>88846</v>
      </c>
      <c r="BR49" s="10">
        <v>165767</v>
      </c>
      <c r="BS49" s="10">
        <v>137665</v>
      </c>
      <c r="BT49" s="10">
        <v>125959</v>
      </c>
      <c r="BU49" s="10">
        <v>127212</v>
      </c>
      <c r="BV49" s="10"/>
    </row>
    <row r="50" spans="1:74" s="21" customFormat="1">
      <c r="A50" s="20" t="s">
        <v>172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3441</v>
      </c>
      <c r="H50" s="10">
        <v>3441</v>
      </c>
      <c r="I50" s="10">
        <v>3441</v>
      </c>
      <c r="J50" s="10">
        <v>3441</v>
      </c>
      <c r="K50" s="10">
        <v>3441</v>
      </c>
      <c r="L50" s="10">
        <v>3441</v>
      </c>
      <c r="M50" s="10">
        <v>3441</v>
      </c>
      <c r="N50" s="10">
        <v>3441</v>
      </c>
      <c r="O50" s="10">
        <v>3441</v>
      </c>
      <c r="P50" s="10">
        <v>3440</v>
      </c>
      <c r="Q50" s="10">
        <v>3441</v>
      </c>
      <c r="R50" s="10">
        <v>3441</v>
      </c>
      <c r="S50" s="10">
        <v>3441</v>
      </c>
      <c r="T50" s="10">
        <v>3441</v>
      </c>
      <c r="U50" s="10">
        <v>3441</v>
      </c>
      <c r="V50" s="10">
        <v>3440</v>
      </c>
      <c r="W50" s="10">
        <v>3441</v>
      </c>
      <c r="X50" s="10">
        <v>3441</v>
      </c>
      <c r="Y50" s="10">
        <v>3441</v>
      </c>
      <c r="Z50" s="10">
        <v>3070</v>
      </c>
      <c r="AA50" s="10">
        <v>3070</v>
      </c>
      <c r="AB50" s="10">
        <v>3070</v>
      </c>
      <c r="AC50" s="10">
        <v>3070</v>
      </c>
      <c r="AD50" s="10">
        <v>3070</v>
      </c>
      <c r="AE50" s="10">
        <v>3070</v>
      </c>
      <c r="AF50" s="10">
        <v>232</v>
      </c>
      <c r="AG50" s="10">
        <v>232</v>
      </c>
      <c r="AH50" s="10">
        <v>232</v>
      </c>
      <c r="AI50" s="10">
        <v>232</v>
      </c>
      <c r="AJ50" s="10">
        <v>232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  <c r="AR50" s="10">
        <v>0</v>
      </c>
      <c r="AS50" s="10">
        <v>0</v>
      </c>
      <c r="AT50" s="10">
        <v>0</v>
      </c>
      <c r="AU50" s="10">
        <v>0</v>
      </c>
      <c r="AV50" s="10">
        <v>0</v>
      </c>
      <c r="AW50" s="10">
        <v>0</v>
      </c>
      <c r="AX50" s="10">
        <v>0</v>
      </c>
      <c r="AY50" s="10">
        <v>0</v>
      </c>
      <c r="AZ50" s="10">
        <v>0</v>
      </c>
      <c r="BA50" s="10">
        <v>0</v>
      </c>
      <c r="BB50" s="10">
        <v>0</v>
      </c>
      <c r="BC50" s="10">
        <v>0</v>
      </c>
      <c r="BD50" s="10">
        <v>0</v>
      </c>
      <c r="BE50" s="10">
        <v>0</v>
      </c>
      <c r="BF50" s="10">
        <v>0</v>
      </c>
      <c r="BG50" s="10">
        <v>0</v>
      </c>
      <c r="BH50" s="10">
        <v>0</v>
      </c>
      <c r="BI50" s="10">
        <v>0</v>
      </c>
      <c r="BJ50" s="10">
        <v>0</v>
      </c>
      <c r="BK50" s="10">
        <v>0</v>
      </c>
      <c r="BL50" s="10">
        <v>0</v>
      </c>
      <c r="BM50" s="10">
        <v>0</v>
      </c>
      <c r="BN50" s="10">
        <v>0</v>
      </c>
      <c r="BO50" s="10">
        <v>0</v>
      </c>
      <c r="BP50" s="10">
        <v>0</v>
      </c>
      <c r="BQ50" s="10">
        <v>0</v>
      </c>
      <c r="BR50" s="10">
        <v>0</v>
      </c>
      <c r="BS50" s="25" t="s">
        <v>134</v>
      </c>
      <c r="BT50" s="10">
        <v>0</v>
      </c>
      <c r="BU50" s="25" t="s">
        <v>134</v>
      </c>
      <c r="BV50" s="25"/>
    </row>
    <row r="51" spans="1:74" s="21" customFormat="1">
      <c r="A51" s="20" t="s">
        <v>173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-2219</v>
      </c>
      <c r="H51" s="10">
        <v>-2092</v>
      </c>
      <c r="I51" s="10">
        <v>-1932</v>
      </c>
      <c r="J51" s="10">
        <v>-1883</v>
      </c>
      <c r="K51" s="10">
        <v>-1890</v>
      </c>
      <c r="L51" s="10">
        <v>-1801</v>
      </c>
      <c r="M51" s="10">
        <v>-1818</v>
      </c>
      <c r="N51" s="10">
        <v>-1837</v>
      </c>
      <c r="O51" s="10">
        <v>-2069</v>
      </c>
      <c r="P51" s="10">
        <v>-2090</v>
      </c>
      <c r="Q51" s="10">
        <v>-2143</v>
      </c>
      <c r="R51" s="10">
        <v>-2183</v>
      </c>
      <c r="S51" s="10">
        <v>-2293</v>
      </c>
      <c r="T51" s="10">
        <v>-2164</v>
      </c>
      <c r="U51" s="10">
        <v>-2007</v>
      </c>
      <c r="V51" s="10">
        <v>-1852</v>
      </c>
      <c r="W51" s="10">
        <v>-1541</v>
      </c>
      <c r="X51" s="10">
        <v>-1309</v>
      </c>
      <c r="Y51" s="10">
        <v>-1225</v>
      </c>
      <c r="Z51" s="10">
        <v>-1870</v>
      </c>
      <c r="AA51" s="10">
        <v>-617</v>
      </c>
      <c r="AB51" s="10">
        <v>-836</v>
      </c>
      <c r="AC51" s="10">
        <v>-1448</v>
      </c>
      <c r="AD51" s="10">
        <v>-1763</v>
      </c>
      <c r="AE51" s="10">
        <v>-1584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v>0</v>
      </c>
      <c r="AV51" s="10">
        <v>0</v>
      </c>
      <c r="AW51" s="10">
        <v>0</v>
      </c>
      <c r="AX51" s="10">
        <v>0</v>
      </c>
      <c r="AY51" s="10">
        <v>0</v>
      </c>
      <c r="AZ51" s="10">
        <v>0</v>
      </c>
      <c r="BA51" s="10">
        <v>0</v>
      </c>
      <c r="BB51" s="10">
        <v>0</v>
      </c>
      <c r="BC51" s="10">
        <v>0</v>
      </c>
      <c r="BD51" s="10">
        <v>0</v>
      </c>
      <c r="BE51" s="10">
        <v>0</v>
      </c>
      <c r="BF51" s="10">
        <v>0</v>
      </c>
      <c r="BG51" s="10">
        <v>0</v>
      </c>
      <c r="BH51" s="10">
        <v>0</v>
      </c>
      <c r="BI51" s="10">
        <v>0</v>
      </c>
      <c r="BJ51" s="10">
        <v>0</v>
      </c>
      <c r="BK51" s="10">
        <v>0</v>
      </c>
      <c r="BL51" s="10">
        <v>0</v>
      </c>
      <c r="BM51" s="10">
        <v>0</v>
      </c>
      <c r="BN51" s="10">
        <v>0</v>
      </c>
      <c r="BO51" s="10">
        <v>0</v>
      </c>
      <c r="BP51" s="10">
        <v>0</v>
      </c>
      <c r="BQ51" s="10">
        <v>0</v>
      </c>
      <c r="BR51" s="10">
        <v>0</v>
      </c>
      <c r="BS51" s="25" t="s">
        <v>134</v>
      </c>
      <c r="BT51" s="10">
        <v>0</v>
      </c>
      <c r="BU51" s="25" t="s">
        <v>134</v>
      </c>
      <c r="BV51" s="25"/>
    </row>
    <row r="52" spans="1:74" s="21" customFormat="1">
      <c r="A52" s="20" t="s">
        <v>174</v>
      </c>
      <c r="B52" s="10">
        <v>-20290</v>
      </c>
      <c r="C52" s="10">
        <v>-22499</v>
      </c>
      <c r="D52" s="10">
        <v>-22231</v>
      </c>
      <c r="E52" s="10">
        <v>-22636</v>
      </c>
      <c r="F52" s="10">
        <v>-22283</v>
      </c>
      <c r="G52" s="10">
        <v>-20419</v>
      </c>
      <c r="H52" s="10">
        <v>-7451</v>
      </c>
      <c r="I52" s="10">
        <v>-2356</v>
      </c>
      <c r="J52" s="10">
        <v>-2373</v>
      </c>
      <c r="K52" s="10">
        <v>-1840</v>
      </c>
      <c r="L52" s="10">
        <v>-1730</v>
      </c>
      <c r="M52" s="10">
        <v>-1272</v>
      </c>
      <c r="N52" s="10">
        <v>-743</v>
      </c>
      <c r="O52" s="10">
        <v>-1726</v>
      </c>
      <c r="P52" s="10">
        <v>-1866</v>
      </c>
      <c r="Q52" s="10">
        <v>-2471</v>
      </c>
      <c r="R52" s="10">
        <v>-2303</v>
      </c>
      <c r="S52" s="10">
        <v>-1021</v>
      </c>
      <c r="T52" s="10">
        <v>-1534</v>
      </c>
      <c r="U52" s="10">
        <v>-1828</v>
      </c>
      <c r="V52" s="10">
        <v>-385</v>
      </c>
      <c r="W52" s="10">
        <v>-1448</v>
      </c>
      <c r="X52" s="10">
        <v>-5365</v>
      </c>
      <c r="Y52" s="10">
        <v>-2360</v>
      </c>
      <c r="Z52" s="10">
        <v>-2866</v>
      </c>
      <c r="AA52" s="10">
        <v>-2204</v>
      </c>
      <c r="AB52" s="10">
        <v>-713</v>
      </c>
      <c r="AC52" s="10">
        <v>-7826</v>
      </c>
      <c r="AD52" s="10">
        <v>-941</v>
      </c>
      <c r="AE52" s="10">
        <v>-992</v>
      </c>
      <c r="AF52" s="10">
        <v>-644</v>
      </c>
      <c r="AG52" s="10">
        <v>-590</v>
      </c>
      <c r="AH52" s="10">
        <v>-572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10">
        <v>0</v>
      </c>
      <c r="AP52" s="10">
        <v>0</v>
      </c>
      <c r="AQ52" s="10">
        <v>0</v>
      </c>
      <c r="AR52" s="10">
        <v>0</v>
      </c>
      <c r="AS52" s="10">
        <v>0</v>
      </c>
      <c r="AT52" s="10">
        <v>0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AZ52" s="10">
        <v>0</v>
      </c>
      <c r="BA52" s="10">
        <v>0</v>
      </c>
      <c r="BB52" s="10">
        <v>0</v>
      </c>
      <c r="BC52" s="10">
        <v>0</v>
      </c>
      <c r="BD52" s="10">
        <v>0</v>
      </c>
      <c r="BE52" s="10">
        <v>0</v>
      </c>
      <c r="BF52" s="10">
        <v>0</v>
      </c>
      <c r="BG52" s="10">
        <v>0</v>
      </c>
      <c r="BH52" s="10">
        <v>0</v>
      </c>
      <c r="BI52" s="10">
        <v>0</v>
      </c>
      <c r="BJ52" s="10">
        <v>0</v>
      </c>
      <c r="BK52" s="10">
        <v>0</v>
      </c>
      <c r="BL52" s="10">
        <v>0</v>
      </c>
      <c r="BM52" s="10">
        <v>0</v>
      </c>
      <c r="BN52" s="10">
        <v>0</v>
      </c>
      <c r="BO52" s="10">
        <v>0</v>
      </c>
      <c r="BP52" s="10">
        <v>0</v>
      </c>
      <c r="BQ52" s="10">
        <v>0</v>
      </c>
      <c r="BR52" s="10">
        <v>0</v>
      </c>
      <c r="BS52" s="25" t="s">
        <v>134</v>
      </c>
      <c r="BT52" s="10">
        <v>0</v>
      </c>
      <c r="BU52" s="25" t="s">
        <v>134</v>
      </c>
      <c r="BV52" s="25"/>
    </row>
    <row r="53" spans="1:74" s="21" customFormat="1">
      <c r="A53" s="17" t="s">
        <v>175</v>
      </c>
      <c r="B53" s="14">
        <v>1223227</v>
      </c>
      <c r="C53" s="14">
        <v>4232654</v>
      </c>
      <c r="D53" s="14">
        <v>4686179</v>
      </c>
      <c r="E53" s="14">
        <v>4545952</v>
      </c>
      <c r="F53" s="14">
        <v>4682503</v>
      </c>
      <c r="G53" s="14">
        <v>4811073</v>
      </c>
      <c r="H53" s="14">
        <v>4896978</v>
      </c>
      <c r="I53" s="14">
        <v>4736740</v>
      </c>
      <c r="J53" s="14">
        <v>4771003</v>
      </c>
      <c r="K53" s="14">
        <v>4898269</v>
      </c>
      <c r="L53" s="14">
        <v>5037477</v>
      </c>
      <c r="M53" s="14">
        <v>5289086</v>
      </c>
      <c r="N53" s="14">
        <v>3173439</v>
      </c>
      <c r="O53" s="14">
        <v>3086975</v>
      </c>
      <c r="P53" s="18">
        <v>3118790</v>
      </c>
      <c r="Q53" s="18">
        <v>3124918</v>
      </c>
      <c r="R53" s="18">
        <v>4878767</v>
      </c>
      <c r="S53" s="18">
        <v>6612791</v>
      </c>
      <c r="T53" s="18">
        <v>6560249</v>
      </c>
      <c r="U53" s="18">
        <v>6753524</v>
      </c>
      <c r="V53" s="18">
        <v>6462280</v>
      </c>
      <c r="W53" s="18">
        <v>6774569</v>
      </c>
      <c r="X53" s="18">
        <v>7178013</v>
      </c>
      <c r="Y53" s="18">
        <v>7782327</v>
      </c>
      <c r="Z53" s="18">
        <v>6950598</v>
      </c>
      <c r="AA53" s="18">
        <v>7802949</v>
      </c>
      <c r="AB53" s="18">
        <v>7847123</v>
      </c>
      <c r="AC53" s="18">
        <v>8486872</v>
      </c>
      <c r="AD53" s="18">
        <v>8468441</v>
      </c>
      <c r="AE53" s="18">
        <v>8756600</v>
      </c>
      <c r="AF53" s="18">
        <v>10476915</v>
      </c>
      <c r="AG53" s="18">
        <v>11241609</v>
      </c>
      <c r="AH53" s="18">
        <v>12548917</v>
      </c>
      <c r="AI53" s="18">
        <v>13339975</v>
      </c>
      <c r="AJ53" s="18">
        <v>13992928</v>
      </c>
      <c r="AK53" s="18">
        <v>13913186</v>
      </c>
      <c r="AL53" s="18">
        <v>15452298</v>
      </c>
      <c r="AM53" s="18">
        <v>16123536</v>
      </c>
      <c r="AN53" s="18">
        <v>16843227</v>
      </c>
      <c r="AO53" s="18">
        <v>18076949</v>
      </c>
      <c r="AP53" s="18">
        <v>19009581</v>
      </c>
      <c r="AQ53" s="18">
        <v>20639172</v>
      </c>
      <c r="AR53" s="18">
        <v>19077253</v>
      </c>
      <c r="AS53" s="18">
        <v>20311103</v>
      </c>
      <c r="AT53" s="18">
        <v>22123705</v>
      </c>
      <c r="AU53" s="18">
        <v>26003281</v>
      </c>
      <c r="AV53" s="18">
        <v>28987398</v>
      </c>
      <c r="AW53" s="18">
        <v>29255409</v>
      </c>
      <c r="AX53" s="18">
        <v>28493504</v>
      </c>
      <c r="AY53" s="18">
        <v>29057893</v>
      </c>
      <c r="AZ53" s="14">
        <v>31026989</v>
      </c>
      <c r="BA53" s="14">
        <v>32009576</v>
      </c>
      <c r="BB53" s="14">
        <v>33546934</v>
      </c>
      <c r="BC53" s="14">
        <v>34246019</v>
      </c>
      <c r="BD53" s="14">
        <v>34717451</v>
      </c>
      <c r="BE53" s="14">
        <v>34731332</v>
      </c>
      <c r="BF53" s="14">
        <v>34013364</v>
      </c>
      <c r="BG53" s="14">
        <v>35180431</v>
      </c>
      <c r="BH53" s="14">
        <v>34328348</v>
      </c>
      <c r="BI53" s="14">
        <v>34058906</v>
      </c>
      <c r="BJ53" s="14">
        <v>29873292</v>
      </c>
      <c r="BK53" s="14">
        <v>30795013</v>
      </c>
      <c r="BL53" s="14">
        <v>24159290</v>
      </c>
      <c r="BM53" s="14">
        <v>25825419</v>
      </c>
      <c r="BN53" s="14">
        <v>25002368</v>
      </c>
      <c r="BO53" s="14">
        <v>28674840</v>
      </c>
      <c r="BP53" s="14">
        <v>31787986</v>
      </c>
      <c r="BQ53" s="14">
        <v>33650381</v>
      </c>
      <c r="BR53" s="14">
        <v>36512251</v>
      </c>
      <c r="BS53" s="14">
        <v>37864352</v>
      </c>
      <c r="BT53" s="14">
        <v>39717740</v>
      </c>
      <c r="BU53" s="14">
        <v>41916932</v>
      </c>
      <c r="BV53" s="14"/>
    </row>
    <row r="54" spans="1:74" s="17" customFormat="1" ht="30">
      <c r="A54" s="22" t="s">
        <v>131</v>
      </c>
      <c r="B54" s="10">
        <v>66411</v>
      </c>
      <c r="C54" s="10">
        <v>2915710</v>
      </c>
      <c r="D54" s="10">
        <v>3199422</v>
      </c>
      <c r="E54" s="10">
        <v>3072112</v>
      </c>
      <c r="F54" s="10">
        <v>3174963</v>
      </c>
      <c r="G54" s="10">
        <v>3176514</v>
      </c>
      <c r="H54" s="10">
        <v>3276413</v>
      </c>
      <c r="I54" s="14">
        <v>3256697</v>
      </c>
      <c r="J54" s="14">
        <v>3209866</v>
      </c>
      <c r="K54" s="14">
        <v>3249923</v>
      </c>
      <c r="L54" s="14">
        <v>3287161</v>
      </c>
      <c r="M54" s="14">
        <v>3337459</v>
      </c>
      <c r="N54" s="14">
        <v>1095520</v>
      </c>
      <c r="O54" s="14">
        <v>979499</v>
      </c>
      <c r="P54" s="14">
        <v>977467</v>
      </c>
      <c r="Q54" s="14">
        <v>922240</v>
      </c>
      <c r="R54" s="14">
        <v>2504259</v>
      </c>
      <c r="S54" s="14">
        <v>4149120</v>
      </c>
      <c r="T54" s="14">
        <v>4227832</v>
      </c>
      <c r="U54" s="14">
        <v>4383247</v>
      </c>
      <c r="V54" s="14">
        <v>4055041</v>
      </c>
      <c r="W54" s="14">
        <v>3960588</v>
      </c>
      <c r="X54" s="14">
        <v>4061473</v>
      </c>
      <c r="Y54" s="14">
        <v>4148139</v>
      </c>
      <c r="Z54" s="14">
        <v>2824510</v>
      </c>
      <c r="AA54" s="14">
        <v>2879740</v>
      </c>
      <c r="AB54" s="14">
        <v>2504761</v>
      </c>
      <c r="AC54" s="14">
        <v>3099975</v>
      </c>
      <c r="AD54" s="14">
        <v>3084770</v>
      </c>
      <c r="AE54" s="14">
        <v>3170051</v>
      </c>
      <c r="AF54" s="14">
        <v>4117685</v>
      </c>
      <c r="AG54" s="14">
        <v>4209585</v>
      </c>
      <c r="AH54" s="14">
        <v>4804403</v>
      </c>
      <c r="AI54" s="14">
        <v>4893965</v>
      </c>
      <c r="AJ54" s="14">
        <v>5009598</v>
      </c>
      <c r="AK54" s="14">
        <v>4494810</v>
      </c>
      <c r="AL54" s="14">
        <v>5526142</v>
      </c>
      <c r="AM54" s="14">
        <v>5670048</v>
      </c>
      <c r="AN54" s="14">
        <v>5822246</v>
      </c>
      <c r="AO54" s="14">
        <v>7197639</v>
      </c>
      <c r="AP54" s="14">
        <v>7407360</v>
      </c>
      <c r="AQ54" s="14">
        <v>7891331</v>
      </c>
      <c r="AR54" s="14">
        <v>5653569</v>
      </c>
      <c r="AS54" s="14">
        <v>6580922</v>
      </c>
      <c r="AT54" s="14">
        <v>7750253</v>
      </c>
      <c r="AU54" s="14">
        <v>11244557</v>
      </c>
      <c r="AV54" s="14">
        <v>13841932</v>
      </c>
      <c r="AW54" s="14">
        <v>14068974</v>
      </c>
      <c r="AX54" s="14">
        <v>12969052</v>
      </c>
      <c r="AY54" s="14">
        <v>13259585</v>
      </c>
      <c r="AZ54" s="14">
        <v>13515519</v>
      </c>
      <c r="BA54" s="14">
        <v>14004104</v>
      </c>
      <c r="BB54" s="14">
        <v>15349730</v>
      </c>
      <c r="BC54" s="14">
        <v>15674602</v>
      </c>
      <c r="BD54" s="14">
        <v>15808107</v>
      </c>
      <c r="BE54" s="14">
        <v>16175619</v>
      </c>
      <c r="BF54" s="14">
        <v>15667079</v>
      </c>
      <c r="BG54" s="14">
        <v>16166820</v>
      </c>
      <c r="BH54" s="14">
        <v>15229257</v>
      </c>
      <c r="BI54" s="14">
        <v>15636633</v>
      </c>
      <c r="BJ54" s="14">
        <v>11073545</v>
      </c>
      <c r="BK54" s="14">
        <v>11343707</v>
      </c>
      <c r="BL54" s="14">
        <v>4762204</v>
      </c>
      <c r="BM54" s="14">
        <v>6957858</v>
      </c>
      <c r="BN54" s="14">
        <v>5512926</v>
      </c>
      <c r="BO54" s="14">
        <v>8192739</v>
      </c>
      <c r="BP54" s="14">
        <v>10732793</v>
      </c>
      <c r="BQ54" s="14">
        <v>12674761</v>
      </c>
      <c r="BR54" s="14">
        <v>14873184</v>
      </c>
      <c r="BS54" s="14">
        <v>15751305</v>
      </c>
      <c r="BT54" s="14">
        <v>17086960</v>
      </c>
      <c r="BU54" s="14">
        <v>19000188</v>
      </c>
      <c r="BV54" s="14"/>
    </row>
    <row r="55" spans="1:74" s="21" customFormat="1">
      <c r="A55" s="20" t="s">
        <v>132</v>
      </c>
      <c r="B55" s="10">
        <v>66373</v>
      </c>
      <c r="C55" s="10">
        <v>2293872</v>
      </c>
      <c r="D55" s="10">
        <v>2562178</v>
      </c>
      <c r="E55" s="10">
        <v>1962516</v>
      </c>
      <c r="F55" s="10">
        <v>1808768</v>
      </c>
      <c r="G55" s="10">
        <v>1604300</v>
      </c>
      <c r="H55" s="10">
        <v>1905525</v>
      </c>
      <c r="I55" s="10">
        <v>1707024</v>
      </c>
      <c r="J55" s="10">
        <v>1966868</v>
      </c>
      <c r="K55" s="10">
        <v>2153550</v>
      </c>
      <c r="L55" s="10">
        <v>2336982</v>
      </c>
      <c r="M55" s="10">
        <v>2536276</v>
      </c>
      <c r="N55" s="10">
        <v>970889</v>
      </c>
      <c r="O55" s="10">
        <v>872510</v>
      </c>
      <c r="P55" s="10">
        <v>884129</v>
      </c>
      <c r="Q55" s="10">
        <v>839472</v>
      </c>
      <c r="R55" s="10">
        <v>1179549</v>
      </c>
      <c r="S55" s="10">
        <v>2386667</v>
      </c>
      <c r="T55" s="10">
        <v>1901753</v>
      </c>
      <c r="U55" s="10">
        <v>2062220</v>
      </c>
      <c r="V55" s="10">
        <v>2409402</v>
      </c>
      <c r="W55" s="10">
        <v>2016877</v>
      </c>
      <c r="X55" s="10">
        <v>2214082</v>
      </c>
      <c r="Y55" s="10">
        <v>2241885</v>
      </c>
      <c r="Z55" s="10">
        <v>1085065</v>
      </c>
      <c r="AA55" s="10">
        <v>981910</v>
      </c>
      <c r="AB55" s="10">
        <v>742362</v>
      </c>
      <c r="AC55" s="10">
        <v>2125424</v>
      </c>
      <c r="AD55" s="10">
        <v>2052601</v>
      </c>
      <c r="AE55" s="10">
        <v>2008618</v>
      </c>
      <c r="AF55" s="10">
        <v>2995974</v>
      </c>
      <c r="AG55" s="10">
        <v>2555047</v>
      </c>
      <c r="AH55" s="10">
        <v>3801684</v>
      </c>
      <c r="AI55" s="10">
        <v>3896684</v>
      </c>
      <c r="AJ55" s="10">
        <v>3970901</v>
      </c>
      <c r="AK55" s="10">
        <v>3831970</v>
      </c>
      <c r="AL55" s="10">
        <v>3973548</v>
      </c>
      <c r="AM55" s="10">
        <v>4226802</v>
      </c>
      <c r="AN55" s="10">
        <v>4304004</v>
      </c>
      <c r="AO55" s="10">
        <v>5849841</v>
      </c>
      <c r="AP55" s="10">
        <v>5560049</v>
      </c>
      <c r="AQ55" s="10">
        <v>6047011</v>
      </c>
      <c r="AR55" s="10">
        <v>4639609</v>
      </c>
      <c r="AS55" s="10">
        <v>5907550</v>
      </c>
      <c r="AT55" s="10">
        <v>7087491</v>
      </c>
      <c r="AU55" s="10">
        <v>6454191</v>
      </c>
      <c r="AV55" s="10">
        <v>7385977</v>
      </c>
      <c r="AW55" s="10">
        <v>8632308</v>
      </c>
      <c r="AX55" s="10">
        <v>8935890</v>
      </c>
      <c r="AY55" s="10">
        <v>9678674</v>
      </c>
      <c r="AZ55" s="10">
        <v>7641629</v>
      </c>
      <c r="BA55" s="10">
        <v>8716568</v>
      </c>
      <c r="BB55" s="10">
        <v>10182512</v>
      </c>
      <c r="BC55" s="10">
        <v>10738035</v>
      </c>
      <c r="BD55" s="10">
        <v>9184826</v>
      </c>
      <c r="BE55" s="10">
        <v>8813385</v>
      </c>
      <c r="BF55" s="10">
        <v>9174316</v>
      </c>
      <c r="BG55" s="10">
        <v>10343819</v>
      </c>
      <c r="BH55" s="10">
        <v>10543699</v>
      </c>
      <c r="BI55" s="10">
        <v>10313630</v>
      </c>
      <c r="BJ55" s="10">
        <v>9742000</v>
      </c>
      <c r="BK55" s="10">
        <v>10041690</v>
      </c>
      <c r="BL55" s="10">
        <v>3725767</v>
      </c>
      <c r="BM55" s="10">
        <v>5659005</v>
      </c>
      <c r="BN55" s="10">
        <v>5485799</v>
      </c>
      <c r="BO55" s="10">
        <v>8183189</v>
      </c>
      <c r="BP55" s="10">
        <v>10722930</v>
      </c>
      <c r="BQ55" s="10">
        <v>12660499</v>
      </c>
      <c r="BR55" s="10">
        <v>12032671</v>
      </c>
      <c r="BS55" s="10">
        <v>12706584</v>
      </c>
      <c r="BT55" s="10">
        <v>13787818</v>
      </c>
      <c r="BU55" s="10">
        <v>15830482</v>
      </c>
      <c r="BV55" s="10"/>
    </row>
    <row r="56" spans="1:74" s="21" customFormat="1">
      <c r="A56" s="20" t="s">
        <v>133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130197</v>
      </c>
      <c r="H56" s="10">
        <v>38774</v>
      </c>
      <c r="I56" s="10">
        <v>143191</v>
      </c>
      <c r="J56" s="10">
        <v>71927</v>
      </c>
      <c r="K56" s="10">
        <v>182815</v>
      </c>
      <c r="L56" s="10">
        <v>11434</v>
      </c>
      <c r="M56" s="10">
        <v>164795</v>
      </c>
      <c r="N56" s="10">
        <v>5332</v>
      </c>
      <c r="O56" s="10">
        <v>30043</v>
      </c>
      <c r="P56" s="10">
        <v>23295</v>
      </c>
      <c r="Q56" s="10">
        <v>30297</v>
      </c>
      <c r="R56" s="10">
        <v>903767</v>
      </c>
      <c r="S56" s="10">
        <v>1298588</v>
      </c>
      <c r="T56" s="10">
        <v>1761346</v>
      </c>
      <c r="U56" s="10">
        <v>1598747</v>
      </c>
      <c r="V56" s="10">
        <v>900537</v>
      </c>
      <c r="W56" s="10">
        <v>1055051</v>
      </c>
      <c r="X56" s="10">
        <v>966748</v>
      </c>
      <c r="Y56" s="10">
        <v>989334</v>
      </c>
      <c r="Z56" s="10">
        <v>736250</v>
      </c>
      <c r="AA56" s="10">
        <v>723948</v>
      </c>
      <c r="AB56" s="10">
        <v>536990</v>
      </c>
      <c r="AC56" s="10">
        <v>491999</v>
      </c>
      <c r="AD56" s="10">
        <v>419982</v>
      </c>
      <c r="AE56" s="10">
        <v>509896</v>
      </c>
      <c r="AF56" s="10">
        <v>455262</v>
      </c>
      <c r="AG56" s="10">
        <v>972732</v>
      </c>
      <c r="AH56" s="10">
        <v>248048</v>
      </c>
      <c r="AI56" s="10">
        <v>227029</v>
      </c>
      <c r="AJ56" s="10">
        <v>251544</v>
      </c>
      <c r="AK56" s="10">
        <v>0</v>
      </c>
      <c r="AL56" s="10">
        <v>870003</v>
      </c>
      <c r="AM56" s="10">
        <v>743701</v>
      </c>
      <c r="AN56" s="10">
        <v>799871</v>
      </c>
      <c r="AO56" s="10">
        <v>666479</v>
      </c>
      <c r="AP56" s="10">
        <v>1093726</v>
      </c>
      <c r="AQ56" s="10">
        <v>740130</v>
      </c>
      <c r="AR56" s="10">
        <v>0</v>
      </c>
      <c r="AS56" s="10">
        <v>0</v>
      </c>
      <c r="AT56" s="10">
        <v>0</v>
      </c>
      <c r="AU56" s="10">
        <v>3904218</v>
      </c>
      <c r="AV56" s="10">
        <v>5102001</v>
      </c>
      <c r="AW56" s="10">
        <v>3957517</v>
      </c>
      <c r="AX56" s="10">
        <v>3314950</v>
      </c>
      <c r="AY56" s="10">
        <v>2015623</v>
      </c>
      <c r="AZ56" s="10">
        <v>4005863</v>
      </c>
      <c r="BA56" s="10">
        <v>3120138</v>
      </c>
      <c r="BB56" s="10">
        <v>2388924</v>
      </c>
      <c r="BC56" s="10">
        <v>2353401</v>
      </c>
      <c r="BD56" s="10">
        <v>3977673</v>
      </c>
      <c r="BE56" s="10">
        <v>4826046</v>
      </c>
      <c r="BF56" s="10">
        <v>4827624</v>
      </c>
      <c r="BG56" s="10">
        <v>4025026</v>
      </c>
      <c r="BH56" s="10">
        <v>3428246</v>
      </c>
      <c r="BI56" s="10">
        <v>4275690</v>
      </c>
      <c r="BJ56" s="10">
        <v>250303</v>
      </c>
      <c r="BK56" s="10">
        <v>250245</v>
      </c>
      <c r="BL56" s="10">
        <v>200827</v>
      </c>
      <c r="BM56" s="10">
        <v>502144</v>
      </c>
      <c r="BN56" s="10">
        <v>0</v>
      </c>
      <c r="BO56" s="10">
        <v>0</v>
      </c>
      <c r="BP56" s="10">
        <v>0</v>
      </c>
      <c r="BQ56" s="10">
        <v>0</v>
      </c>
      <c r="BR56" s="10">
        <v>2394821</v>
      </c>
      <c r="BS56" s="10">
        <v>2549399</v>
      </c>
      <c r="BT56" s="10">
        <v>2632434</v>
      </c>
      <c r="BU56" s="10">
        <v>2587521</v>
      </c>
      <c r="BV56" s="10"/>
    </row>
    <row r="57" spans="1:74" s="21" customFormat="1">
      <c r="A57" s="20" t="s">
        <v>42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14135</v>
      </c>
      <c r="U57" s="10">
        <v>98583</v>
      </c>
      <c r="V57" s="10">
        <v>100673</v>
      </c>
      <c r="W57" s="10">
        <v>104484</v>
      </c>
      <c r="X57" s="10">
        <v>105625</v>
      </c>
      <c r="Y57" s="10">
        <v>112096</v>
      </c>
      <c r="Z57" s="10">
        <v>112059</v>
      </c>
      <c r="AA57" s="10">
        <v>119484</v>
      </c>
      <c r="AB57" s="10">
        <v>109161</v>
      </c>
      <c r="AC57" s="10">
        <v>102492</v>
      </c>
      <c r="AD57" s="10">
        <v>101774</v>
      </c>
      <c r="AE57" s="10">
        <v>128086</v>
      </c>
      <c r="AF57" s="10">
        <v>130095</v>
      </c>
      <c r="AG57" s="10">
        <v>135238</v>
      </c>
      <c r="AH57" s="10">
        <v>132474</v>
      </c>
      <c r="AI57" s="10">
        <v>136275</v>
      </c>
      <c r="AJ57" s="10">
        <v>136558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55336</v>
      </c>
      <c r="AQ57" s="10">
        <v>391161</v>
      </c>
      <c r="AR57" s="10">
        <v>287129</v>
      </c>
      <c r="AS57" s="10">
        <v>222098</v>
      </c>
      <c r="AT57" s="10">
        <v>172752</v>
      </c>
      <c r="AU57" s="10">
        <v>216798</v>
      </c>
      <c r="AV57" s="10">
        <v>234233</v>
      </c>
      <c r="AW57" s="10">
        <v>265345</v>
      </c>
      <c r="AX57" s="10">
        <v>247707</v>
      </c>
      <c r="AY57" s="10">
        <v>223776</v>
      </c>
      <c r="AZ57" s="10">
        <v>360145</v>
      </c>
      <c r="BA57" s="10">
        <v>508595</v>
      </c>
      <c r="BB57" s="10">
        <v>980609</v>
      </c>
      <c r="BC57" s="10">
        <v>877151</v>
      </c>
      <c r="BD57" s="10">
        <v>1132141</v>
      </c>
      <c r="BE57" s="10">
        <v>1018960</v>
      </c>
      <c r="BF57" s="10">
        <v>10528</v>
      </c>
      <c r="BG57" s="10" t="s">
        <v>136</v>
      </c>
      <c r="BH57" s="10">
        <v>93429</v>
      </c>
      <c r="BI57" s="10">
        <v>38718</v>
      </c>
      <c r="BJ57" s="10">
        <v>73569</v>
      </c>
      <c r="BK57" s="10">
        <v>79058</v>
      </c>
      <c r="BL57" s="10">
        <v>92564</v>
      </c>
      <c r="BM57" s="10">
        <v>92362</v>
      </c>
      <c r="BN57" s="10">
        <v>17724</v>
      </c>
      <c r="BO57" s="10">
        <v>0</v>
      </c>
      <c r="BP57" s="10">
        <v>16</v>
      </c>
      <c r="BQ57" s="10">
        <v>0</v>
      </c>
      <c r="BR57" s="27">
        <v>0</v>
      </c>
      <c r="BS57" s="27">
        <v>42748</v>
      </c>
      <c r="BT57" s="10">
        <v>212248</v>
      </c>
      <c r="BU57" s="10">
        <v>122046</v>
      </c>
      <c r="BV57" s="10"/>
    </row>
    <row r="58" spans="1:74" s="21" customFormat="1">
      <c r="A58" s="20" t="s">
        <v>135</v>
      </c>
      <c r="B58" s="10">
        <v>0</v>
      </c>
      <c r="C58" s="10">
        <v>621838</v>
      </c>
      <c r="D58" s="10">
        <v>637244</v>
      </c>
      <c r="E58" s="10">
        <v>1109596</v>
      </c>
      <c r="F58" s="10">
        <v>1341792</v>
      </c>
      <c r="G58" s="10">
        <v>1419582</v>
      </c>
      <c r="H58" s="10">
        <v>1308409</v>
      </c>
      <c r="I58" s="10">
        <v>1381726</v>
      </c>
      <c r="J58" s="10">
        <v>1145349</v>
      </c>
      <c r="K58" s="10">
        <v>886888</v>
      </c>
      <c r="L58" s="10">
        <v>911074</v>
      </c>
      <c r="M58" s="10">
        <v>620661</v>
      </c>
      <c r="N58" s="10">
        <v>119299</v>
      </c>
      <c r="O58" s="10">
        <v>76946</v>
      </c>
      <c r="P58" s="10">
        <v>69476</v>
      </c>
      <c r="Q58" s="10">
        <v>51905</v>
      </c>
      <c r="R58" s="10">
        <v>418212</v>
      </c>
      <c r="S58" s="10">
        <v>461036</v>
      </c>
      <c r="T58" s="10">
        <v>547669</v>
      </c>
      <c r="U58" s="10">
        <v>620676</v>
      </c>
      <c r="V58" s="10">
        <v>639732</v>
      </c>
      <c r="W58" s="10">
        <v>682166</v>
      </c>
      <c r="X58" s="10">
        <v>669189</v>
      </c>
      <c r="Y58" s="10">
        <v>696744</v>
      </c>
      <c r="Z58" s="10">
        <v>713821</v>
      </c>
      <c r="AA58" s="10">
        <v>873769</v>
      </c>
      <c r="AB58" s="10">
        <v>932626</v>
      </c>
      <c r="AC58" s="10">
        <v>192684</v>
      </c>
      <c r="AD58" s="10">
        <v>323205</v>
      </c>
      <c r="AE58" s="10">
        <v>330958</v>
      </c>
      <c r="AF58" s="10">
        <v>338223</v>
      </c>
      <c r="AG58" s="10">
        <v>345311</v>
      </c>
      <c r="AH58" s="10">
        <v>551566</v>
      </c>
      <c r="AI58" s="10">
        <v>563818</v>
      </c>
      <c r="AJ58" s="10">
        <v>578581</v>
      </c>
      <c r="AK58" s="10">
        <v>593424</v>
      </c>
      <c r="AL58" s="10">
        <v>609131</v>
      </c>
      <c r="AM58" s="10">
        <v>626243</v>
      </c>
      <c r="AN58" s="10">
        <v>645126</v>
      </c>
      <c r="AO58" s="10">
        <v>662491</v>
      </c>
      <c r="AP58" s="10">
        <v>678953</v>
      </c>
      <c r="AQ58" s="10">
        <v>693325</v>
      </c>
      <c r="AR58" s="10">
        <v>706746</v>
      </c>
      <c r="AS58" s="10">
        <v>259692</v>
      </c>
      <c r="AT58" s="10">
        <v>264044</v>
      </c>
      <c r="AU58" s="10">
        <v>268870</v>
      </c>
      <c r="AV58" s="10">
        <v>701867</v>
      </c>
      <c r="AW58" s="10">
        <v>718255</v>
      </c>
      <c r="AX58" s="10">
        <v>0</v>
      </c>
      <c r="AY58" s="10">
        <v>756694</v>
      </c>
      <c r="AZ58" s="10">
        <v>777478</v>
      </c>
      <c r="BA58" s="10">
        <v>799067</v>
      </c>
      <c r="BB58" s="10">
        <v>821599</v>
      </c>
      <c r="BC58" s="10">
        <v>846495</v>
      </c>
      <c r="BD58" s="10">
        <v>514638</v>
      </c>
      <c r="BE58" s="10">
        <v>531949</v>
      </c>
      <c r="BF58" s="10">
        <v>549266</v>
      </c>
      <c r="BG58" s="10">
        <v>567742</v>
      </c>
      <c r="BH58" s="10">
        <v>587456</v>
      </c>
      <c r="BI58" s="10">
        <v>606632</v>
      </c>
      <c r="BJ58" s="10">
        <v>624959</v>
      </c>
      <c r="BK58" s="10">
        <v>640902</v>
      </c>
      <c r="BL58" s="10">
        <v>655471</v>
      </c>
      <c r="BM58" s="10">
        <v>667061</v>
      </c>
      <c r="BN58" s="10">
        <v>0</v>
      </c>
      <c r="BO58" s="10">
        <v>0</v>
      </c>
      <c r="BP58" s="10">
        <v>0</v>
      </c>
      <c r="BQ58" s="10">
        <v>0</v>
      </c>
      <c r="BR58" s="10">
        <v>405825</v>
      </c>
      <c r="BS58" s="10">
        <v>412092</v>
      </c>
      <c r="BT58" s="10">
        <v>418417</v>
      </c>
      <c r="BU58" s="10">
        <v>423646</v>
      </c>
      <c r="BV58" s="10"/>
    </row>
    <row r="59" spans="1:74" s="21" customFormat="1">
      <c r="A59" s="20" t="s">
        <v>176</v>
      </c>
      <c r="B59" s="10">
        <v>0</v>
      </c>
      <c r="C59" s="10">
        <v>0</v>
      </c>
      <c r="D59" s="10">
        <v>0</v>
      </c>
      <c r="E59" s="10">
        <v>0</v>
      </c>
      <c r="F59" s="10">
        <v>24403</v>
      </c>
      <c r="G59" s="10">
        <v>22435</v>
      </c>
      <c r="H59" s="10">
        <v>23705</v>
      </c>
      <c r="I59" s="10">
        <v>24756</v>
      </c>
      <c r="J59" s="10">
        <v>25722</v>
      </c>
      <c r="K59" s="10">
        <v>26670</v>
      </c>
      <c r="L59" s="10">
        <v>27671</v>
      </c>
      <c r="M59" s="10">
        <v>15727</v>
      </c>
      <c r="N59" s="10">
        <v>0</v>
      </c>
      <c r="O59" s="10">
        <v>0</v>
      </c>
      <c r="P59" s="10">
        <v>567</v>
      </c>
      <c r="Q59" s="10">
        <v>566</v>
      </c>
      <c r="R59" s="10">
        <v>2731</v>
      </c>
      <c r="S59" s="10">
        <v>2829</v>
      </c>
      <c r="T59" s="10">
        <v>2929</v>
      </c>
      <c r="U59" s="10">
        <v>3021</v>
      </c>
      <c r="V59" s="10">
        <v>4697</v>
      </c>
      <c r="W59" s="10">
        <v>102010</v>
      </c>
      <c r="X59" s="10">
        <v>105829</v>
      </c>
      <c r="Y59" s="10">
        <v>108080</v>
      </c>
      <c r="Z59" s="10">
        <v>177315</v>
      </c>
      <c r="AA59" s="10">
        <v>180629</v>
      </c>
      <c r="AB59" s="10">
        <v>183622</v>
      </c>
      <c r="AC59" s="10">
        <v>187376</v>
      </c>
      <c r="AD59" s="10">
        <v>187208</v>
      </c>
      <c r="AE59" s="10">
        <v>192493</v>
      </c>
      <c r="AF59" s="10">
        <v>198131</v>
      </c>
      <c r="AG59" s="10">
        <v>201257</v>
      </c>
      <c r="AH59" s="10">
        <v>70631</v>
      </c>
      <c r="AI59" s="10">
        <v>70159</v>
      </c>
      <c r="AJ59" s="10">
        <v>72014</v>
      </c>
      <c r="AK59" s="10">
        <v>69416</v>
      </c>
      <c r="AL59" s="10">
        <v>73460</v>
      </c>
      <c r="AM59" s="10">
        <v>73302</v>
      </c>
      <c r="AN59" s="10">
        <v>73245</v>
      </c>
      <c r="AO59" s="10">
        <v>18828</v>
      </c>
      <c r="AP59" s="10">
        <v>19296</v>
      </c>
      <c r="AQ59" s="10">
        <v>19704</v>
      </c>
      <c r="AR59" s="10">
        <v>20085</v>
      </c>
      <c r="AS59" s="10">
        <v>191582</v>
      </c>
      <c r="AT59" s="10">
        <v>225966</v>
      </c>
      <c r="AU59" s="10">
        <v>400480</v>
      </c>
      <c r="AV59" s="10">
        <v>417854</v>
      </c>
      <c r="AW59" s="10">
        <v>495549</v>
      </c>
      <c r="AX59" s="10">
        <v>470505</v>
      </c>
      <c r="AY59" s="10">
        <v>584818</v>
      </c>
      <c r="AZ59" s="10">
        <v>730404</v>
      </c>
      <c r="BA59" s="10">
        <v>859736</v>
      </c>
      <c r="BB59" s="10">
        <v>976086</v>
      </c>
      <c r="BC59" s="10">
        <v>859520</v>
      </c>
      <c r="BD59" s="10">
        <v>998829</v>
      </c>
      <c r="BE59" s="10">
        <v>985279</v>
      </c>
      <c r="BF59" s="10">
        <v>1105345</v>
      </c>
      <c r="BG59" s="10">
        <v>1230233</v>
      </c>
      <c r="BH59" s="10">
        <v>576427</v>
      </c>
      <c r="BI59" s="10">
        <v>401963</v>
      </c>
      <c r="BJ59" s="10">
        <v>382714</v>
      </c>
      <c r="BK59" s="10">
        <v>331812</v>
      </c>
      <c r="BL59" s="10">
        <v>87575</v>
      </c>
      <c r="BM59" s="10">
        <v>37286</v>
      </c>
      <c r="BN59" s="10">
        <v>9403</v>
      </c>
      <c r="BO59" s="10">
        <v>9550</v>
      </c>
      <c r="BP59" s="10">
        <v>9847</v>
      </c>
      <c r="BQ59" s="10">
        <v>14262</v>
      </c>
      <c r="BR59" s="10">
        <v>39867</v>
      </c>
      <c r="BS59" s="10">
        <v>40482</v>
      </c>
      <c r="BT59" s="10">
        <v>36043</v>
      </c>
      <c r="BU59" s="10">
        <v>36493</v>
      </c>
      <c r="BV59" s="10"/>
    </row>
    <row r="60" spans="1:74" s="21" customFormat="1">
      <c r="A60" s="20" t="s">
        <v>138</v>
      </c>
      <c r="B60" s="10">
        <v>38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10">
        <v>0</v>
      </c>
      <c r="AK60" s="10">
        <v>0</v>
      </c>
      <c r="AL60" s="10">
        <v>0</v>
      </c>
      <c r="AM60" s="10">
        <v>0</v>
      </c>
      <c r="AN60" s="10">
        <v>0</v>
      </c>
      <c r="AO60" s="10">
        <v>0</v>
      </c>
      <c r="AP60" s="10">
        <v>0</v>
      </c>
      <c r="AQ60" s="10">
        <v>0</v>
      </c>
      <c r="AR60" s="10">
        <v>0</v>
      </c>
      <c r="AS60" s="10">
        <v>0</v>
      </c>
      <c r="AT60" s="10">
        <v>0</v>
      </c>
      <c r="AU60" s="10">
        <v>0</v>
      </c>
      <c r="AV60" s="10">
        <v>0</v>
      </c>
      <c r="AW60" s="10">
        <v>0</v>
      </c>
      <c r="AX60" s="10">
        <v>0</v>
      </c>
      <c r="AY60" s="10">
        <v>0</v>
      </c>
      <c r="AZ60" s="10">
        <v>0</v>
      </c>
      <c r="BA60" s="10">
        <v>0</v>
      </c>
      <c r="BB60" s="10">
        <v>0</v>
      </c>
      <c r="BC60" s="10">
        <v>0</v>
      </c>
      <c r="BD60" s="10">
        <v>0</v>
      </c>
      <c r="BE60" s="10">
        <v>0</v>
      </c>
      <c r="BF60" s="10">
        <v>0</v>
      </c>
      <c r="BG60" s="10">
        <v>0</v>
      </c>
      <c r="BH60" s="10">
        <v>0</v>
      </c>
      <c r="BI60" s="10">
        <v>0</v>
      </c>
      <c r="BJ60" s="10">
        <v>0</v>
      </c>
      <c r="BK60" s="10">
        <v>0</v>
      </c>
      <c r="BL60" s="10">
        <v>0</v>
      </c>
      <c r="BM60" s="10">
        <v>0</v>
      </c>
      <c r="BN60" s="10">
        <v>0</v>
      </c>
      <c r="BO60" s="10">
        <v>0</v>
      </c>
      <c r="BP60" s="10">
        <v>0</v>
      </c>
      <c r="BQ60" s="10">
        <v>0</v>
      </c>
      <c r="BR60" s="10">
        <v>0</v>
      </c>
      <c r="BS60" s="25" t="s">
        <v>134</v>
      </c>
      <c r="BT60" s="10">
        <v>0</v>
      </c>
      <c r="BU60" s="10">
        <v>0</v>
      </c>
      <c r="BV60" s="10"/>
    </row>
    <row r="61" spans="1:74" s="17" customFormat="1">
      <c r="A61" s="19" t="s">
        <v>139</v>
      </c>
      <c r="B61" s="14">
        <v>1437</v>
      </c>
      <c r="C61" s="14">
        <v>1486</v>
      </c>
      <c r="D61" s="14">
        <v>1601</v>
      </c>
      <c r="E61" s="14">
        <v>1836</v>
      </c>
      <c r="F61" s="14">
        <v>1982</v>
      </c>
      <c r="G61" s="14">
        <v>86929</v>
      </c>
      <c r="H61" s="14">
        <v>86892</v>
      </c>
      <c r="I61" s="14">
        <v>129995</v>
      </c>
      <c r="J61" s="14">
        <v>130159</v>
      </c>
      <c r="K61" s="14">
        <v>130198</v>
      </c>
      <c r="L61" s="14">
        <v>130310</v>
      </c>
      <c r="M61" s="14">
        <v>197732</v>
      </c>
      <c r="N61" s="14">
        <v>212461</v>
      </c>
      <c r="O61" s="14">
        <v>212476</v>
      </c>
      <c r="P61" s="14">
        <v>212480</v>
      </c>
      <c r="Q61" s="14">
        <v>212527</v>
      </c>
      <c r="R61" s="14">
        <v>319192</v>
      </c>
      <c r="S61" s="14">
        <v>364253</v>
      </c>
      <c r="T61" s="14">
        <v>378443</v>
      </c>
      <c r="U61" s="14">
        <v>394105</v>
      </c>
      <c r="V61" s="14">
        <v>405993</v>
      </c>
      <c r="W61" s="14">
        <v>298937</v>
      </c>
      <c r="X61" s="14">
        <v>311895</v>
      </c>
      <c r="Y61" s="14">
        <v>324633</v>
      </c>
      <c r="Z61" s="14">
        <v>337482</v>
      </c>
      <c r="AA61" s="14">
        <v>351105</v>
      </c>
      <c r="AB61" s="14">
        <v>366296</v>
      </c>
      <c r="AC61" s="14">
        <v>382057</v>
      </c>
      <c r="AD61" s="14">
        <v>397383</v>
      </c>
      <c r="AE61" s="14">
        <v>412031</v>
      </c>
      <c r="AF61" s="14">
        <v>426666</v>
      </c>
      <c r="AG61" s="14">
        <v>440898</v>
      </c>
      <c r="AH61" s="14">
        <v>455366</v>
      </c>
      <c r="AI61" s="14">
        <v>470172</v>
      </c>
      <c r="AJ61" s="14">
        <v>485813</v>
      </c>
      <c r="AK61" s="14">
        <v>604552</v>
      </c>
      <c r="AL61" s="14">
        <v>615624</v>
      </c>
      <c r="AM61" s="14">
        <v>630024</v>
      </c>
      <c r="AN61" s="14">
        <v>645742</v>
      </c>
      <c r="AO61" s="14">
        <v>625417</v>
      </c>
      <c r="AP61" s="14">
        <v>639944</v>
      </c>
      <c r="AQ61" s="14">
        <v>653632</v>
      </c>
      <c r="AR61" s="14">
        <v>666762</v>
      </c>
      <c r="AS61" s="14">
        <v>679815</v>
      </c>
      <c r="AT61" s="14">
        <v>692916</v>
      </c>
      <c r="AU61" s="14">
        <v>706082</v>
      </c>
      <c r="AV61" s="14">
        <v>720377</v>
      </c>
      <c r="AW61" s="14">
        <v>734722</v>
      </c>
      <c r="AX61" s="14">
        <v>738474</v>
      </c>
      <c r="AY61" s="14">
        <v>746726</v>
      </c>
      <c r="AZ61" s="14">
        <v>761666</v>
      </c>
      <c r="BA61" s="14">
        <v>755299</v>
      </c>
      <c r="BB61" s="14">
        <v>769977</v>
      </c>
      <c r="BC61" s="14">
        <v>785936</v>
      </c>
      <c r="BD61" s="14">
        <v>803920</v>
      </c>
      <c r="BE61" s="14">
        <v>821415</v>
      </c>
      <c r="BF61" s="14">
        <v>838745</v>
      </c>
      <c r="BG61" s="14">
        <v>856566</v>
      </c>
      <c r="BH61" s="14">
        <v>875606</v>
      </c>
      <c r="BI61" s="14">
        <v>893657</v>
      </c>
      <c r="BJ61" s="14">
        <v>911099</v>
      </c>
      <c r="BK61" s="14">
        <v>927132</v>
      </c>
      <c r="BL61" s="14">
        <v>942828</v>
      </c>
      <c r="BM61" s="14">
        <v>957181</v>
      </c>
      <c r="BN61" s="14">
        <v>971587</v>
      </c>
      <c r="BO61" s="14">
        <v>986076</v>
      </c>
      <c r="BP61" s="14">
        <v>1000626</v>
      </c>
      <c r="BQ61" s="14">
        <v>1015245</v>
      </c>
      <c r="BR61" s="14">
        <v>1029931</v>
      </c>
      <c r="BS61" s="14">
        <v>1044686</v>
      </c>
      <c r="BT61" s="14">
        <v>1059509</v>
      </c>
      <c r="BU61" s="14">
        <v>1074400</v>
      </c>
      <c r="BV61" s="14"/>
    </row>
    <row r="62" spans="1:74" s="21" customFormat="1">
      <c r="A62" s="20" t="s">
        <v>141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>
        <v>0</v>
      </c>
      <c r="BM62" s="14"/>
      <c r="BN62" s="10">
        <v>0</v>
      </c>
      <c r="BO62" s="10">
        <v>0</v>
      </c>
      <c r="BP62" s="10">
        <v>0</v>
      </c>
      <c r="BQ62" s="10">
        <v>0</v>
      </c>
      <c r="BR62" s="10">
        <v>0</v>
      </c>
      <c r="BS62" s="25" t="s">
        <v>134</v>
      </c>
      <c r="BT62" s="10">
        <v>0</v>
      </c>
      <c r="BU62" s="10"/>
      <c r="BV62" s="10"/>
    </row>
    <row r="63" spans="1:74" s="21" customFormat="1">
      <c r="A63" s="26" t="s">
        <v>144</v>
      </c>
      <c r="B63" s="10">
        <v>1437</v>
      </c>
      <c r="C63" s="10">
        <v>1486</v>
      </c>
      <c r="D63" s="10">
        <v>1601</v>
      </c>
      <c r="E63" s="10">
        <v>1836</v>
      </c>
      <c r="F63" s="10">
        <v>1982</v>
      </c>
      <c r="G63" s="10">
        <v>84890</v>
      </c>
      <c r="H63" s="10">
        <v>84830</v>
      </c>
      <c r="I63" s="10">
        <v>127861</v>
      </c>
      <c r="J63" s="10">
        <v>127942</v>
      </c>
      <c r="K63" s="10">
        <v>127869</v>
      </c>
      <c r="L63" s="10">
        <v>127858</v>
      </c>
      <c r="M63" s="10">
        <v>195199</v>
      </c>
      <c r="N63" s="10">
        <v>209859</v>
      </c>
      <c r="O63" s="10">
        <v>209804</v>
      </c>
      <c r="P63" s="10">
        <v>209812</v>
      </c>
      <c r="Q63" s="10">
        <v>209798</v>
      </c>
      <c r="R63" s="10">
        <v>316405</v>
      </c>
      <c r="S63" s="10">
        <v>361426</v>
      </c>
      <c r="T63" s="10">
        <v>375539</v>
      </c>
      <c r="U63" s="10">
        <v>391201</v>
      </c>
      <c r="V63" s="10">
        <v>405993</v>
      </c>
      <c r="W63" s="10">
        <v>298937</v>
      </c>
      <c r="X63" s="10">
        <v>311895</v>
      </c>
      <c r="Y63" s="10">
        <v>324633</v>
      </c>
      <c r="Z63" s="10">
        <v>337482</v>
      </c>
      <c r="AA63" s="10">
        <v>351105</v>
      </c>
      <c r="AB63" s="10">
        <v>366296</v>
      </c>
      <c r="AC63" s="10">
        <v>382057</v>
      </c>
      <c r="AD63" s="10">
        <v>397383</v>
      </c>
      <c r="AE63" s="10">
        <v>412031</v>
      </c>
      <c r="AF63" s="10">
        <v>426666</v>
      </c>
      <c r="AG63" s="10">
        <v>440898</v>
      </c>
      <c r="AH63" s="10">
        <v>455366</v>
      </c>
      <c r="AI63" s="10">
        <v>470172</v>
      </c>
      <c r="AJ63" s="10">
        <v>485813</v>
      </c>
      <c r="AK63" s="10">
        <v>604552</v>
      </c>
      <c r="AL63" s="10">
        <v>615624</v>
      </c>
      <c r="AM63" s="10">
        <v>630024</v>
      </c>
      <c r="AN63" s="10">
        <v>645742</v>
      </c>
      <c r="AO63" s="10">
        <v>625417</v>
      </c>
      <c r="AP63" s="10">
        <v>639944</v>
      </c>
      <c r="AQ63" s="10">
        <v>653632</v>
      </c>
      <c r="AR63" s="10">
        <v>666762</v>
      </c>
      <c r="AS63" s="10">
        <v>679815</v>
      </c>
      <c r="AT63" s="10">
        <v>692916</v>
      </c>
      <c r="AU63" s="10">
        <v>706082</v>
      </c>
      <c r="AV63" s="10">
        <v>720377</v>
      </c>
      <c r="AW63" s="10">
        <v>720377</v>
      </c>
      <c r="AX63" s="10">
        <v>738474</v>
      </c>
      <c r="AY63" s="10">
        <v>746726</v>
      </c>
      <c r="AZ63" s="10">
        <v>761666</v>
      </c>
      <c r="BA63" s="10">
        <v>755299</v>
      </c>
      <c r="BB63" s="10">
        <v>769977</v>
      </c>
      <c r="BC63" s="10">
        <v>785936</v>
      </c>
      <c r="BD63" s="10">
        <v>803920</v>
      </c>
      <c r="BE63" s="10">
        <v>821415</v>
      </c>
      <c r="BF63" s="10">
        <v>838745</v>
      </c>
      <c r="BG63" s="10">
        <v>856566</v>
      </c>
      <c r="BH63" s="10">
        <v>875606</v>
      </c>
      <c r="BI63" s="10">
        <v>893657</v>
      </c>
      <c r="BJ63" s="10">
        <v>911099</v>
      </c>
      <c r="BK63" s="10">
        <v>927132</v>
      </c>
      <c r="BL63" s="10">
        <v>942828</v>
      </c>
      <c r="BM63" s="10">
        <v>957181</v>
      </c>
      <c r="BN63" s="10">
        <v>971587</v>
      </c>
      <c r="BO63" s="10">
        <v>986076</v>
      </c>
      <c r="BP63" s="10">
        <v>1000626</v>
      </c>
      <c r="BQ63" s="10">
        <v>1015245</v>
      </c>
      <c r="BR63" s="10">
        <v>1029931</v>
      </c>
      <c r="BS63" s="10">
        <v>1044686</v>
      </c>
      <c r="BT63" s="10">
        <v>1059509</v>
      </c>
      <c r="BU63" s="10">
        <v>1074400</v>
      </c>
      <c r="BV63" s="10"/>
    </row>
    <row r="64" spans="1:74" s="21" customFormat="1">
      <c r="A64" s="26" t="s">
        <v>177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2039</v>
      </c>
      <c r="H64" s="10">
        <v>2062</v>
      </c>
      <c r="I64" s="10">
        <v>2134</v>
      </c>
      <c r="J64" s="10">
        <v>2217</v>
      </c>
      <c r="K64" s="10">
        <v>2329</v>
      </c>
      <c r="L64" s="10">
        <v>2452</v>
      </c>
      <c r="M64" s="10">
        <v>2533</v>
      </c>
      <c r="N64" s="10">
        <v>2602</v>
      </c>
      <c r="O64" s="10">
        <v>2672</v>
      </c>
      <c r="P64" s="10">
        <v>2668</v>
      </c>
      <c r="Q64" s="10">
        <v>2729</v>
      </c>
      <c r="R64" s="10">
        <v>2787</v>
      </c>
      <c r="S64" s="10">
        <v>2827</v>
      </c>
      <c r="T64" s="10">
        <v>2904</v>
      </c>
      <c r="U64" s="10">
        <v>2904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10">
        <v>0</v>
      </c>
      <c r="AK64" s="10">
        <v>0</v>
      </c>
      <c r="AL64" s="10">
        <v>0</v>
      </c>
      <c r="AM64" s="10">
        <v>0</v>
      </c>
      <c r="AN64" s="10">
        <v>0</v>
      </c>
      <c r="AO64" s="10">
        <v>0</v>
      </c>
      <c r="AP64" s="10">
        <v>0</v>
      </c>
      <c r="AQ64" s="10">
        <v>0</v>
      </c>
      <c r="AR64" s="10">
        <v>0</v>
      </c>
      <c r="AS64" s="10">
        <v>0</v>
      </c>
      <c r="AT64" s="10">
        <v>0</v>
      </c>
      <c r="AU64" s="10">
        <v>0</v>
      </c>
      <c r="AV64" s="10">
        <v>0</v>
      </c>
      <c r="AW64" s="10">
        <v>0</v>
      </c>
      <c r="AX64" s="10">
        <v>0</v>
      </c>
      <c r="AY64" s="10">
        <v>0</v>
      </c>
      <c r="AZ64" s="10">
        <v>0</v>
      </c>
      <c r="BA64" s="10">
        <v>0</v>
      </c>
      <c r="BB64" s="10">
        <v>0</v>
      </c>
      <c r="BC64" s="10">
        <v>0</v>
      </c>
      <c r="BD64" s="10">
        <v>0</v>
      </c>
      <c r="BE64" s="10">
        <v>0</v>
      </c>
      <c r="BF64" s="10">
        <v>0</v>
      </c>
      <c r="BG64" s="10">
        <v>0</v>
      </c>
      <c r="BH64" s="10">
        <v>0</v>
      </c>
      <c r="BI64" s="10">
        <v>0</v>
      </c>
      <c r="BJ64" s="10">
        <v>0</v>
      </c>
      <c r="BK64" s="10">
        <v>0</v>
      </c>
      <c r="BL64" s="10">
        <v>0</v>
      </c>
      <c r="BM64" s="10">
        <v>0</v>
      </c>
      <c r="BN64" s="10">
        <v>0</v>
      </c>
      <c r="BO64" s="10">
        <v>0</v>
      </c>
      <c r="BP64" s="10">
        <v>0</v>
      </c>
      <c r="BQ64" s="10">
        <v>0</v>
      </c>
      <c r="BR64" s="10">
        <v>0</v>
      </c>
      <c r="BS64" s="25" t="s">
        <v>134</v>
      </c>
      <c r="BT64" s="10">
        <v>0</v>
      </c>
      <c r="BU64" s="10">
        <v>0</v>
      </c>
      <c r="BV64" s="10"/>
    </row>
    <row r="65" spans="1:74" s="17" customFormat="1">
      <c r="A65" s="19" t="s">
        <v>151</v>
      </c>
      <c r="B65" s="14">
        <v>1059198</v>
      </c>
      <c r="C65" s="14">
        <v>1212675</v>
      </c>
      <c r="D65" s="14">
        <v>1373798</v>
      </c>
      <c r="E65" s="14">
        <v>1344643</v>
      </c>
      <c r="F65" s="14">
        <v>1366765</v>
      </c>
      <c r="G65" s="14">
        <v>1403156</v>
      </c>
      <c r="H65" s="14">
        <v>1384656</v>
      </c>
      <c r="I65" s="14">
        <v>1195050</v>
      </c>
      <c r="J65" s="14">
        <v>1271252</v>
      </c>
      <c r="K65" s="14">
        <v>1349773</v>
      </c>
      <c r="L65" s="14">
        <v>1440191</v>
      </c>
      <c r="M65" s="14">
        <v>1513416</v>
      </c>
      <c r="N65" s="14">
        <v>1549097</v>
      </c>
      <c r="O65" s="14">
        <v>1631095</v>
      </c>
      <c r="P65" s="14">
        <v>1657732</v>
      </c>
      <c r="Q65" s="14">
        <v>1774627</v>
      </c>
      <c r="R65" s="14">
        <v>1831309</v>
      </c>
      <c r="S65" s="14">
        <v>1861488</v>
      </c>
      <c r="T65" s="14">
        <v>1723598</v>
      </c>
      <c r="U65" s="14">
        <v>1738563</v>
      </c>
      <c r="V65" s="14">
        <v>1391440</v>
      </c>
      <c r="W65" s="14">
        <v>1948218</v>
      </c>
      <c r="X65" s="14">
        <v>2248359</v>
      </c>
      <c r="Y65" s="14">
        <v>2768000</v>
      </c>
      <c r="Z65" s="14">
        <v>3205242</v>
      </c>
      <c r="AA65" s="14">
        <v>3799995</v>
      </c>
      <c r="AB65" s="14">
        <v>4149256</v>
      </c>
      <c r="AC65" s="14">
        <v>4185375</v>
      </c>
      <c r="AD65" s="14">
        <v>4246300</v>
      </c>
      <c r="AE65" s="14">
        <v>4367148</v>
      </c>
      <c r="AF65" s="14">
        <v>5121766</v>
      </c>
      <c r="AG65" s="14">
        <v>5782477</v>
      </c>
      <c r="AH65" s="14">
        <v>6470640</v>
      </c>
      <c r="AI65" s="14">
        <v>7111822</v>
      </c>
      <c r="AJ65" s="14">
        <v>7632863</v>
      </c>
      <c r="AK65" s="14">
        <v>8144575</v>
      </c>
      <c r="AL65" s="14">
        <v>8409474</v>
      </c>
      <c r="AM65" s="14">
        <v>8885552</v>
      </c>
      <c r="AN65" s="14">
        <v>9311869</v>
      </c>
      <c r="AO65" s="14">
        <v>9547147</v>
      </c>
      <c r="AP65" s="14">
        <v>10026192</v>
      </c>
      <c r="AQ65" s="14">
        <v>10879828</v>
      </c>
      <c r="AR65" s="14">
        <v>11503364</v>
      </c>
      <c r="AS65" s="14">
        <v>11860486</v>
      </c>
      <c r="AT65" s="14">
        <v>11999034</v>
      </c>
      <c r="AU65" s="14">
        <v>12231033</v>
      </c>
      <c r="AV65" s="14">
        <v>12658442</v>
      </c>
      <c r="AW65" s="14">
        <v>12874996</v>
      </c>
      <c r="AX65" s="14">
        <v>13062956</v>
      </c>
      <c r="AY65" s="14">
        <v>13378100</v>
      </c>
      <c r="AZ65" s="14">
        <v>14378474</v>
      </c>
      <c r="BA65" s="14">
        <v>15029713</v>
      </c>
      <c r="BB65" s="14">
        <v>15131657</v>
      </c>
      <c r="BC65" s="14">
        <v>15538060</v>
      </c>
      <c r="BD65" s="14">
        <v>15818008</v>
      </c>
      <c r="BE65" s="14">
        <v>15775209</v>
      </c>
      <c r="BF65" s="14">
        <v>15286527</v>
      </c>
      <c r="BG65" s="14">
        <v>15466531</v>
      </c>
      <c r="BH65" s="14">
        <v>15247247</v>
      </c>
      <c r="BI65" s="14">
        <v>15026651</v>
      </c>
      <c r="BJ65" s="14">
        <v>15218415</v>
      </c>
      <c r="BK65" s="14">
        <v>15735197</v>
      </c>
      <c r="BL65" s="14">
        <v>15741244</v>
      </c>
      <c r="BM65" s="14">
        <v>15875290</v>
      </c>
      <c r="BN65" s="14">
        <v>16086189</v>
      </c>
      <c r="BO65" s="14">
        <v>16630183</v>
      </c>
      <c r="BP65" s="14">
        <v>16871367</v>
      </c>
      <c r="BQ65" s="14">
        <v>17737469</v>
      </c>
      <c r="BR65" s="14">
        <v>18114119</v>
      </c>
      <c r="BS65" s="14">
        <v>18404728</v>
      </c>
      <c r="BT65" s="14">
        <v>18826448</v>
      </c>
      <c r="BU65" s="14">
        <v>19246523</v>
      </c>
      <c r="BV65" s="14"/>
    </row>
    <row r="66" spans="1:74" s="21" customFormat="1">
      <c r="A66" s="20" t="s">
        <v>43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 t="s">
        <v>179</v>
      </c>
      <c r="BD66" s="10" t="s">
        <v>179</v>
      </c>
      <c r="BE66" s="10"/>
      <c r="BF66" s="10"/>
      <c r="BG66" s="10"/>
      <c r="BH66" s="10"/>
      <c r="BI66" s="10"/>
      <c r="BJ66" s="10"/>
      <c r="BK66" s="10"/>
      <c r="BL66" s="10"/>
      <c r="BM66" s="10"/>
      <c r="BN66" s="14"/>
      <c r="BO66" s="14"/>
      <c r="BP66" s="10" t="s">
        <v>178</v>
      </c>
      <c r="BQ66" s="10"/>
      <c r="BR66" s="10"/>
      <c r="BS66" s="10"/>
      <c r="BT66" s="10"/>
      <c r="BU66" s="10"/>
      <c r="BV66" s="10"/>
    </row>
    <row r="67" spans="1:74" s="21" customFormat="1">
      <c r="A67" s="26" t="s">
        <v>152</v>
      </c>
      <c r="B67" s="10">
        <v>56064</v>
      </c>
      <c r="C67" s="10">
        <v>165112</v>
      </c>
      <c r="D67" s="10">
        <v>150467</v>
      </c>
      <c r="E67" s="10">
        <v>189481</v>
      </c>
      <c r="F67" s="10">
        <v>180125</v>
      </c>
      <c r="G67" s="10">
        <v>221122</v>
      </c>
      <c r="H67" s="10">
        <v>206464</v>
      </c>
      <c r="I67" s="10">
        <v>189433</v>
      </c>
      <c r="J67" s="10">
        <v>182910</v>
      </c>
      <c r="K67" s="10">
        <v>181868</v>
      </c>
      <c r="L67" s="10">
        <v>179817</v>
      </c>
      <c r="M67" s="10">
        <v>171946</v>
      </c>
      <c r="N67" s="10">
        <v>162496</v>
      </c>
      <c r="O67" s="10">
        <v>142001</v>
      </c>
      <c r="P67" s="10">
        <v>137394</v>
      </c>
      <c r="Q67" s="10">
        <v>126653</v>
      </c>
      <c r="R67" s="10">
        <v>124999</v>
      </c>
      <c r="S67" s="10">
        <v>119620</v>
      </c>
      <c r="T67" s="10">
        <v>101070</v>
      </c>
      <c r="U67" s="10">
        <v>101083</v>
      </c>
      <c r="V67" s="10">
        <v>111651</v>
      </c>
      <c r="W67" s="10">
        <v>97116</v>
      </c>
      <c r="X67" s="10">
        <v>98138</v>
      </c>
      <c r="Y67" s="10">
        <v>102095</v>
      </c>
      <c r="Z67" s="10">
        <v>96890</v>
      </c>
      <c r="AA67" s="10">
        <v>92388</v>
      </c>
      <c r="AB67" s="10">
        <v>89125</v>
      </c>
      <c r="AC67" s="10">
        <v>109619</v>
      </c>
      <c r="AD67" s="10">
        <v>89553</v>
      </c>
      <c r="AE67" s="10">
        <v>101760</v>
      </c>
      <c r="AF67" s="10">
        <v>78456</v>
      </c>
      <c r="AG67" s="10">
        <v>82146</v>
      </c>
      <c r="AH67" s="10">
        <v>87277</v>
      </c>
      <c r="AI67" s="10">
        <v>88781</v>
      </c>
      <c r="AJ67" s="10">
        <v>85593</v>
      </c>
      <c r="AK67" s="10">
        <v>89423</v>
      </c>
      <c r="AL67" s="10">
        <v>88998</v>
      </c>
      <c r="AM67" s="10">
        <v>84659</v>
      </c>
      <c r="AN67" s="10">
        <v>90808</v>
      </c>
      <c r="AO67" s="10">
        <v>91554</v>
      </c>
      <c r="AP67" s="10">
        <v>90810</v>
      </c>
      <c r="AQ67" s="10">
        <v>94833</v>
      </c>
      <c r="AR67" s="10">
        <v>89887</v>
      </c>
      <c r="AS67" s="10">
        <v>86703</v>
      </c>
      <c r="AT67" s="10">
        <v>81231</v>
      </c>
      <c r="AU67" s="10">
        <v>81536</v>
      </c>
      <c r="AV67" s="10">
        <v>80755</v>
      </c>
      <c r="AW67" s="10">
        <v>81723</v>
      </c>
      <c r="AX67" s="10">
        <v>77569</v>
      </c>
      <c r="AY67" s="10">
        <v>79392</v>
      </c>
      <c r="AZ67" s="10">
        <v>78115</v>
      </c>
      <c r="BA67" s="10">
        <v>76423</v>
      </c>
      <c r="BB67" s="10">
        <v>80935</v>
      </c>
      <c r="BC67" s="10">
        <v>80642</v>
      </c>
      <c r="BD67" s="10">
        <v>83616</v>
      </c>
      <c r="BE67" s="10">
        <v>79713</v>
      </c>
      <c r="BF67" s="10">
        <v>75181</v>
      </c>
      <c r="BG67" s="10">
        <v>72100</v>
      </c>
      <c r="BH67" s="10">
        <v>68030</v>
      </c>
      <c r="BI67" s="10">
        <v>67700</v>
      </c>
      <c r="BJ67" s="10">
        <v>62467</v>
      </c>
      <c r="BK67" s="10">
        <v>61969</v>
      </c>
      <c r="BL67" s="10">
        <v>57224</v>
      </c>
      <c r="BM67" s="10">
        <v>56159</v>
      </c>
      <c r="BN67" s="10">
        <v>52694</v>
      </c>
      <c r="BO67" s="10">
        <v>52902</v>
      </c>
      <c r="BP67" s="10">
        <v>67492</v>
      </c>
      <c r="BQ67" s="10">
        <v>69348</v>
      </c>
      <c r="BR67" s="10">
        <v>75239</v>
      </c>
      <c r="BS67" s="10">
        <v>78644</v>
      </c>
      <c r="BT67" s="10">
        <v>78860</v>
      </c>
      <c r="BU67" s="10">
        <v>86143</v>
      </c>
      <c r="BV67" s="10"/>
    </row>
    <row r="68" spans="1:74" s="21" customFormat="1">
      <c r="A68" s="26" t="s">
        <v>153</v>
      </c>
      <c r="B68" s="10">
        <v>1395686</v>
      </c>
      <c r="C68" s="10">
        <v>1418492</v>
      </c>
      <c r="D68" s="10">
        <v>1628566</v>
      </c>
      <c r="E68" s="10">
        <v>1598334</v>
      </c>
      <c r="F68" s="10">
        <v>1660398</v>
      </c>
      <c r="G68" s="10">
        <v>1713128</v>
      </c>
      <c r="H68" s="10">
        <v>1728358</v>
      </c>
      <c r="I68" s="10">
        <v>1391100</v>
      </c>
      <c r="J68" s="10">
        <v>1506076</v>
      </c>
      <c r="K68" s="10">
        <v>1594509</v>
      </c>
      <c r="L68" s="10">
        <v>1710233</v>
      </c>
      <c r="M68" s="10">
        <v>1794416</v>
      </c>
      <c r="N68" s="10">
        <v>1832199</v>
      </c>
      <c r="O68" s="10">
        <v>1947512</v>
      </c>
      <c r="P68" s="10">
        <v>2014952</v>
      </c>
      <c r="Q68" s="10">
        <v>2157171</v>
      </c>
      <c r="R68" s="10">
        <v>2220842</v>
      </c>
      <c r="S68" s="10">
        <v>2266270</v>
      </c>
      <c r="T68" s="10">
        <v>2181207</v>
      </c>
      <c r="U68" s="10">
        <v>2200921</v>
      </c>
      <c r="V68" s="10">
        <v>1828658</v>
      </c>
      <c r="W68" s="10">
        <v>2384020</v>
      </c>
      <c r="X68" s="10">
        <v>2694258</v>
      </c>
      <c r="Y68" s="10">
        <v>3254456</v>
      </c>
      <c r="Z68" s="10">
        <v>3696007</v>
      </c>
      <c r="AA68" s="10">
        <v>4299921</v>
      </c>
      <c r="AB68" s="10">
        <v>4680936</v>
      </c>
      <c r="AC68" s="10">
        <v>4748716</v>
      </c>
      <c r="AD68" s="10">
        <v>4946069</v>
      </c>
      <c r="AE68" s="10">
        <v>5125760</v>
      </c>
      <c r="AF68" s="10">
        <v>5609557</v>
      </c>
      <c r="AG68" s="10">
        <v>6248460</v>
      </c>
      <c r="AH68" s="10">
        <v>6963856</v>
      </c>
      <c r="AI68" s="10">
        <v>7690906</v>
      </c>
      <c r="AJ68" s="10">
        <v>8211831</v>
      </c>
      <c r="AK68" s="10">
        <v>8706793</v>
      </c>
      <c r="AL68" s="10">
        <v>9007362</v>
      </c>
      <c r="AM68" s="10">
        <v>9529968</v>
      </c>
      <c r="AN68" s="10">
        <v>9999643</v>
      </c>
      <c r="AO68" s="10">
        <v>10256731</v>
      </c>
      <c r="AP68" s="10">
        <v>10788075</v>
      </c>
      <c r="AQ68" s="10">
        <v>11715881</v>
      </c>
      <c r="AR68" s="10">
        <v>12426337</v>
      </c>
      <c r="AS68" s="10">
        <v>12700228</v>
      </c>
      <c r="AT68" s="10">
        <v>12896393</v>
      </c>
      <c r="AU68" s="10">
        <v>13162774</v>
      </c>
      <c r="AV68" s="10">
        <v>13663460</v>
      </c>
      <c r="AW68" s="10">
        <v>13822747</v>
      </c>
      <c r="AX68" s="10">
        <v>14026996</v>
      </c>
      <c r="AY68" s="10">
        <v>14439310</v>
      </c>
      <c r="AZ68" s="10">
        <v>15557837</v>
      </c>
      <c r="BA68" s="10">
        <v>16176032</v>
      </c>
      <c r="BB68" s="10">
        <v>16419138</v>
      </c>
      <c r="BC68" s="10">
        <v>16889210</v>
      </c>
      <c r="BD68" s="10">
        <v>17379438</v>
      </c>
      <c r="BE68" s="10">
        <v>17377406</v>
      </c>
      <c r="BF68" s="10">
        <v>17030554</v>
      </c>
      <c r="BG68" s="10">
        <v>17181698</v>
      </c>
      <c r="BH68" s="10">
        <v>17197218</v>
      </c>
      <c r="BI68" s="10">
        <v>17061827</v>
      </c>
      <c r="BJ68" s="10">
        <v>17314939</v>
      </c>
      <c r="BK68" s="10">
        <v>17871617</v>
      </c>
      <c r="BL68" s="10">
        <v>17835220</v>
      </c>
      <c r="BM68" s="10">
        <v>17960964</v>
      </c>
      <c r="BN68" s="10">
        <v>18182062</v>
      </c>
      <c r="BO68" s="10">
        <v>18663444</v>
      </c>
      <c r="BP68" s="10">
        <v>18583496</v>
      </c>
      <c r="BQ68" s="10">
        <v>19650357</v>
      </c>
      <c r="BR68" s="10">
        <v>20001888</v>
      </c>
      <c r="BS68" s="10">
        <v>20287524</v>
      </c>
      <c r="BT68" s="10">
        <v>20764170</v>
      </c>
      <c r="BU68" s="10">
        <v>21284697</v>
      </c>
      <c r="BV68" s="10"/>
    </row>
    <row r="69" spans="1:74" s="21" customFormat="1">
      <c r="A69" s="20" t="s">
        <v>154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>
        <v>98002</v>
      </c>
      <c r="AT69" s="10">
        <v>91937</v>
      </c>
      <c r="AU69" s="10">
        <v>86294</v>
      </c>
      <c r="AV69" s="10">
        <v>80466</v>
      </c>
      <c r="AW69" s="10">
        <v>75078</v>
      </c>
      <c r="AX69" s="10">
        <v>70470</v>
      </c>
      <c r="AY69" s="10">
        <v>66562</v>
      </c>
      <c r="AZ69" s="10">
        <v>62361</v>
      </c>
      <c r="BA69" s="10">
        <v>58879</v>
      </c>
      <c r="BB69" s="10">
        <v>55714</v>
      </c>
      <c r="BC69" s="10">
        <v>52707</v>
      </c>
      <c r="BD69" s="10">
        <v>49968</v>
      </c>
      <c r="BE69" s="10">
        <v>47713</v>
      </c>
      <c r="BF69" s="10">
        <v>45461</v>
      </c>
      <c r="BG69" s="10">
        <v>43254</v>
      </c>
      <c r="BH69" s="10">
        <v>40748</v>
      </c>
      <c r="BI69" s="10">
        <v>38703</v>
      </c>
      <c r="BJ69" s="10">
        <v>36832</v>
      </c>
      <c r="BK69" s="10">
        <v>34585</v>
      </c>
      <c r="BL69" s="10">
        <v>32674</v>
      </c>
      <c r="BM69" s="10">
        <v>30928</v>
      </c>
      <c r="BN69" s="10">
        <v>28848</v>
      </c>
      <c r="BO69" s="10">
        <v>27135</v>
      </c>
      <c r="BP69" s="10">
        <v>25448</v>
      </c>
      <c r="BQ69" s="10">
        <v>24181</v>
      </c>
      <c r="BR69" s="10">
        <v>22768</v>
      </c>
      <c r="BS69" s="10">
        <v>21429</v>
      </c>
      <c r="BT69" s="10">
        <v>20135</v>
      </c>
      <c r="BU69" s="10">
        <v>18833</v>
      </c>
      <c r="BV69" s="10"/>
    </row>
    <row r="70" spans="1:74" s="21" customFormat="1">
      <c r="A70" s="20" t="s">
        <v>155</v>
      </c>
      <c r="B70" s="10">
        <v>-392552</v>
      </c>
      <c r="C70" s="10">
        <v>-370929</v>
      </c>
      <c r="D70" s="10">
        <v>-405235</v>
      </c>
      <c r="E70" s="10">
        <v>-443172</v>
      </c>
      <c r="F70" s="10">
        <v>-473758</v>
      </c>
      <c r="G70" s="10">
        <v>-531094</v>
      </c>
      <c r="H70" s="10">
        <v>-550166</v>
      </c>
      <c r="I70" s="10">
        <v>-385483</v>
      </c>
      <c r="J70" s="10">
        <v>-417734</v>
      </c>
      <c r="K70" s="10">
        <v>-426604</v>
      </c>
      <c r="L70" s="10">
        <v>-449859</v>
      </c>
      <c r="M70" s="10">
        <v>-452946</v>
      </c>
      <c r="N70" s="10">
        <v>-445598</v>
      </c>
      <c r="O70" s="10">
        <v>-458418</v>
      </c>
      <c r="P70" s="10">
        <v>-494614</v>
      </c>
      <c r="Q70" s="10">
        <v>-509197</v>
      </c>
      <c r="R70" s="10">
        <v>-514532</v>
      </c>
      <c r="S70" s="10">
        <v>-524402</v>
      </c>
      <c r="T70" s="10">
        <v>-558679</v>
      </c>
      <c r="U70" s="10">
        <v>-563441</v>
      </c>
      <c r="V70" s="10">
        <v>-548869</v>
      </c>
      <c r="W70" s="10">
        <v>-532918</v>
      </c>
      <c r="X70" s="10">
        <v>-544037</v>
      </c>
      <c r="Y70" s="10">
        <v>-588551</v>
      </c>
      <c r="Z70" s="10">
        <v>-587655</v>
      </c>
      <c r="AA70" s="10">
        <v>-592314</v>
      </c>
      <c r="AB70" s="10">
        <v>-620805</v>
      </c>
      <c r="AC70" s="10">
        <v>-672960</v>
      </c>
      <c r="AD70" s="10">
        <v>-789322</v>
      </c>
      <c r="AE70" s="10">
        <v>-860372</v>
      </c>
      <c r="AF70" s="10">
        <v>-566247</v>
      </c>
      <c r="AG70" s="10">
        <v>-548129</v>
      </c>
      <c r="AH70" s="10">
        <v>-580493</v>
      </c>
      <c r="AI70" s="10">
        <v>-667865</v>
      </c>
      <c r="AJ70" s="10">
        <v>-664561</v>
      </c>
      <c r="AK70" s="10">
        <v>-651641</v>
      </c>
      <c r="AL70" s="10">
        <v>-686886</v>
      </c>
      <c r="AM70" s="10">
        <v>-729075</v>
      </c>
      <c r="AN70" s="10">
        <v>-778582</v>
      </c>
      <c r="AO70" s="10">
        <v>-801138</v>
      </c>
      <c r="AP70" s="10">
        <v>-852693</v>
      </c>
      <c r="AQ70" s="10">
        <v>-930886</v>
      </c>
      <c r="AR70" s="10">
        <v>-1012860</v>
      </c>
      <c r="AS70" s="10">
        <v>-1024447</v>
      </c>
      <c r="AT70" s="10">
        <v>-1070527</v>
      </c>
      <c r="AU70" s="10">
        <v>-1099571</v>
      </c>
      <c r="AV70" s="10">
        <v>-1166239</v>
      </c>
      <c r="AW70" s="10">
        <v>-1104552</v>
      </c>
      <c r="AX70" s="10">
        <v>-1112079</v>
      </c>
      <c r="AY70" s="10">
        <v>-1207164</v>
      </c>
      <c r="AZ70" s="10">
        <v>-1319839</v>
      </c>
      <c r="BA70" s="10">
        <v>-1281621</v>
      </c>
      <c r="BB70" s="10">
        <v>-1424130</v>
      </c>
      <c r="BC70" s="10">
        <v>-1484499</v>
      </c>
      <c r="BD70" s="10">
        <v>-1695014</v>
      </c>
      <c r="BE70" s="10">
        <v>-1729623</v>
      </c>
      <c r="BF70" s="10">
        <v>-1864669</v>
      </c>
      <c r="BG70" s="10">
        <v>-1830521</v>
      </c>
      <c r="BH70" s="10">
        <v>-2058749</v>
      </c>
      <c r="BI70" s="10">
        <v>-2141579</v>
      </c>
      <c r="BJ70" s="10">
        <v>-2195823</v>
      </c>
      <c r="BK70" s="10">
        <v>-2232974</v>
      </c>
      <c r="BL70" s="10">
        <v>-2183874</v>
      </c>
      <c r="BM70" s="10">
        <v>-2172761</v>
      </c>
      <c r="BN70" s="10">
        <v>-2177415</v>
      </c>
      <c r="BO70" s="10">
        <v>-2113298</v>
      </c>
      <c r="BP70" s="10">
        <v>-1805069</v>
      </c>
      <c r="BQ70" s="10">
        <v>-2006417</v>
      </c>
      <c r="BR70" s="10">
        <v>-1985776</v>
      </c>
      <c r="BS70" s="10">
        <v>-1982869</v>
      </c>
      <c r="BT70" s="10">
        <v>-2036717</v>
      </c>
      <c r="BU70" s="10">
        <v>-2143150</v>
      </c>
      <c r="BV70" s="10"/>
    </row>
    <row r="71" spans="1:74" s="17" customFormat="1">
      <c r="A71" s="19" t="s">
        <v>156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-1318</v>
      </c>
      <c r="I71" s="14">
        <v>-2021</v>
      </c>
      <c r="J71" s="14">
        <v>-2044</v>
      </c>
      <c r="K71" s="14">
        <v>-2460</v>
      </c>
      <c r="L71" s="14">
        <v>-2207</v>
      </c>
      <c r="M71" s="14">
        <v>-2250</v>
      </c>
      <c r="N71" s="14">
        <v>-2389</v>
      </c>
      <c r="O71" s="14">
        <v>-3124</v>
      </c>
      <c r="P71" s="14">
        <v>-3369</v>
      </c>
      <c r="Q71" s="14">
        <v>-3300</v>
      </c>
      <c r="R71" s="14">
        <v>-1298</v>
      </c>
      <c r="S71" s="14">
        <v>1686</v>
      </c>
      <c r="T71" s="14">
        <v>-1326</v>
      </c>
      <c r="U71" s="14">
        <v>-1366</v>
      </c>
      <c r="V71" s="14">
        <v>-1696</v>
      </c>
      <c r="W71" s="14">
        <v>15311</v>
      </c>
      <c r="X71" s="14">
        <v>15780</v>
      </c>
      <c r="Y71" s="14">
        <v>18852</v>
      </c>
      <c r="Z71" s="14">
        <v>26793</v>
      </c>
      <c r="AA71" s="14">
        <v>37614</v>
      </c>
      <c r="AB71" s="14">
        <v>57423</v>
      </c>
      <c r="AC71" s="14">
        <v>57194</v>
      </c>
      <c r="AD71" s="14">
        <v>51399</v>
      </c>
      <c r="AE71" s="14">
        <v>46931</v>
      </c>
      <c r="AF71" s="14">
        <v>45336</v>
      </c>
      <c r="AG71" s="14">
        <v>43027</v>
      </c>
      <c r="AH71" s="14">
        <v>38920</v>
      </c>
      <c r="AI71" s="14">
        <v>40663</v>
      </c>
      <c r="AJ71" s="14">
        <v>38633</v>
      </c>
      <c r="AK71" s="14">
        <v>37646</v>
      </c>
      <c r="AL71" s="14">
        <v>37296</v>
      </c>
      <c r="AM71" s="14">
        <v>35091</v>
      </c>
      <c r="AN71" s="14">
        <v>37721</v>
      </c>
      <c r="AO71" s="14">
        <v>37733</v>
      </c>
      <c r="AP71" s="14">
        <v>39784</v>
      </c>
      <c r="AQ71" s="14">
        <v>36702</v>
      </c>
      <c r="AR71" s="14">
        <v>36872</v>
      </c>
      <c r="AS71" s="14">
        <v>38157</v>
      </c>
      <c r="AT71" s="14">
        <v>37755</v>
      </c>
      <c r="AU71" s="14">
        <v>35320</v>
      </c>
      <c r="AV71" s="14">
        <v>36480</v>
      </c>
      <c r="AW71" s="14">
        <v>37013</v>
      </c>
      <c r="AX71" s="14">
        <v>37942</v>
      </c>
      <c r="AY71" s="14">
        <v>35688</v>
      </c>
      <c r="AZ71" s="14">
        <v>34997</v>
      </c>
      <c r="BA71" s="14">
        <v>37088</v>
      </c>
      <c r="BB71" s="14">
        <v>35327</v>
      </c>
      <c r="BC71" s="14">
        <v>33295</v>
      </c>
      <c r="BD71" s="14">
        <v>29590</v>
      </c>
      <c r="BE71" s="14">
        <v>26317</v>
      </c>
      <c r="BF71" s="14">
        <v>26773</v>
      </c>
      <c r="BG71" s="14">
        <v>24408</v>
      </c>
      <c r="BH71" s="14">
        <v>25821</v>
      </c>
      <c r="BI71" s="14">
        <v>24144</v>
      </c>
      <c r="BJ71" s="14">
        <v>21975</v>
      </c>
      <c r="BK71" s="14">
        <v>19492</v>
      </c>
      <c r="BL71" s="14">
        <v>20393</v>
      </c>
      <c r="BM71" s="14">
        <v>19401</v>
      </c>
      <c r="BN71" s="14">
        <v>18243</v>
      </c>
      <c r="BO71" s="14">
        <v>16517</v>
      </c>
      <c r="BP71" s="14">
        <v>15409</v>
      </c>
      <c r="BQ71" s="14">
        <v>13398</v>
      </c>
      <c r="BR71" s="14">
        <v>13415</v>
      </c>
      <c r="BS71" s="14">
        <v>11672</v>
      </c>
      <c r="BT71" s="14">
        <v>16761</v>
      </c>
      <c r="BU71" s="14">
        <v>15711</v>
      </c>
      <c r="BV71" s="14"/>
    </row>
    <row r="72" spans="1:74" s="21" customFormat="1">
      <c r="A72" s="20" t="s">
        <v>157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4"/>
      <c r="BO72" s="14"/>
      <c r="BP72" s="10"/>
      <c r="BR72" s="28"/>
      <c r="BS72" s="28"/>
      <c r="BT72" s="10"/>
      <c r="BU72" s="10"/>
      <c r="BV72" s="10"/>
    </row>
    <row r="73" spans="1:74" s="21" customFormat="1">
      <c r="A73" s="26" t="s">
        <v>152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548</v>
      </c>
      <c r="Q73" s="10">
        <v>0</v>
      </c>
      <c r="R73" s="10">
        <v>0</v>
      </c>
      <c r="S73" s="10">
        <v>0</v>
      </c>
      <c r="T73" s="10">
        <v>1410</v>
      </c>
      <c r="U73" s="10">
        <v>0</v>
      </c>
      <c r="V73" s="10">
        <v>1789</v>
      </c>
      <c r="W73" s="10">
        <v>1867</v>
      </c>
      <c r="X73" s="10">
        <v>1969</v>
      </c>
      <c r="Y73" s="10">
        <v>1664</v>
      </c>
      <c r="Z73" s="10">
        <v>1575</v>
      </c>
      <c r="AA73" s="10">
        <v>1938</v>
      </c>
      <c r="AB73" s="10">
        <v>1642</v>
      </c>
      <c r="AC73" s="10">
        <v>425</v>
      </c>
      <c r="AD73" s="10">
        <v>274</v>
      </c>
      <c r="AE73" s="10">
        <v>114</v>
      </c>
      <c r="AF73" s="10">
        <v>1504</v>
      </c>
      <c r="AG73" s="10">
        <v>2442</v>
      </c>
      <c r="AH73" s="10">
        <v>2398</v>
      </c>
      <c r="AI73" s="10">
        <v>2328</v>
      </c>
      <c r="AJ73" s="10">
        <v>2229</v>
      </c>
      <c r="AK73" s="10">
        <v>2091</v>
      </c>
      <c r="AL73" s="10">
        <v>1948</v>
      </c>
      <c r="AM73" s="10">
        <v>2182</v>
      </c>
      <c r="AN73" s="10">
        <v>2277</v>
      </c>
      <c r="AO73" s="10">
        <v>2739</v>
      </c>
      <c r="AP73" s="10">
        <v>2513</v>
      </c>
      <c r="AQ73" s="10">
        <v>2516</v>
      </c>
      <c r="AR73" s="10">
        <v>2267</v>
      </c>
      <c r="AS73" s="10">
        <v>4046</v>
      </c>
      <c r="AT73" s="10">
        <v>3665</v>
      </c>
      <c r="AU73" s="10">
        <v>1636</v>
      </c>
      <c r="AV73" s="10">
        <v>3069</v>
      </c>
      <c r="AW73" s="10">
        <v>2693</v>
      </c>
      <c r="AX73" s="10">
        <v>2418</v>
      </c>
      <c r="AY73" s="10">
        <v>2122</v>
      </c>
      <c r="AZ73" s="10">
        <v>1784</v>
      </c>
      <c r="BA73" s="10">
        <v>1406</v>
      </c>
      <c r="BB73" s="10">
        <v>1452</v>
      </c>
      <c r="BC73" s="10">
        <v>1257</v>
      </c>
      <c r="BD73" s="10">
        <v>1048</v>
      </c>
      <c r="BE73" s="10">
        <v>976</v>
      </c>
      <c r="BF73" s="10">
        <v>1707</v>
      </c>
      <c r="BG73" s="10">
        <v>1531</v>
      </c>
      <c r="BH73" s="10">
        <v>1355</v>
      </c>
      <c r="BI73" s="10">
        <v>1201</v>
      </c>
      <c r="BJ73" s="10">
        <v>1197</v>
      </c>
      <c r="BK73" s="10">
        <v>1083</v>
      </c>
      <c r="BL73" s="10">
        <v>2283</v>
      </c>
      <c r="BM73" s="10">
        <v>2100</v>
      </c>
      <c r="BN73" s="10">
        <v>1917</v>
      </c>
      <c r="BO73" s="10">
        <v>1755</v>
      </c>
      <c r="BP73" s="10">
        <v>1569</v>
      </c>
      <c r="BQ73" s="10">
        <v>1422</v>
      </c>
      <c r="BR73" s="10">
        <v>1263</v>
      </c>
      <c r="BS73" s="10">
        <v>1105</v>
      </c>
      <c r="BT73" s="10">
        <v>936</v>
      </c>
      <c r="BU73" s="10">
        <v>768</v>
      </c>
      <c r="BV73" s="10"/>
    </row>
    <row r="74" spans="1:74" s="21" customFormat="1">
      <c r="A74" s="26" t="s">
        <v>153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24227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16112</v>
      </c>
      <c r="P74" s="10">
        <v>14391</v>
      </c>
      <c r="Q74" s="10">
        <v>0</v>
      </c>
      <c r="R74" s="10">
        <v>0</v>
      </c>
      <c r="S74" s="10">
        <v>0</v>
      </c>
      <c r="T74" s="10">
        <v>29458</v>
      </c>
      <c r="U74" s="10">
        <v>0</v>
      </c>
      <c r="V74" s="10">
        <v>15635</v>
      </c>
      <c r="W74" s="10">
        <v>15735</v>
      </c>
      <c r="X74" s="10">
        <v>15654</v>
      </c>
      <c r="Y74" s="10">
        <v>18891</v>
      </c>
      <c r="Z74" s="10">
        <v>27988</v>
      </c>
      <c r="AA74" s="10">
        <v>38368</v>
      </c>
      <c r="AB74" s="10">
        <v>58970</v>
      </c>
      <c r="AC74" s="10">
        <v>60328</v>
      </c>
      <c r="AD74" s="10">
        <v>55294</v>
      </c>
      <c r="AE74" s="10">
        <v>51571</v>
      </c>
      <c r="AF74" s="10">
        <v>51233</v>
      </c>
      <c r="AG74" s="10">
        <v>47768</v>
      </c>
      <c r="AH74" s="10">
        <v>43804</v>
      </c>
      <c r="AI74" s="10">
        <v>45385</v>
      </c>
      <c r="AJ74" s="10">
        <v>41478</v>
      </c>
      <c r="AK74" s="10">
        <v>40860</v>
      </c>
      <c r="AL74" s="10">
        <v>39088</v>
      </c>
      <c r="AM74" s="10">
        <v>37340</v>
      </c>
      <c r="AN74" s="10">
        <v>41599</v>
      </c>
      <c r="AO74" s="10">
        <v>42373</v>
      </c>
      <c r="AP74" s="10">
        <v>42410</v>
      </c>
      <c r="AQ74" s="10">
        <v>40192</v>
      </c>
      <c r="AR74" s="10">
        <v>40263</v>
      </c>
      <c r="AS74" s="10">
        <v>39526</v>
      </c>
      <c r="AT74" s="10">
        <v>38882</v>
      </c>
      <c r="AU74" s="10">
        <v>37277</v>
      </c>
      <c r="AV74" s="10">
        <v>37710</v>
      </c>
      <c r="AW74" s="10">
        <v>38684</v>
      </c>
      <c r="AX74" s="10">
        <v>39940</v>
      </c>
      <c r="AY74" s="10">
        <v>37635</v>
      </c>
      <c r="AZ74" s="10">
        <v>37737</v>
      </c>
      <c r="BA74" s="10">
        <v>39857</v>
      </c>
      <c r="BB74" s="10">
        <v>40046</v>
      </c>
      <c r="BC74" s="10">
        <v>37920</v>
      </c>
      <c r="BD74" s="10">
        <v>34341</v>
      </c>
      <c r="BE74" s="10">
        <v>30086</v>
      </c>
      <c r="BF74" s="10">
        <v>30147</v>
      </c>
      <c r="BG74" s="10">
        <v>28708</v>
      </c>
      <c r="BH74" s="10">
        <v>31113</v>
      </c>
      <c r="BI74" s="10">
        <v>28300</v>
      </c>
      <c r="BJ74" s="10">
        <v>26514</v>
      </c>
      <c r="BK74" s="10">
        <v>22901</v>
      </c>
      <c r="BL74" s="10">
        <v>22371</v>
      </c>
      <c r="BM74" s="10">
        <v>22132</v>
      </c>
      <c r="BN74" s="10">
        <v>20885</v>
      </c>
      <c r="BO74" s="10">
        <v>18106</v>
      </c>
      <c r="BP74" s="10">
        <v>14967</v>
      </c>
      <c r="BQ74" s="10">
        <v>13260</v>
      </c>
      <c r="BR74" s="10">
        <v>13183</v>
      </c>
      <c r="BS74" s="10">
        <v>11560</v>
      </c>
      <c r="BT74" s="10">
        <v>16983</v>
      </c>
      <c r="BU74" s="10">
        <v>16298</v>
      </c>
      <c r="BV74" s="10"/>
    </row>
    <row r="75" spans="1:74" s="21" customFormat="1">
      <c r="A75" s="20" t="s">
        <v>180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-1318</v>
      </c>
      <c r="I75" s="10">
        <v>-2230</v>
      </c>
      <c r="J75" s="10">
        <v>-2208</v>
      </c>
      <c r="K75" s="10">
        <v>-2647</v>
      </c>
      <c r="L75" s="10">
        <v>-2406</v>
      </c>
      <c r="M75" s="10">
        <v>-2261</v>
      </c>
      <c r="N75" s="10">
        <v>-2422</v>
      </c>
      <c r="O75" s="10">
        <v>-3187</v>
      </c>
      <c r="P75" s="10">
        <v>-3351</v>
      </c>
      <c r="Q75" s="10">
        <v>-3368</v>
      </c>
      <c r="R75" s="10">
        <v>-1356</v>
      </c>
      <c r="S75" s="10">
        <v>-1396</v>
      </c>
      <c r="T75" s="10">
        <v>-1455</v>
      </c>
      <c r="U75" s="10">
        <v>-1366</v>
      </c>
      <c r="V75" s="10">
        <v>-1696</v>
      </c>
      <c r="W75" s="10">
        <v>-2291</v>
      </c>
      <c r="X75" s="10">
        <v>-1843</v>
      </c>
      <c r="Y75" s="10">
        <v>-1703</v>
      </c>
      <c r="Z75" s="10">
        <v>-2770</v>
      </c>
      <c r="AA75" s="10">
        <v>-2692</v>
      </c>
      <c r="AB75" s="10">
        <v>-3189</v>
      </c>
      <c r="AC75" s="10">
        <v>-3559</v>
      </c>
      <c r="AD75" s="10">
        <v>-4169</v>
      </c>
      <c r="AE75" s="10">
        <v>-4754</v>
      </c>
      <c r="AF75" s="10">
        <v>-7401</v>
      </c>
      <c r="AG75" s="10">
        <v>-7183</v>
      </c>
      <c r="AH75" s="10">
        <v>-7282</v>
      </c>
      <c r="AI75" s="10">
        <v>-7050</v>
      </c>
      <c r="AJ75" s="10">
        <v>-5074</v>
      </c>
      <c r="AK75" s="10">
        <v>-5305</v>
      </c>
      <c r="AL75" s="10">
        <v>-3740</v>
      </c>
      <c r="AM75" s="10">
        <v>-4431</v>
      </c>
      <c r="AN75" s="10">
        <v>-6155</v>
      </c>
      <c r="AO75" s="10">
        <v>-7379</v>
      </c>
      <c r="AP75" s="10">
        <v>-5139</v>
      </c>
      <c r="AQ75" s="10">
        <v>-6006</v>
      </c>
      <c r="AR75" s="10">
        <v>-5658</v>
      </c>
      <c r="AS75" s="10">
        <v>-5415</v>
      </c>
      <c r="AT75" s="10">
        <v>-4792</v>
      </c>
      <c r="AU75" s="10">
        <v>-3593</v>
      </c>
      <c r="AV75" s="10">
        <v>-4299</v>
      </c>
      <c r="AW75" s="10">
        <v>-4364</v>
      </c>
      <c r="AX75" s="10">
        <v>-4416</v>
      </c>
      <c r="AY75" s="10">
        <v>-4069</v>
      </c>
      <c r="AZ75" s="10">
        <v>-4524</v>
      </c>
      <c r="BA75" s="10">
        <v>-4175</v>
      </c>
      <c r="BB75" s="10">
        <v>-6171</v>
      </c>
      <c r="BC75" s="10">
        <v>-5882</v>
      </c>
      <c r="BD75" s="10">
        <v>-5799</v>
      </c>
      <c r="BE75" s="10">
        <v>-4745</v>
      </c>
      <c r="BF75" s="10">
        <v>-5081</v>
      </c>
      <c r="BG75" s="10">
        <v>-5831</v>
      </c>
      <c r="BH75" s="10">
        <v>-6647</v>
      </c>
      <c r="BI75" s="10">
        <v>-5357</v>
      </c>
      <c r="BJ75" s="10">
        <v>-5736</v>
      </c>
      <c r="BK75" s="10">
        <v>-4492</v>
      </c>
      <c r="BL75" s="10">
        <v>-4261</v>
      </c>
      <c r="BM75" s="10">
        <v>-4831</v>
      </c>
      <c r="BN75" s="10">
        <v>-4559</v>
      </c>
      <c r="BO75" s="10">
        <v>-3344</v>
      </c>
      <c r="BP75" s="10">
        <v>-1127</v>
      </c>
      <c r="BQ75" s="10">
        <v>-1284</v>
      </c>
      <c r="BR75" s="10">
        <v>-1031</v>
      </c>
      <c r="BS75" s="10">
        <v>-993</v>
      </c>
      <c r="BT75" s="10">
        <v>-1158</v>
      </c>
      <c r="BU75" s="10">
        <v>-1355</v>
      </c>
      <c r="BV75" s="10"/>
    </row>
    <row r="76" spans="1:74" s="21" customFormat="1">
      <c r="A76" s="20" t="s">
        <v>160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-24227</v>
      </c>
      <c r="I76" s="10">
        <v>-19307</v>
      </c>
      <c r="J76" s="10">
        <v>-16544</v>
      </c>
      <c r="K76" s="10">
        <v>-16145</v>
      </c>
      <c r="L76" s="10">
        <v>-16772</v>
      </c>
      <c r="M76" s="10">
        <v>-14829</v>
      </c>
      <c r="N76" s="10">
        <v>-15813</v>
      </c>
      <c r="O76" s="10">
        <v>-16049</v>
      </c>
      <c r="P76" s="10">
        <v>-14957</v>
      </c>
      <c r="Q76" s="10">
        <v>-18040</v>
      </c>
      <c r="R76" s="10">
        <v>-20653</v>
      </c>
      <c r="S76" s="10">
        <v>-22987</v>
      </c>
      <c r="T76" s="10">
        <v>-30739</v>
      </c>
      <c r="U76" s="10">
        <v>-17564</v>
      </c>
      <c r="V76" s="10">
        <v>-17424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  <c r="AK76" s="10">
        <v>0</v>
      </c>
      <c r="AL76" s="10">
        <v>0</v>
      </c>
      <c r="AM76" s="10">
        <v>0</v>
      </c>
      <c r="AN76" s="10">
        <v>0</v>
      </c>
      <c r="AO76" s="10">
        <v>0</v>
      </c>
      <c r="AP76" s="10"/>
      <c r="AQ76" s="10">
        <v>0</v>
      </c>
      <c r="AR76" s="10">
        <v>0</v>
      </c>
      <c r="AS76" s="10">
        <v>0</v>
      </c>
      <c r="AT76" s="10">
        <v>0</v>
      </c>
      <c r="AU76" s="10">
        <v>0</v>
      </c>
      <c r="AV76" s="10">
        <v>0</v>
      </c>
      <c r="AW76" s="10">
        <v>0</v>
      </c>
      <c r="AX76" s="10">
        <v>0</v>
      </c>
      <c r="AY76" s="10">
        <v>0</v>
      </c>
      <c r="AZ76" s="10">
        <v>0</v>
      </c>
      <c r="BA76" s="10">
        <v>0</v>
      </c>
      <c r="BB76" s="10">
        <v>0</v>
      </c>
      <c r="BC76" s="10">
        <v>0</v>
      </c>
      <c r="BD76" s="10">
        <v>0</v>
      </c>
      <c r="BE76" s="10">
        <v>0</v>
      </c>
      <c r="BF76" s="10">
        <v>0</v>
      </c>
      <c r="BG76" s="10">
        <v>0</v>
      </c>
      <c r="BH76" s="10">
        <v>0</v>
      </c>
      <c r="BI76" s="10">
        <v>0</v>
      </c>
      <c r="BJ76" s="10">
        <v>0</v>
      </c>
      <c r="BK76" s="10">
        <v>0</v>
      </c>
      <c r="BL76" s="10">
        <v>0</v>
      </c>
      <c r="BM76" s="10">
        <v>0</v>
      </c>
      <c r="BN76" s="10">
        <v>0</v>
      </c>
      <c r="BO76" s="10">
        <v>0</v>
      </c>
      <c r="BP76" s="10">
        <v>0</v>
      </c>
      <c r="BQ76" s="10">
        <v>0</v>
      </c>
      <c r="BR76" s="10">
        <v>0</v>
      </c>
      <c r="BS76" s="25" t="s">
        <v>134</v>
      </c>
      <c r="BT76" s="10">
        <v>0</v>
      </c>
      <c r="BU76" s="10">
        <v>0</v>
      </c>
      <c r="BV76" s="10"/>
    </row>
    <row r="77" spans="1:74" s="21" customFormat="1">
      <c r="A77" s="20" t="s">
        <v>45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19516</v>
      </c>
      <c r="J77" s="10">
        <v>16708</v>
      </c>
      <c r="K77" s="10">
        <v>16332</v>
      </c>
      <c r="L77" s="10">
        <v>16971</v>
      </c>
      <c r="M77" s="10">
        <v>14840</v>
      </c>
      <c r="N77" s="10">
        <v>15846</v>
      </c>
      <c r="O77" s="10">
        <v>0</v>
      </c>
      <c r="P77" s="10">
        <v>0</v>
      </c>
      <c r="Q77" s="10">
        <v>18108</v>
      </c>
      <c r="R77" s="10">
        <v>20711</v>
      </c>
      <c r="S77" s="10">
        <v>26069</v>
      </c>
      <c r="T77" s="10">
        <v>0</v>
      </c>
      <c r="U77" s="10">
        <v>17564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0</v>
      </c>
      <c r="AR77" s="10">
        <v>0</v>
      </c>
      <c r="AS77" s="10">
        <v>0</v>
      </c>
      <c r="AT77" s="10">
        <v>0</v>
      </c>
      <c r="AU77" s="10">
        <v>0</v>
      </c>
      <c r="AV77" s="10">
        <v>0</v>
      </c>
      <c r="AW77" s="10">
        <v>0</v>
      </c>
      <c r="AX77" s="10">
        <v>0</v>
      </c>
      <c r="AY77" s="10">
        <v>0</v>
      </c>
      <c r="AZ77" s="10">
        <v>0</v>
      </c>
      <c r="BA77" s="10">
        <v>0</v>
      </c>
      <c r="BB77" s="10">
        <v>0</v>
      </c>
      <c r="BC77" s="10">
        <v>0</v>
      </c>
      <c r="BD77" s="10">
        <v>0</v>
      </c>
      <c r="BE77" s="10">
        <v>0</v>
      </c>
      <c r="BF77" s="10">
        <v>0</v>
      </c>
      <c r="BG77" s="10">
        <v>0</v>
      </c>
      <c r="BH77" s="10">
        <v>0</v>
      </c>
      <c r="BI77" s="10">
        <v>0</v>
      </c>
      <c r="BJ77" s="10">
        <v>0</v>
      </c>
      <c r="BK77" s="10">
        <v>0</v>
      </c>
      <c r="BL77" s="10">
        <v>0</v>
      </c>
      <c r="BM77" s="10">
        <v>0</v>
      </c>
      <c r="BN77" s="10">
        <v>0</v>
      </c>
      <c r="BO77" s="10">
        <v>0</v>
      </c>
      <c r="BP77" s="10">
        <v>0</v>
      </c>
      <c r="BQ77" s="10">
        <v>0</v>
      </c>
      <c r="BR77" s="10">
        <v>0</v>
      </c>
      <c r="BS77" s="25" t="s">
        <v>134</v>
      </c>
      <c r="BT77" s="10">
        <v>0</v>
      </c>
      <c r="BU77" s="10">
        <v>0</v>
      </c>
      <c r="BV77" s="10"/>
    </row>
    <row r="78" spans="1:74" s="17" customFormat="1">
      <c r="A78" s="19" t="s">
        <v>161</v>
      </c>
      <c r="B78" s="14">
        <v>96181</v>
      </c>
      <c r="C78" s="14">
        <v>102783</v>
      </c>
      <c r="D78" s="14">
        <v>111358</v>
      </c>
      <c r="E78" s="14">
        <v>127361</v>
      </c>
      <c r="F78" s="14">
        <v>138793</v>
      </c>
      <c r="G78" s="14">
        <v>144474</v>
      </c>
      <c r="H78" s="14">
        <v>150335</v>
      </c>
      <c r="I78" s="14">
        <v>151437</v>
      </c>
      <c r="J78" s="14">
        <v>156199</v>
      </c>
      <c r="K78" s="14">
        <v>164788</v>
      </c>
      <c r="L78" s="14">
        <v>176478</v>
      </c>
      <c r="M78" s="14">
        <v>238195</v>
      </c>
      <c r="N78" s="14">
        <v>314918</v>
      </c>
      <c r="O78" s="14">
        <v>264740</v>
      </c>
      <c r="P78" s="14">
        <v>273223</v>
      </c>
      <c r="Q78" s="14">
        <v>218678</v>
      </c>
      <c r="R78" s="14">
        <v>225067</v>
      </c>
      <c r="S78" s="14">
        <v>230645</v>
      </c>
      <c r="T78" s="14">
        <v>227207</v>
      </c>
      <c r="U78" s="14">
        <v>230673</v>
      </c>
      <c r="V78" s="14">
        <v>603714</v>
      </c>
      <c r="W78" s="14">
        <v>543118</v>
      </c>
      <c r="X78" s="14">
        <v>530193</v>
      </c>
      <c r="Y78" s="14">
        <v>516091</v>
      </c>
      <c r="Z78" s="14">
        <v>551092</v>
      </c>
      <c r="AA78" s="14">
        <v>727899</v>
      </c>
      <c r="AB78" s="14">
        <v>757702</v>
      </c>
      <c r="AC78" s="14">
        <v>744828</v>
      </c>
      <c r="AD78" s="14">
        <v>677621</v>
      </c>
      <c r="AE78" s="14">
        <v>749333</v>
      </c>
      <c r="AF78" s="14">
        <v>753407</v>
      </c>
      <c r="AG78" s="14">
        <v>742949</v>
      </c>
      <c r="AH78" s="14">
        <v>760690</v>
      </c>
      <c r="AI78" s="14">
        <v>807097</v>
      </c>
      <c r="AJ78" s="14">
        <v>816912</v>
      </c>
      <c r="AK78" s="14">
        <v>622983</v>
      </c>
      <c r="AL78" s="14">
        <v>854866</v>
      </c>
      <c r="AM78" s="14">
        <v>891810</v>
      </c>
      <c r="AN78" s="14">
        <v>1014962</v>
      </c>
      <c r="AO78" s="14">
        <v>659418</v>
      </c>
      <c r="AP78" s="14">
        <v>887782</v>
      </c>
      <c r="AQ78" s="14">
        <v>1167635</v>
      </c>
      <c r="AR78" s="14">
        <v>1203304</v>
      </c>
      <c r="AS78" s="14">
        <v>1139582</v>
      </c>
      <c r="AT78" s="14">
        <v>1573826</v>
      </c>
      <c r="AU78" s="14">
        <v>1687929</v>
      </c>
      <c r="AV78" s="14">
        <v>1610328</v>
      </c>
      <c r="AW78" s="14">
        <v>1404004</v>
      </c>
      <c r="AX78" s="14">
        <v>1493114</v>
      </c>
      <c r="AY78" s="14">
        <v>1447679</v>
      </c>
      <c r="AZ78" s="14">
        <v>2146229</v>
      </c>
      <c r="BA78" s="14">
        <v>1984450</v>
      </c>
      <c r="BB78" s="14">
        <v>2081792</v>
      </c>
      <c r="BC78" s="14">
        <v>2061091</v>
      </c>
      <c r="BD78" s="14">
        <v>2103711</v>
      </c>
      <c r="BE78" s="14">
        <v>1781522</v>
      </c>
      <c r="BF78" s="14">
        <v>2067029</v>
      </c>
      <c r="BG78" s="14">
        <v>2540947</v>
      </c>
      <c r="BH78" s="14">
        <v>2835431</v>
      </c>
      <c r="BI78" s="14">
        <v>2368805</v>
      </c>
      <c r="BJ78" s="14">
        <v>2538824</v>
      </c>
      <c r="BK78" s="14">
        <v>2668836</v>
      </c>
      <c r="BL78" s="14">
        <v>2598307</v>
      </c>
      <c r="BM78" s="14">
        <v>1947188</v>
      </c>
      <c r="BN78" s="14">
        <v>2321572</v>
      </c>
      <c r="BO78" s="14">
        <v>2756239</v>
      </c>
      <c r="BP78" s="14">
        <v>3069370</v>
      </c>
      <c r="BQ78" s="14">
        <v>2110189</v>
      </c>
      <c r="BR78" s="14">
        <v>2380701</v>
      </c>
      <c r="BS78" s="14">
        <v>2547859</v>
      </c>
      <c r="BT78" s="14">
        <v>2485224</v>
      </c>
      <c r="BU78" s="14">
        <v>2333841</v>
      </c>
      <c r="BV78" s="14"/>
    </row>
    <row r="79" spans="1:74" s="21" customFormat="1">
      <c r="A79" s="20" t="s">
        <v>163</v>
      </c>
      <c r="B79" s="10">
        <v>12757</v>
      </c>
      <c r="C79" s="10">
        <v>14150</v>
      </c>
      <c r="D79" s="10">
        <v>24810</v>
      </c>
      <c r="E79" s="10">
        <v>19798</v>
      </c>
      <c r="F79" s="10">
        <v>18656</v>
      </c>
      <c r="G79" s="10">
        <v>10125</v>
      </c>
      <c r="H79" s="10">
        <v>10046</v>
      </c>
      <c r="I79" s="10">
        <v>4363</v>
      </c>
      <c r="J79" s="10">
        <v>2937</v>
      </c>
      <c r="K79" s="10">
        <v>0</v>
      </c>
      <c r="L79" s="10">
        <v>0</v>
      </c>
      <c r="M79" s="10">
        <v>1387</v>
      </c>
      <c r="N79" s="10">
        <v>445</v>
      </c>
      <c r="O79" s="10">
        <v>2347</v>
      </c>
      <c r="P79" s="10">
        <v>223</v>
      </c>
      <c r="Q79" s="10">
        <v>313</v>
      </c>
      <c r="R79" s="10">
        <v>16071</v>
      </c>
      <c r="S79" s="10">
        <v>21181</v>
      </c>
      <c r="T79" s="10">
        <v>20337</v>
      </c>
      <c r="U79" s="10">
        <v>1418</v>
      </c>
      <c r="V79" s="10">
        <v>353</v>
      </c>
      <c r="W79" s="10">
        <v>125</v>
      </c>
      <c r="X79" s="10">
        <v>1147</v>
      </c>
      <c r="Y79" s="10">
        <v>5233</v>
      </c>
      <c r="Z79" s="10">
        <v>5583</v>
      </c>
      <c r="AA79" s="10">
        <v>1149</v>
      </c>
      <c r="AB79" s="10">
        <v>4594</v>
      </c>
      <c r="AC79" s="10">
        <v>5408</v>
      </c>
      <c r="AD79" s="10">
        <v>7345</v>
      </c>
      <c r="AE79" s="10">
        <v>160</v>
      </c>
      <c r="AF79" s="10">
        <v>9214</v>
      </c>
      <c r="AG79" s="10">
        <v>28</v>
      </c>
      <c r="AH79" s="10">
        <v>8439</v>
      </c>
      <c r="AI79" s="10">
        <v>35770</v>
      </c>
      <c r="AJ79" s="10">
        <v>22764</v>
      </c>
      <c r="AK79" s="10">
        <v>8084</v>
      </c>
      <c r="AL79" s="10">
        <v>9801</v>
      </c>
      <c r="AM79" s="10">
        <v>8360</v>
      </c>
      <c r="AN79" s="10">
        <v>27156</v>
      </c>
      <c r="AO79" s="10">
        <v>7646</v>
      </c>
      <c r="AP79" s="10">
        <v>13873</v>
      </c>
      <c r="AQ79" s="10">
        <v>15255</v>
      </c>
      <c r="AR79" s="10">
        <v>10774</v>
      </c>
      <c r="AS79" s="10">
        <v>35044</v>
      </c>
      <c r="AT79" s="10">
        <v>50922</v>
      </c>
      <c r="AU79" s="10">
        <v>2300</v>
      </c>
      <c r="AV79" s="10">
        <v>6735</v>
      </c>
      <c r="AW79" s="10">
        <v>1859</v>
      </c>
      <c r="AX79" s="10">
        <v>2053</v>
      </c>
      <c r="AY79" s="10">
        <v>6115</v>
      </c>
      <c r="AZ79" s="10">
        <v>9582</v>
      </c>
      <c r="BA79" s="10">
        <v>4597</v>
      </c>
      <c r="BB79" s="10">
        <v>2732</v>
      </c>
      <c r="BC79" s="10">
        <v>63</v>
      </c>
      <c r="BD79" s="10">
        <v>5189</v>
      </c>
      <c r="BE79" s="10">
        <v>8862</v>
      </c>
      <c r="BF79" s="10">
        <v>4403</v>
      </c>
      <c r="BG79" s="10">
        <v>2346</v>
      </c>
      <c r="BH79" s="10">
        <v>10264</v>
      </c>
      <c r="BI79" s="10">
        <v>7713</v>
      </c>
      <c r="BJ79" s="10">
        <v>148</v>
      </c>
      <c r="BK79" s="10">
        <v>5365</v>
      </c>
      <c r="BL79" s="10">
        <v>5924</v>
      </c>
      <c r="BM79" s="10">
        <v>1197</v>
      </c>
      <c r="BN79" s="10">
        <v>4986</v>
      </c>
      <c r="BO79" s="10">
        <v>603</v>
      </c>
      <c r="BP79" s="10">
        <v>35793</v>
      </c>
      <c r="BQ79" s="10">
        <v>2547</v>
      </c>
      <c r="BR79" s="10">
        <v>3802</v>
      </c>
      <c r="BS79" s="10">
        <v>18323</v>
      </c>
      <c r="BT79" s="10">
        <v>57829</v>
      </c>
      <c r="BU79" s="10">
        <v>1624</v>
      </c>
      <c r="BV79" s="10"/>
    </row>
    <row r="80" spans="1:74" s="21" customFormat="1">
      <c r="A80" s="20" t="s">
        <v>164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  <c r="AK80" s="10">
        <v>0</v>
      </c>
      <c r="AL80" s="10">
        <v>0</v>
      </c>
      <c r="AM80" s="10">
        <v>0</v>
      </c>
      <c r="AN80" s="10">
        <v>0</v>
      </c>
      <c r="AO80" s="10">
        <v>0</v>
      </c>
      <c r="AP80" s="10">
        <v>0</v>
      </c>
      <c r="AQ80" s="10">
        <v>0</v>
      </c>
      <c r="AR80" s="10">
        <v>0</v>
      </c>
      <c r="AS80" s="10">
        <v>0</v>
      </c>
      <c r="AT80" s="10">
        <v>5072</v>
      </c>
      <c r="AU80" s="10">
        <v>5072</v>
      </c>
      <c r="AV80" s="10">
        <v>5072</v>
      </c>
      <c r="AW80" s="10">
        <v>5072</v>
      </c>
      <c r="AX80" s="10">
        <v>5072</v>
      </c>
      <c r="AY80" s="10">
        <v>3178</v>
      </c>
      <c r="AZ80" s="10">
        <v>3252</v>
      </c>
      <c r="BA80" s="10">
        <v>0</v>
      </c>
      <c r="BB80" s="25" t="s">
        <v>134</v>
      </c>
      <c r="BC80" s="25" t="s">
        <v>181</v>
      </c>
      <c r="BD80" s="25">
        <v>0</v>
      </c>
      <c r="BE80" s="10">
        <v>0</v>
      </c>
      <c r="BF80" s="25" t="s">
        <v>134</v>
      </c>
      <c r="BG80" s="25" t="s">
        <v>181</v>
      </c>
      <c r="BH80" s="25">
        <v>0</v>
      </c>
      <c r="BI80" s="10">
        <v>0</v>
      </c>
      <c r="BJ80" s="10">
        <v>0</v>
      </c>
      <c r="BK80" s="10">
        <v>0</v>
      </c>
      <c r="BL80" s="10">
        <v>0</v>
      </c>
      <c r="BM80" s="10">
        <v>0</v>
      </c>
      <c r="BN80" s="10">
        <v>0</v>
      </c>
      <c r="BO80" s="10">
        <v>0</v>
      </c>
      <c r="BP80" s="10">
        <v>0</v>
      </c>
      <c r="BQ80" s="10">
        <v>0</v>
      </c>
      <c r="BR80" s="10">
        <v>0</v>
      </c>
      <c r="BS80" s="25" t="s">
        <v>134</v>
      </c>
      <c r="BT80" s="10">
        <v>0</v>
      </c>
      <c r="BU80" s="10">
        <v>0</v>
      </c>
      <c r="BV80" s="10"/>
    </row>
    <row r="81" spans="1:74" s="21" customFormat="1">
      <c r="A81" s="20" t="s">
        <v>167</v>
      </c>
      <c r="B81" s="10">
        <v>96181</v>
      </c>
      <c r="C81" s="10">
        <v>102783</v>
      </c>
      <c r="D81" s="10">
        <v>111358</v>
      </c>
      <c r="E81" s="10">
        <v>127361</v>
      </c>
      <c r="F81" s="10">
        <v>138793</v>
      </c>
      <c r="G81" s="10">
        <v>144474</v>
      </c>
      <c r="H81" s="10">
        <v>150335</v>
      </c>
      <c r="I81" s="10">
        <v>304165</v>
      </c>
      <c r="J81" s="10">
        <v>314764</v>
      </c>
      <c r="K81" s="10">
        <v>329262</v>
      </c>
      <c r="L81" s="10">
        <v>347184</v>
      </c>
      <c r="M81" s="10">
        <v>294030</v>
      </c>
      <c r="N81" s="10">
        <v>373088</v>
      </c>
      <c r="O81" s="10">
        <v>325566</v>
      </c>
      <c r="P81" s="10">
        <v>336936</v>
      </c>
      <c r="Q81" s="10">
        <v>218678</v>
      </c>
      <c r="R81" s="10">
        <v>225067</v>
      </c>
      <c r="S81" s="10">
        <v>230645</v>
      </c>
      <c r="T81" s="10">
        <v>227207</v>
      </c>
      <c r="U81" s="10">
        <v>230673</v>
      </c>
      <c r="V81" s="10">
        <v>603714</v>
      </c>
      <c r="W81" s="10">
        <v>543118</v>
      </c>
      <c r="X81" s="10">
        <v>530193</v>
      </c>
      <c r="Y81" s="10">
        <v>516091</v>
      </c>
      <c r="Z81" s="10">
        <v>551092</v>
      </c>
      <c r="AA81" s="10">
        <v>727899</v>
      </c>
      <c r="AB81" s="10">
        <v>757702</v>
      </c>
      <c r="AC81" s="10">
        <v>744828</v>
      </c>
      <c r="AD81" s="10">
        <v>677621</v>
      </c>
      <c r="AE81" s="10">
        <v>749333</v>
      </c>
      <c r="AF81" s="10">
        <v>831970</v>
      </c>
      <c r="AG81" s="10">
        <v>822848</v>
      </c>
      <c r="AH81" s="10">
        <v>840858</v>
      </c>
      <c r="AI81" s="10">
        <v>871593</v>
      </c>
      <c r="AJ81" s="10">
        <v>883221</v>
      </c>
      <c r="AK81" s="10">
        <v>662026</v>
      </c>
      <c r="AL81" s="10">
        <v>873727</v>
      </c>
      <c r="AM81" s="10">
        <v>911519</v>
      </c>
      <c r="AN81" s="10">
        <v>1035449</v>
      </c>
      <c r="AO81" s="10">
        <v>681013</v>
      </c>
      <c r="AP81" s="10">
        <v>905055</v>
      </c>
      <c r="AQ81" s="10">
        <v>1193504</v>
      </c>
      <c r="AR81" s="10">
        <v>1242930</v>
      </c>
      <c r="AS81" s="10">
        <v>1184816</v>
      </c>
      <c r="AT81" s="10">
        <v>1606856</v>
      </c>
      <c r="AU81" s="10">
        <v>1729317</v>
      </c>
      <c r="AV81" s="10">
        <v>1649774</v>
      </c>
      <c r="AW81" s="10">
        <v>1443244</v>
      </c>
      <c r="AX81" s="10">
        <v>1544795</v>
      </c>
      <c r="AY81" s="10">
        <v>1501115</v>
      </c>
      <c r="AZ81" s="10">
        <v>2199474</v>
      </c>
      <c r="BA81" s="10">
        <v>2028400</v>
      </c>
      <c r="BB81" s="10">
        <v>2127911</v>
      </c>
      <c r="BC81" s="10">
        <v>2110554</v>
      </c>
      <c r="BD81" s="10">
        <v>2154820</v>
      </c>
      <c r="BE81" s="10">
        <v>1825238</v>
      </c>
      <c r="BF81" s="10">
        <v>2115839</v>
      </c>
      <c r="BG81" s="10">
        <v>2601014</v>
      </c>
      <c r="BH81" s="10">
        <v>2884507</v>
      </c>
      <c r="BI81" s="10">
        <v>2425949</v>
      </c>
      <c r="BJ81" s="10">
        <v>2587512</v>
      </c>
      <c r="BK81" s="10">
        <v>2716022</v>
      </c>
      <c r="BL81" s="10">
        <v>2644951</v>
      </c>
      <c r="BM81" s="10">
        <v>2014355</v>
      </c>
      <c r="BN81" s="10">
        <v>2384396</v>
      </c>
      <c r="BO81" s="10">
        <v>2813802</v>
      </c>
      <c r="BP81" s="10">
        <v>3107004</v>
      </c>
      <c r="BQ81" s="10">
        <v>2156548</v>
      </c>
      <c r="BR81" s="10">
        <v>2427998</v>
      </c>
      <c r="BS81" s="25" t="s">
        <v>134</v>
      </c>
      <c r="BT81" s="10">
        <v>2507103</v>
      </c>
      <c r="BU81" s="10">
        <v>2380219</v>
      </c>
      <c r="BV81" s="10"/>
    </row>
    <row r="82" spans="1:74" s="21" customFormat="1">
      <c r="A82" s="20" t="s">
        <v>168</v>
      </c>
      <c r="B82" s="10">
        <v>-12757</v>
      </c>
      <c r="C82" s="10">
        <v>-14150</v>
      </c>
      <c r="D82" s="10">
        <v>-24810</v>
      </c>
      <c r="E82" s="10">
        <v>-19798</v>
      </c>
      <c r="F82" s="10">
        <v>-18656</v>
      </c>
      <c r="G82" s="10">
        <v>-10125</v>
      </c>
      <c r="H82" s="10">
        <v>-10046</v>
      </c>
      <c r="I82" s="10">
        <v>-157091</v>
      </c>
      <c r="J82" s="10">
        <v>-161502</v>
      </c>
      <c r="K82" s="10">
        <v>-164474</v>
      </c>
      <c r="L82" s="10">
        <v>-170706</v>
      </c>
      <c r="M82" s="10">
        <v>-57222</v>
      </c>
      <c r="N82" s="10">
        <v>-58615</v>
      </c>
      <c r="O82" s="10">
        <v>-63173</v>
      </c>
      <c r="P82" s="10">
        <v>-63936</v>
      </c>
      <c r="Q82" s="10">
        <v>-313</v>
      </c>
      <c r="R82" s="10">
        <v>-16071</v>
      </c>
      <c r="S82" s="10">
        <v>-21181</v>
      </c>
      <c r="T82" s="10">
        <v>-20337</v>
      </c>
      <c r="U82" s="10">
        <v>-1418</v>
      </c>
      <c r="V82" s="10">
        <v>-353</v>
      </c>
      <c r="W82" s="10">
        <v>-125</v>
      </c>
      <c r="X82" s="10">
        <v>-1147</v>
      </c>
      <c r="Y82" s="10">
        <v>-5233</v>
      </c>
      <c r="Z82" s="10">
        <v>-5583</v>
      </c>
      <c r="AA82" s="10">
        <v>-1149</v>
      </c>
      <c r="AB82" s="10">
        <v>-4594</v>
      </c>
      <c r="AC82" s="10">
        <v>-5408</v>
      </c>
      <c r="AD82" s="10">
        <v>-7345</v>
      </c>
      <c r="AE82" s="10">
        <v>-160</v>
      </c>
      <c r="AF82" s="10">
        <v>-87777</v>
      </c>
      <c r="AG82" s="10">
        <v>-79927</v>
      </c>
      <c r="AH82" s="10">
        <v>-88607</v>
      </c>
      <c r="AI82" s="10">
        <v>-100266</v>
      </c>
      <c r="AJ82" s="10">
        <v>-89073</v>
      </c>
      <c r="AK82" s="10">
        <v>-47127</v>
      </c>
      <c r="AL82" s="10">
        <v>-28662</v>
      </c>
      <c r="AM82" s="10">
        <v>-28069</v>
      </c>
      <c r="AN82" s="10">
        <v>-47643</v>
      </c>
      <c r="AO82" s="10">
        <v>-29241</v>
      </c>
      <c r="AP82" s="10">
        <v>-31146</v>
      </c>
      <c r="AQ82" s="10">
        <v>-41124</v>
      </c>
      <c r="AR82" s="10">
        <v>-50400</v>
      </c>
      <c r="AS82" s="10">
        <v>-80278</v>
      </c>
      <c r="AT82" s="10">
        <v>-89024</v>
      </c>
      <c r="AU82" s="10">
        <v>-48760</v>
      </c>
      <c r="AV82" s="10">
        <v>-51253</v>
      </c>
      <c r="AW82" s="10">
        <v>-46171</v>
      </c>
      <c r="AX82" s="10">
        <v>-58806</v>
      </c>
      <c r="AY82" s="10">
        <v>-62729</v>
      </c>
      <c r="AZ82" s="10">
        <v>-66079</v>
      </c>
      <c r="BA82" s="10">
        <v>-48547</v>
      </c>
      <c r="BB82" s="10">
        <v>-48851</v>
      </c>
      <c r="BC82" s="10">
        <v>-49526</v>
      </c>
      <c r="BD82" s="10">
        <v>-56298</v>
      </c>
      <c r="BE82" s="10">
        <v>-52578</v>
      </c>
      <c r="BF82" s="10">
        <v>-53213</v>
      </c>
      <c r="BG82" s="10">
        <v>-62413</v>
      </c>
      <c r="BH82" s="10">
        <v>-59340</v>
      </c>
      <c r="BI82" s="10">
        <v>-64857</v>
      </c>
      <c r="BJ82" s="10">
        <v>-48836</v>
      </c>
      <c r="BK82" s="10">
        <v>-52551</v>
      </c>
      <c r="BL82" s="10">
        <v>-52568</v>
      </c>
      <c r="BM82" s="10">
        <v>-68364</v>
      </c>
      <c r="BN82" s="10">
        <v>-67810</v>
      </c>
      <c r="BO82" s="10">
        <v>-58166</v>
      </c>
      <c r="BP82" s="10">
        <v>-73427</v>
      </c>
      <c r="BQ82" s="10">
        <v>-48906</v>
      </c>
      <c r="BR82" s="10">
        <v>-51099</v>
      </c>
      <c r="BS82" s="10">
        <v>-52621</v>
      </c>
      <c r="BT82" s="10">
        <v>-79708</v>
      </c>
      <c r="BU82" s="10">
        <v>-48002</v>
      </c>
      <c r="BV82" s="10"/>
    </row>
    <row r="83" spans="1:74" s="17" customFormat="1">
      <c r="A83" s="19" t="s">
        <v>169</v>
      </c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5582</v>
      </c>
      <c r="J83" s="14">
        <v>5571</v>
      </c>
      <c r="K83" s="14">
        <v>6047</v>
      </c>
      <c r="L83" s="14">
        <v>5544</v>
      </c>
      <c r="M83" s="14">
        <v>4534</v>
      </c>
      <c r="N83" s="14">
        <v>3832</v>
      </c>
      <c r="O83" s="14">
        <v>2289</v>
      </c>
      <c r="P83" s="14">
        <v>1257</v>
      </c>
      <c r="Q83" s="14">
        <v>146</v>
      </c>
      <c r="R83" s="14">
        <v>238</v>
      </c>
      <c r="S83" s="14">
        <v>5599</v>
      </c>
      <c r="T83" s="14">
        <v>4495</v>
      </c>
      <c r="U83" s="14">
        <v>8302</v>
      </c>
      <c r="V83" s="14">
        <v>7788</v>
      </c>
      <c r="W83" s="14">
        <v>8397</v>
      </c>
      <c r="X83" s="14">
        <v>10313</v>
      </c>
      <c r="Y83" s="14">
        <v>6612</v>
      </c>
      <c r="Z83" s="14">
        <v>5479</v>
      </c>
      <c r="AA83" s="14">
        <v>6596</v>
      </c>
      <c r="AB83" s="14">
        <v>11685</v>
      </c>
      <c r="AC83" s="14">
        <v>17443</v>
      </c>
      <c r="AD83" s="14">
        <v>10968</v>
      </c>
      <c r="AE83" s="14">
        <v>11106</v>
      </c>
      <c r="AF83" s="14">
        <v>12055</v>
      </c>
      <c r="AG83" s="14">
        <v>22673</v>
      </c>
      <c r="AH83" s="14">
        <v>18898</v>
      </c>
      <c r="AI83" s="14">
        <v>16256</v>
      </c>
      <c r="AJ83" s="14">
        <v>9109</v>
      </c>
      <c r="AK83" s="14">
        <v>8620</v>
      </c>
      <c r="AL83" s="14">
        <v>8896</v>
      </c>
      <c r="AM83" s="14">
        <v>11011</v>
      </c>
      <c r="AN83" s="14">
        <v>10687</v>
      </c>
      <c r="AO83" s="14">
        <v>9595</v>
      </c>
      <c r="AP83" s="14">
        <v>8519</v>
      </c>
      <c r="AQ83" s="14">
        <v>10044</v>
      </c>
      <c r="AR83" s="14">
        <v>13382</v>
      </c>
      <c r="AS83" s="14">
        <v>12141</v>
      </c>
      <c r="AT83" s="14">
        <v>69921</v>
      </c>
      <c r="AU83" s="14">
        <v>98360</v>
      </c>
      <c r="AV83" s="14">
        <v>119839</v>
      </c>
      <c r="AW83" s="14">
        <v>135700</v>
      </c>
      <c r="AX83" s="14">
        <v>191966</v>
      </c>
      <c r="AY83" s="14">
        <v>190115</v>
      </c>
      <c r="AZ83" s="14">
        <v>190104</v>
      </c>
      <c r="BA83" s="14">
        <v>198922</v>
      </c>
      <c r="BB83" s="14">
        <v>178451</v>
      </c>
      <c r="BC83" s="14">
        <v>153035</v>
      </c>
      <c r="BD83" s="14">
        <v>154115</v>
      </c>
      <c r="BE83" s="14">
        <v>151250</v>
      </c>
      <c r="BF83" s="14">
        <v>127211</v>
      </c>
      <c r="BG83" s="14">
        <v>125159</v>
      </c>
      <c r="BH83" s="14">
        <v>114986</v>
      </c>
      <c r="BI83" s="14">
        <v>109016</v>
      </c>
      <c r="BJ83" s="14">
        <v>109434</v>
      </c>
      <c r="BK83" s="14">
        <v>100649</v>
      </c>
      <c r="BL83" s="14">
        <v>94314</v>
      </c>
      <c r="BM83" s="14">
        <v>68501</v>
      </c>
      <c r="BN83" s="14">
        <v>91851</v>
      </c>
      <c r="BO83" s="14">
        <v>93086</v>
      </c>
      <c r="BP83" s="14">
        <v>98421</v>
      </c>
      <c r="BQ83" s="14">
        <v>99319</v>
      </c>
      <c r="BR83" s="14">
        <v>100901</v>
      </c>
      <c r="BS83" s="14">
        <v>104102</v>
      </c>
      <c r="BT83" s="14">
        <v>242838</v>
      </c>
      <c r="BU83" s="14">
        <v>246269</v>
      </c>
      <c r="BV83" s="14"/>
    </row>
    <row r="84" spans="1:74" s="21" customFormat="1">
      <c r="A84" s="20" t="s">
        <v>170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12251</v>
      </c>
      <c r="I84" s="10">
        <v>19215</v>
      </c>
      <c r="J84" s="10">
        <v>18971</v>
      </c>
      <c r="K84" s="10">
        <v>19323</v>
      </c>
      <c r="L84" s="10">
        <v>18930</v>
      </c>
      <c r="M84" s="10">
        <v>19640</v>
      </c>
      <c r="N84" s="10">
        <v>17981</v>
      </c>
      <c r="O84" s="10">
        <v>15656</v>
      </c>
      <c r="P84" s="10">
        <v>14176</v>
      </c>
      <c r="Q84" s="10">
        <v>12827</v>
      </c>
      <c r="R84" s="10">
        <v>13086</v>
      </c>
      <c r="S84" s="10">
        <v>15672</v>
      </c>
      <c r="T84" s="10">
        <v>13418</v>
      </c>
      <c r="U84" s="10">
        <v>16635</v>
      </c>
      <c r="V84" s="10">
        <v>17740</v>
      </c>
      <c r="W84" s="10">
        <v>17436</v>
      </c>
      <c r="X84" s="10">
        <v>16617</v>
      </c>
      <c r="Y84" s="10">
        <v>15787</v>
      </c>
      <c r="Z84" s="10">
        <v>14034</v>
      </c>
      <c r="AA84" s="10">
        <v>13357</v>
      </c>
      <c r="AB84" s="10">
        <v>19972</v>
      </c>
      <c r="AC84" s="10">
        <v>18446</v>
      </c>
      <c r="AD84" s="10">
        <v>19070</v>
      </c>
      <c r="AE84" s="10">
        <v>19251</v>
      </c>
      <c r="AF84" s="10">
        <v>20636</v>
      </c>
      <c r="AG84" s="10">
        <v>20777</v>
      </c>
      <c r="AH84" s="10">
        <v>20726</v>
      </c>
      <c r="AI84" s="10">
        <v>21428</v>
      </c>
      <c r="AJ84" s="10">
        <v>20142</v>
      </c>
      <c r="AK84" s="10">
        <v>17889</v>
      </c>
      <c r="AL84" s="10">
        <v>18218</v>
      </c>
      <c r="AM84" s="10">
        <v>22698</v>
      </c>
      <c r="AN84" s="10">
        <v>22909</v>
      </c>
      <c r="AO84" s="10">
        <v>21464</v>
      </c>
      <c r="AP84" s="10">
        <v>18800</v>
      </c>
      <c r="AQ84" s="10">
        <v>20969</v>
      </c>
      <c r="AR84" s="10">
        <v>23724</v>
      </c>
      <c r="AS84" s="10">
        <v>21951</v>
      </c>
      <c r="AT84" s="10">
        <v>22182</v>
      </c>
      <c r="AU84" s="10">
        <v>22243</v>
      </c>
      <c r="AV84" s="10">
        <v>27493</v>
      </c>
      <c r="AW84" s="10">
        <v>27376</v>
      </c>
      <c r="AX84" s="10">
        <v>57577</v>
      </c>
      <c r="AY84" s="10">
        <v>52658</v>
      </c>
      <c r="AZ84" s="10">
        <v>57791</v>
      </c>
      <c r="BA84" s="10">
        <v>68782</v>
      </c>
      <c r="BB84" s="10">
        <v>71612</v>
      </c>
      <c r="BC84" s="10">
        <v>73121</v>
      </c>
      <c r="BD84" s="10">
        <v>73700</v>
      </c>
      <c r="BE84" s="10">
        <v>76252</v>
      </c>
      <c r="BF84" s="10">
        <v>77491</v>
      </c>
      <c r="BG84" s="10">
        <v>89504</v>
      </c>
      <c r="BH84" s="10">
        <v>92943</v>
      </c>
      <c r="BI84" s="10">
        <v>93816</v>
      </c>
      <c r="BJ84" s="10">
        <v>102516</v>
      </c>
      <c r="BK84" s="10">
        <v>106268</v>
      </c>
      <c r="BL84" s="10">
        <v>108792</v>
      </c>
      <c r="BM84" s="10">
        <v>115075</v>
      </c>
      <c r="BN84" s="10">
        <v>147767</v>
      </c>
      <c r="BO84" s="10">
        <v>145196</v>
      </c>
      <c r="BP84" s="10">
        <v>148079</v>
      </c>
      <c r="BQ84" s="10">
        <v>154232</v>
      </c>
      <c r="BR84" s="10">
        <v>153938</v>
      </c>
      <c r="BS84" s="10">
        <v>156072</v>
      </c>
      <c r="BT84" s="10">
        <v>314041</v>
      </c>
      <c r="BU84" s="10">
        <v>314825</v>
      </c>
      <c r="BV84" s="10"/>
    </row>
    <row r="85" spans="1:74" s="21" customFormat="1">
      <c r="A85" s="20" t="s">
        <v>174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-12251</v>
      </c>
      <c r="I85" s="10">
        <v>-13633</v>
      </c>
      <c r="J85" s="10">
        <v>-13400</v>
      </c>
      <c r="K85" s="10">
        <v>-13276</v>
      </c>
      <c r="L85" s="10">
        <v>-13386</v>
      </c>
      <c r="M85" s="10">
        <v>-15106</v>
      </c>
      <c r="N85" s="10">
        <v>-14149</v>
      </c>
      <c r="O85" s="10">
        <v>-13367</v>
      </c>
      <c r="P85" s="10">
        <v>-12919</v>
      </c>
      <c r="Q85" s="10">
        <v>-12681</v>
      </c>
      <c r="R85" s="10">
        <v>-12848</v>
      </c>
      <c r="S85" s="10">
        <v>-10073</v>
      </c>
      <c r="T85" s="10">
        <v>-8923</v>
      </c>
      <c r="U85" s="10">
        <v>-8333</v>
      </c>
      <c r="V85" s="10">
        <v>-9952</v>
      </c>
      <c r="W85" s="10">
        <v>-9039</v>
      </c>
      <c r="X85" s="10">
        <v>-6304</v>
      </c>
      <c r="Y85" s="10">
        <v>-9175</v>
      </c>
      <c r="Z85" s="10">
        <v>-8555</v>
      </c>
      <c r="AA85" s="10">
        <v>-6761</v>
      </c>
      <c r="AB85" s="10">
        <v>-8287</v>
      </c>
      <c r="AC85" s="10">
        <v>-1003</v>
      </c>
      <c r="AD85" s="10">
        <v>-8102</v>
      </c>
      <c r="AE85" s="10">
        <v>-8145</v>
      </c>
      <c r="AF85" s="10">
        <v>-8581</v>
      </c>
      <c r="AG85" s="10">
        <v>-8604</v>
      </c>
      <c r="AH85" s="10">
        <v>-8828</v>
      </c>
      <c r="AI85" s="10">
        <v>-9710</v>
      </c>
      <c r="AJ85" s="10">
        <v>-11936</v>
      </c>
      <c r="AK85" s="10">
        <v>-10072</v>
      </c>
      <c r="AL85" s="10">
        <v>-10030</v>
      </c>
      <c r="AM85" s="10">
        <v>-12299</v>
      </c>
      <c r="AN85" s="10">
        <v>-12738</v>
      </c>
      <c r="AO85" s="10">
        <v>-12305</v>
      </c>
      <c r="AP85" s="10">
        <v>-10636</v>
      </c>
      <c r="AQ85" s="10">
        <v>-11210</v>
      </c>
      <c r="AR85" s="10">
        <v>-10561</v>
      </c>
      <c r="AS85" s="10">
        <v>-9963</v>
      </c>
      <c r="AT85" s="10">
        <v>-10017</v>
      </c>
      <c r="AU85" s="10">
        <v>-10054</v>
      </c>
      <c r="AV85" s="10">
        <v>-11284</v>
      </c>
      <c r="AW85" s="10">
        <v>-11203</v>
      </c>
      <c r="AX85" s="10">
        <v>-10127</v>
      </c>
      <c r="AY85" s="10">
        <v>-17233</v>
      </c>
      <c r="AZ85" s="10">
        <v>-18501</v>
      </c>
      <c r="BA85" s="10">
        <v>-21177</v>
      </c>
      <c r="BB85" s="10">
        <v>-21552</v>
      </c>
      <c r="BC85" s="10">
        <v>-23692</v>
      </c>
      <c r="BD85" s="10">
        <v>-23873</v>
      </c>
      <c r="BE85" s="10">
        <v>-24511</v>
      </c>
      <c r="BF85" s="10">
        <v>-24897</v>
      </c>
      <c r="BG85" s="10">
        <v>-27900</v>
      </c>
      <c r="BH85" s="10">
        <v>-32638</v>
      </c>
      <c r="BI85" s="10">
        <v>-32861</v>
      </c>
      <c r="BJ85" s="10">
        <v>-34830</v>
      </c>
      <c r="BK85" s="10">
        <v>-35707</v>
      </c>
      <c r="BL85" s="10">
        <v>-36283</v>
      </c>
      <c r="BM85" s="10">
        <v>-67573</v>
      </c>
      <c r="BN85" s="10">
        <v>-75746</v>
      </c>
      <c r="BO85" s="10">
        <v>-71287</v>
      </c>
      <c r="BP85" s="10">
        <v>-71956</v>
      </c>
      <c r="BQ85" s="10">
        <v>-73406</v>
      </c>
      <c r="BR85" s="10">
        <v>-73127</v>
      </c>
      <c r="BS85" s="10">
        <v>-73564</v>
      </c>
      <c r="BT85" s="10">
        <v>-89471</v>
      </c>
      <c r="BU85" s="10">
        <v>-90667</v>
      </c>
      <c r="BV85" s="10"/>
    </row>
    <row r="86" spans="1:74" s="21" customFormat="1">
      <c r="A86" s="20" t="s">
        <v>171</v>
      </c>
      <c r="B86" s="10">
        <v>0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10">
        <v>0</v>
      </c>
      <c r="AG86" s="10">
        <v>10500</v>
      </c>
      <c r="AH86" s="10">
        <v>7000</v>
      </c>
      <c r="AI86" s="10">
        <v>4538</v>
      </c>
      <c r="AJ86" s="10">
        <v>903</v>
      </c>
      <c r="AK86" s="10">
        <v>803</v>
      </c>
      <c r="AL86" s="10">
        <v>708</v>
      </c>
      <c r="AM86" s="10">
        <v>612</v>
      </c>
      <c r="AN86" s="10">
        <v>516</v>
      </c>
      <c r="AO86" s="10">
        <v>436</v>
      </c>
      <c r="AP86" s="10">
        <v>355</v>
      </c>
      <c r="AQ86" s="10">
        <v>285</v>
      </c>
      <c r="AR86" s="10">
        <v>219</v>
      </c>
      <c r="AS86" s="10">
        <v>153</v>
      </c>
      <c r="AT86" s="10">
        <v>57756</v>
      </c>
      <c r="AU86" s="10">
        <v>86171</v>
      </c>
      <c r="AV86" s="10">
        <v>103630</v>
      </c>
      <c r="AW86" s="10">
        <v>119527</v>
      </c>
      <c r="AX86" s="10">
        <v>144516</v>
      </c>
      <c r="AY86" s="10">
        <v>154690</v>
      </c>
      <c r="AZ86" s="10">
        <v>150814</v>
      </c>
      <c r="BA86" s="10">
        <v>151317</v>
      </c>
      <c r="BB86" s="10">
        <v>128391</v>
      </c>
      <c r="BC86" s="10">
        <v>103606</v>
      </c>
      <c r="BD86" s="10">
        <v>104288</v>
      </c>
      <c r="BE86" s="10">
        <v>99509</v>
      </c>
      <c r="BF86" s="10">
        <v>74617</v>
      </c>
      <c r="BG86" s="10">
        <v>63555</v>
      </c>
      <c r="BH86" s="10">
        <v>54681</v>
      </c>
      <c r="BI86" s="10">
        <v>48061</v>
      </c>
      <c r="BJ86" s="10">
        <v>41748</v>
      </c>
      <c r="BK86" s="10">
        <v>30088</v>
      </c>
      <c r="BL86" s="10">
        <v>21805</v>
      </c>
      <c r="BM86" s="10">
        <v>20999</v>
      </c>
      <c r="BN86" s="10">
        <v>19830</v>
      </c>
      <c r="BO86" s="10">
        <v>19177</v>
      </c>
      <c r="BP86" s="10">
        <v>22298</v>
      </c>
      <c r="BQ86" s="10">
        <v>18493</v>
      </c>
      <c r="BR86" s="10">
        <v>20090</v>
      </c>
      <c r="BS86" s="10">
        <v>21594</v>
      </c>
      <c r="BT86" s="10">
        <v>18268</v>
      </c>
      <c r="BU86" s="10">
        <v>22111</v>
      </c>
      <c r="BV86" s="10"/>
    </row>
    <row r="87" spans="1:74" s="21" customFormat="1">
      <c r="A87" s="17" t="s">
        <v>182</v>
      </c>
      <c r="B87" s="14">
        <v>233940</v>
      </c>
      <c r="C87" s="14">
        <v>235977</v>
      </c>
      <c r="D87" s="14">
        <v>242507</v>
      </c>
      <c r="E87" s="14">
        <v>261945</v>
      </c>
      <c r="F87" s="14">
        <v>271852</v>
      </c>
      <c r="G87" s="14">
        <v>269270</v>
      </c>
      <c r="H87" s="14">
        <v>389316</v>
      </c>
      <c r="I87" s="14">
        <v>374773</v>
      </c>
      <c r="J87" s="14">
        <v>366736</v>
      </c>
      <c r="K87" s="14">
        <v>362964</v>
      </c>
      <c r="L87" s="14">
        <v>352182</v>
      </c>
      <c r="M87" s="14">
        <v>347722</v>
      </c>
      <c r="N87" s="14">
        <v>295394</v>
      </c>
      <c r="O87" s="14">
        <v>347646</v>
      </c>
      <c r="P87" s="18">
        <v>343963</v>
      </c>
      <c r="Q87" s="18">
        <v>389076</v>
      </c>
      <c r="R87" s="18">
        <v>393175</v>
      </c>
      <c r="S87" s="18">
        <v>406980</v>
      </c>
      <c r="T87" s="18">
        <v>410313</v>
      </c>
      <c r="U87" s="18">
        <v>412561</v>
      </c>
      <c r="V87" s="18">
        <v>210066</v>
      </c>
      <c r="W87" s="18">
        <v>143976</v>
      </c>
      <c r="X87" s="18">
        <v>139549</v>
      </c>
      <c r="Y87" s="18">
        <v>334613</v>
      </c>
      <c r="Z87" s="18">
        <v>355032</v>
      </c>
      <c r="AA87" s="18">
        <v>364586</v>
      </c>
      <c r="AB87" s="18">
        <v>382480</v>
      </c>
      <c r="AC87" s="18">
        <v>364063</v>
      </c>
      <c r="AD87" s="18">
        <v>351904</v>
      </c>
      <c r="AE87" s="18">
        <v>338807</v>
      </c>
      <c r="AF87" s="18">
        <v>349389</v>
      </c>
      <c r="AG87" s="18">
        <v>357945</v>
      </c>
      <c r="AH87" s="18">
        <v>355120</v>
      </c>
      <c r="AI87" s="18">
        <v>379194</v>
      </c>
      <c r="AJ87" s="18">
        <v>366707</v>
      </c>
      <c r="AK87" s="18">
        <v>347854</v>
      </c>
      <c r="AL87" s="18">
        <v>335680</v>
      </c>
      <c r="AM87" s="18">
        <v>316480</v>
      </c>
      <c r="AN87" s="18">
        <v>298044</v>
      </c>
      <c r="AO87" s="18">
        <v>279005</v>
      </c>
      <c r="AP87" s="18">
        <v>298335</v>
      </c>
      <c r="AQ87" s="18">
        <v>280017</v>
      </c>
      <c r="AR87" s="18">
        <v>264626</v>
      </c>
      <c r="AS87" s="18">
        <v>262408</v>
      </c>
      <c r="AT87" s="18">
        <v>261452</v>
      </c>
      <c r="AU87" s="18">
        <v>271401</v>
      </c>
      <c r="AV87" s="18">
        <v>278774</v>
      </c>
      <c r="AW87" s="18">
        <v>268569</v>
      </c>
      <c r="AX87" s="18">
        <v>267300</v>
      </c>
      <c r="AY87" s="18">
        <v>270826</v>
      </c>
      <c r="AZ87" s="14">
        <v>264799</v>
      </c>
      <c r="BA87" s="14">
        <v>266654</v>
      </c>
      <c r="BB87" s="14">
        <v>269877</v>
      </c>
      <c r="BC87" s="14">
        <v>268603</v>
      </c>
      <c r="BD87" s="14">
        <v>290516</v>
      </c>
      <c r="BE87" s="14">
        <v>289706</v>
      </c>
      <c r="BF87" s="14">
        <v>298699</v>
      </c>
      <c r="BG87" s="14">
        <v>1528821</v>
      </c>
      <c r="BH87" s="14">
        <v>1509782</v>
      </c>
      <c r="BI87" s="14">
        <v>1583476</v>
      </c>
      <c r="BJ87" s="14">
        <v>1555929</v>
      </c>
      <c r="BK87" s="14">
        <v>1557180</v>
      </c>
      <c r="BL87" s="14">
        <v>1537521</v>
      </c>
      <c r="BM87" s="14">
        <v>1529910</v>
      </c>
      <c r="BN87" s="14">
        <v>1508203</v>
      </c>
      <c r="BO87" s="14">
        <v>1482574</v>
      </c>
      <c r="BP87" s="14">
        <v>1463572</v>
      </c>
      <c r="BQ87" s="14">
        <v>1457787</v>
      </c>
      <c r="BR87" s="14">
        <v>1431396</v>
      </c>
      <c r="BS87" s="14">
        <v>1436271</v>
      </c>
      <c r="BT87" s="14">
        <v>1413545</v>
      </c>
      <c r="BU87" s="14">
        <v>1421072</v>
      </c>
      <c r="BV87" s="14"/>
    </row>
    <row r="88" spans="1:74" s="17" customFormat="1">
      <c r="A88" s="19" t="s">
        <v>183</v>
      </c>
      <c r="B88" s="14">
        <v>116237</v>
      </c>
      <c r="C88" s="14">
        <v>118203</v>
      </c>
      <c r="D88" s="14">
        <v>122263</v>
      </c>
      <c r="E88" s="14">
        <v>127056</v>
      </c>
      <c r="F88" s="14">
        <v>133385</v>
      </c>
      <c r="G88" s="14">
        <v>134466</v>
      </c>
      <c r="H88" s="14">
        <v>149554</v>
      </c>
      <c r="I88" s="14">
        <v>150035</v>
      </c>
      <c r="J88" s="14">
        <v>152668</v>
      </c>
      <c r="K88" s="14">
        <v>155320</v>
      </c>
      <c r="L88" s="14">
        <v>151027</v>
      </c>
      <c r="M88" s="14">
        <v>151756</v>
      </c>
      <c r="N88" s="14">
        <v>98461</v>
      </c>
      <c r="O88" s="14">
        <v>161103</v>
      </c>
      <c r="P88" s="14">
        <v>167625</v>
      </c>
      <c r="Q88" s="14">
        <v>192793</v>
      </c>
      <c r="R88" s="14">
        <v>200081</v>
      </c>
      <c r="S88" s="14">
        <v>204921</v>
      </c>
      <c r="T88" s="14">
        <v>211442</v>
      </c>
      <c r="U88" s="14">
        <v>217114</v>
      </c>
      <c r="V88" s="14">
        <v>9206</v>
      </c>
      <c r="W88" s="14">
        <v>9445</v>
      </c>
      <c r="X88" s="14">
        <v>9553</v>
      </c>
      <c r="Y88" s="14">
        <v>8073</v>
      </c>
      <c r="Z88" s="14">
        <v>8085</v>
      </c>
      <c r="AA88" s="14">
        <v>8100</v>
      </c>
      <c r="AB88" s="14">
        <v>8101</v>
      </c>
      <c r="AC88" s="14">
        <v>8241</v>
      </c>
      <c r="AD88" s="14">
        <v>8111</v>
      </c>
      <c r="AE88" s="14">
        <v>7995</v>
      </c>
      <c r="AF88" s="14">
        <v>7995</v>
      </c>
      <c r="AG88" s="14">
        <v>7758</v>
      </c>
      <c r="AH88" s="14">
        <v>7758</v>
      </c>
      <c r="AI88" s="14">
        <v>7758</v>
      </c>
      <c r="AJ88" s="14">
        <v>7759</v>
      </c>
      <c r="AK88" s="14">
        <v>7660</v>
      </c>
      <c r="AL88" s="14">
        <v>7660</v>
      </c>
      <c r="AM88" s="14">
        <v>7660</v>
      </c>
      <c r="AN88" s="14">
        <v>7660</v>
      </c>
      <c r="AO88" s="14">
        <v>7514</v>
      </c>
      <c r="AP88" s="14">
        <v>47514</v>
      </c>
      <c r="AQ88" s="14">
        <v>47782</v>
      </c>
      <c r="AR88" s="14">
        <v>47808</v>
      </c>
      <c r="AS88" s="14">
        <v>48421</v>
      </c>
      <c r="AT88" s="14">
        <v>48406</v>
      </c>
      <c r="AU88" s="14">
        <v>47099</v>
      </c>
      <c r="AV88" s="14">
        <v>59037</v>
      </c>
      <c r="AW88" s="14">
        <v>58161</v>
      </c>
      <c r="AX88" s="14">
        <v>60355</v>
      </c>
      <c r="AY88" s="14">
        <v>60496</v>
      </c>
      <c r="AZ88" s="14">
        <v>58754</v>
      </c>
      <c r="BA88" s="14">
        <v>59086</v>
      </c>
      <c r="BB88" s="14">
        <v>59278</v>
      </c>
      <c r="BC88" s="14">
        <v>59178</v>
      </c>
      <c r="BD88" s="14">
        <v>81826</v>
      </c>
      <c r="BE88" s="14">
        <v>86829</v>
      </c>
      <c r="BF88" s="14">
        <v>99212</v>
      </c>
      <c r="BG88" s="14">
        <v>83269</v>
      </c>
      <c r="BH88" s="14">
        <v>91828</v>
      </c>
      <c r="BI88" s="14">
        <v>102850</v>
      </c>
      <c r="BJ88" s="14">
        <v>99462</v>
      </c>
      <c r="BK88" s="14">
        <v>105985</v>
      </c>
      <c r="BL88" s="14">
        <v>112971</v>
      </c>
      <c r="BM88" s="14">
        <v>116876</v>
      </c>
      <c r="BN88" s="14">
        <v>106910</v>
      </c>
      <c r="BO88" s="14">
        <v>114394</v>
      </c>
      <c r="BP88" s="14">
        <v>116561</v>
      </c>
      <c r="BQ88" s="14">
        <v>119810</v>
      </c>
      <c r="BR88" s="14">
        <v>125031</v>
      </c>
      <c r="BS88" s="14">
        <v>146652</v>
      </c>
      <c r="BT88" s="14">
        <v>136471</v>
      </c>
      <c r="BU88" s="14">
        <v>137937</v>
      </c>
      <c r="BV88" s="14"/>
    </row>
    <row r="89" spans="1:74" s="21" customFormat="1">
      <c r="A89" s="20" t="s">
        <v>184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40000</v>
      </c>
      <c r="AQ89" s="10">
        <v>40431</v>
      </c>
      <c r="AR89" s="10">
        <v>40458</v>
      </c>
      <c r="AS89" s="10">
        <v>41207</v>
      </c>
      <c r="AT89" s="10">
        <v>41194</v>
      </c>
      <c r="AU89" s="10">
        <v>39887</v>
      </c>
      <c r="AV89" s="10">
        <v>51825</v>
      </c>
      <c r="AW89" s="10">
        <v>50949</v>
      </c>
      <c r="AX89" s="10">
        <v>53143</v>
      </c>
      <c r="AY89" s="10">
        <v>53284</v>
      </c>
      <c r="AZ89" s="10">
        <v>51592</v>
      </c>
      <c r="BA89" s="10">
        <v>51924</v>
      </c>
      <c r="BB89" s="10">
        <v>52115</v>
      </c>
      <c r="BC89" s="10">
        <v>51956</v>
      </c>
      <c r="BD89" s="10">
        <v>74603</v>
      </c>
      <c r="BE89" s="10">
        <v>79537</v>
      </c>
      <c r="BF89" s="10">
        <v>92391</v>
      </c>
      <c r="BG89" s="10">
        <v>76448</v>
      </c>
      <c r="BH89" s="10">
        <v>85006</v>
      </c>
      <c r="BI89" s="10">
        <v>96029</v>
      </c>
      <c r="BJ89" s="10">
        <v>92641</v>
      </c>
      <c r="BK89" s="10">
        <v>99164</v>
      </c>
      <c r="BL89" s="10">
        <v>106150</v>
      </c>
      <c r="BM89" s="10">
        <v>110082</v>
      </c>
      <c r="BN89" s="10">
        <v>100116</v>
      </c>
      <c r="BO89" s="10">
        <v>107601</v>
      </c>
      <c r="BP89" s="10">
        <v>109768</v>
      </c>
      <c r="BQ89" s="10">
        <v>112599</v>
      </c>
      <c r="BR89" s="10">
        <v>117784</v>
      </c>
      <c r="BS89" s="10">
        <v>139323</v>
      </c>
      <c r="BT89" s="10">
        <v>129860</v>
      </c>
      <c r="BU89" s="10">
        <v>131244</v>
      </c>
      <c r="BV89" s="10"/>
    </row>
    <row r="90" spans="1:74" s="21" customFormat="1">
      <c r="A90" s="20" t="s">
        <v>185</v>
      </c>
      <c r="B90" s="10">
        <v>17182</v>
      </c>
      <c r="C90" s="10">
        <v>17381</v>
      </c>
      <c r="D90" s="10">
        <v>17370</v>
      </c>
      <c r="E90" s="10">
        <v>17620</v>
      </c>
      <c r="F90" s="10">
        <v>17419</v>
      </c>
      <c r="G90" s="10">
        <v>17452</v>
      </c>
      <c r="H90" s="10">
        <v>17452</v>
      </c>
      <c r="I90" s="10">
        <v>17451</v>
      </c>
      <c r="J90" s="10">
        <v>17501</v>
      </c>
      <c r="K90" s="10">
        <v>17784</v>
      </c>
      <c r="L90" s="10">
        <v>9628</v>
      </c>
      <c r="M90" s="10">
        <v>9627</v>
      </c>
      <c r="N90" s="10">
        <v>9627</v>
      </c>
      <c r="O90" s="10">
        <v>9741</v>
      </c>
      <c r="P90" s="10">
        <v>9801</v>
      </c>
      <c r="Q90" s="10">
        <v>9801</v>
      </c>
      <c r="R90" s="10">
        <v>9801</v>
      </c>
      <c r="S90" s="10">
        <v>9801</v>
      </c>
      <c r="T90" s="10">
        <v>9801</v>
      </c>
      <c r="U90" s="10">
        <v>9792</v>
      </c>
      <c r="V90" s="10">
        <v>14676</v>
      </c>
      <c r="W90" s="10">
        <v>14915</v>
      </c>
      <c r="X90" s="10">
        <v>15023</v>
      </c>
      <c r="Y90" s="10">
        <v>13543</v>
      </c>
      <c r="Z90" s="10">
        <v>13555</v>
      </c>
      <c r="AA90" s="10">
        <v>13570</v>
      </c>
      <c r="AB90" s="10">
        <v>13571</v>
      </c>
      <c r="AC90" s="10">
        <v>13711</v>
      </c>
      <c r="AD90" s="10">
        <v>13581</v>
      </c>
      <c r="AE90" s="10">
        <v>13465</v>
      </c>
      <c r="AF90" s="10">
        <v>13465</v>
      </c>
      <c r="AG90" s="10">
        <v>13214</v>
      </c>
      <c r="AH90" s="10">
        <v>13214</v>
      </c>
      <c r="AI90" s="10">
        <v>13214</v>
      </c>
      <c r="AJ90" s="10">
        <v>13214</v>
      </c>
      <c r="AK90" s="10">
        <v>12926</v>
      </c>
      <c r="AL90" s="10">
        <v>12926</v>
      </c>
      <c r="AM90" s="10">
        <v>12926</v>
      </c>
      <c r="AN90" s="10">
        <v>12926</v>
      </c>
      <c r="AO90" s="10">
        <v>12780</v>
      </c>
      <c r="AP90" s="10">
        <v>12780</v>
      </c>
      <c r="AQ90" s="10">
        <v>12250</v>
      </c>
      <c r="AR90" s="10">
        <v>12249</v>
      </c>
      <c r="AS90" s="10">
        <v>12105</v>
      </c>
      <c r="AT90" s="10">
        <v>12104</v>
      </c>
      <c r="AU90" s="10">
        <v>12104</v>
      </c>
      <c r="AV90" s="10">
        <v>12104</v>
      </c>
      <c r="AW90" s="10">
        <v>12104</v>
      </c>
      <c r="AX90" s="10">
        <v>12104</v>
      </c>
      <c r="AY90" s="10">
        <v>12104</v>
      </c>
      <c r="AZ90" s="10">
        <v>12054</v>
      </c>
      <c r="BA90" s="10">
        <v>12054</v>
      </c>
      <c r="BB90" s="10">
        <v>12054</v>
      </c>
      <c r="BC90" s="10">
        <v>12114</v>
      </c>
      <c r="BD90" s="10">
        <v>12114</v>
      </c>
      <c r="BE90" s="10">
        <v>12184</v>
      </c>
      <c r="BF90" s="10">
        <v>11713</v>
      </c>
      <c r="BG90" s="10">
        <v>11713</v>
      </c>
      <c r="BH90" s="10">
        <v>11709</v>
      </c>
      <c r="BI90" s="10">
        <v>11709</v>
      </c>
      <c r="BJ90" s="10">
        <v>11709</v>
      </c>
      <c r="BK90" s="10">
        <v>11709</v>
      </c>
      <c r="BL90" s="10">
        <v>11709</v>
      </c>
      <c r="BM90" s="10">
        <v>11647</v>
      </c>
      <c r="BN90" s="10">
        <v>11647</v>
      </c>
      <c r="BO90" s="10">
        <v>11646</v>
      </c>
      <c r="BP90" s="10">
        <v>11646</v>
      </c>
      <c r="BQ90" s="10">
        <v>12064</v>
      </c>
      <c r="BR90" s="10">
        <v>12091</v>
      </c>
      <c r="BS90" s="10">
        <v>12173</v>
      </c>
      <c r="BT90" s="10">
        <v>11455</v>
      </c>
      <c r="BU90" s="10">
        <v>11537</v>
      </c>
      <c r="BV90" s="10"/>
    </row>
    <row r="91" spans="1:74" s="21" customFormat="1">
      <c r="A91" s="20" t="s">
        <v>173</v>
      </c>
      <c r="B91" s="10">
        <v>-3940</v>
      </c>
      <c r="C91" s="10">
        <v>-3940</v>
      </c>
      <c r="D91" s="10">
        <v>-3890</v>
      </c>
      <c r="E91" s="10">
        <v>-3890</v>
      </c>
      <c r="F91" s="10">
        <v>-3890</v>
      </c>
      <c r="G91" s="10">
        <v>-3890</v>
      </c>
      <c r="H91" s="10">
        <v>-3890</v>
      </c>
      <c r="I91" s="10">
        <v>-3890</v>
      </c>
      <c r="J91" s="10">
        <v>-3890</v>
      </c>
      <c r="K91" s="10">
        <v>-3890</v>
      </c>
      <c r="L91" s="10">
        <v>-3890</v>
      </c>
      <c r="M91" s="10">
        <v>-3890</v>
      </c>
      <c r="N91" s="10">
        <v>-3890</v>
      </c>
      <c r="O91" s="10">
        <v>-3890</v>
      </c>
      <c r="P91" s="10">
        <v>-3890</v>
      </c>
      <c r="Q91" s="10">
        <v>-3890</v>
      </c>
      <c r="R91" s="10">
        <v>-3890</v>
      </c>
      <c r="S91" s="10">
        <v>-3890</v>
      </c>
      <c r="T91" s="10">
        <v>-3890</v>
      </c>
      <c r="U91" s="10">
        <v>-3890</v>
      </c>
      <c r="V91" s="10">
        <v>-5470</v>
      </c>
      <c r="W91" s="10">
        <v>-5470</v>
      </c>
      <c r="X91" s="10">
        <v>-5470</v>
      </c>
      <c r="Y91" s="10">
        <v>-5470</v>
      </c>
      <c r="Z91" s="10">
        <v>-5470</v>
      </c>
      <c r="AA91" s="10">
        <v>-5470</v>
      </c>
      <c r="AB91" s="10">
        <v>-5470</v>
      </c>
      <c r="AC91" s="10">
        <v>-5470</v>
      </c>
      <c r="AD91" s="10">
        <v>-5470</v>
      </c>
      <c r="AE91" s="10">
        <v>-5470</v>
      </c>
      <c r="AF91" s="10">
        <v>-5470</v>
      </c>
      <c r="AG91" s="10">
        <v>-5456</v>
      </c>
      <c r="AH91" s="10">
        <v>-5456</v>
      </c>
      <c r="AI91" s="10">
        <v>-5456</v>
      </c>
      <c r="AJ91" s="10">
        <v>-5455</v>
      </c>
      <c r="AK91" s="10">
        <v>-5266</v>
      </c>
      <c r="AL91" s="10">
        <v>-5266</v>
      </c>
      <c r="AM91" s="10">
        <v>-5266</v>
      </c>
      <c r="AN91" s="10">
        <v>-5266</v>
      </c>
      <c r="AO91" s="10">
        <v>-5266</v>
      </c>
      <c r="AP91" s="10">
        <v>-5266</v>
      </c>
      <c r="AQ91" s="10">
        <v>-4899</v>
      </c>
      <c r="AR91" s="10">
        <v>-4899</v>
      </c>
      <c r="AS91" s="10">
        <v>-4891</v>
      </c>
      <c r="AT91" s="10">
        <v>-4892</v>
      </c>
      <c r="AU91" s="10">
        <v>4892</v>
      </c>
      <c r="AV91" s="10">
        <v>-4892</v>
      </c>
      <c r="AW91" s="10">
        <v>-4892</v>
      </c>
      <c r="AX91" s="10">
        <v>-4892</v>
      </c>
      <c r="AY91" s="10">
        <v>-4892</v>
      </c>
      <c r="AZ91" s="10">
        <v>-4892</v>
      </c>
      <c r="BA91" s="10">
        <v>-4892</v>
      </c>
      <c r="BB91" s="10">
        <v>-4891</v>
      </c>
      <c r="BC91" s="10">
        <v>-4892</v>
      </c>
      <c r="BD91" s="10">
        <v>-4891</v>
      </c>
      <c r="BE91" s="10">
        <v>-4892</v>
      </c>
      <c r="BF91" s="10">
        <v>-4892</v>
      </c>
      <c r="BG91" s="10">
        <v>-4892</v>
      </c>
      <c r="BH91" s="10">
        <v>-4887</v>
      </c>
      <c r="BI91" s="10">
        <v>-4888</v>
      </c>
      <c r="BJ91" s="10">
        <v>-4888</v>
      </c>
      <c r="BK91" s="10">
        <v>-4888</v>
      </c>
      <c r="BL91" s="10">
        <v>-4888</v>
      </c>
      <c r="BM91" s="10">
        <v>-4853</v>
      </c>
      <c r="BN91" s="10">
        <v>-4853</v>
      </c>
      <c r="BO91" s="10">
        <v>-4853</v>
      </c>
      <c r="BP91" s="10">
        <v>-4853</v>
      </c>
      <c r="BQ91" s="10">
        <v>-4853</v>
      </c>
      <c r="BR91" s="10">
        <v>-4844</v>
      </c>
      <c r="BS91" s="10">
        <v>-4844</v>
      </c>
      <c r="BT91" s="10">
        <v>-4844</v>
      </c>
      <c r="BU91" s="10">
        <v>-4844</v>
      </c>
      <c r="BV91" s="10"/>
    </row>
    <row r="92" spans="1:74" s="21" customFormat="1">
      <c r="A92" s="20" t="s">
        <v>186</v>
      </c>
      <c r="B92" s="10">
        <v>102995</v>
      </c>
      <c r="C92" s="10">
        <v>104762</v>
      </c>
      <c r="D92" s="10">
        <v>108783</v>
      </c>
      <c r="E92" s="10">
        <v>113326</v>
      </c>
      <c r="F92" s="10">
        <v>119856</v>
      </c>
      <c r="G92" s="10">
        <v>120904</v>
      </c>
      <c r="H92" s="10">
        <v>135992</v>
      </c>
      <c r="I92" s="10">
        <v>136474</v>
      </c>
      <c r="J92" s="10">
        <v>139057</v>
      </c>
      <c r="K92" s="10">
        <v>141426</v>
      </c>
      <c r="L92" s="10">
        <v>145289</v>
      </c>
      <c r="M92" s="10">
        <v>146019</v>
      </c>
      <c r="N92" s="10">
        <v>92724</v>
      </c>
      <c r="O92" s="10">
        <v>155252</v>
      </c>
      <c r="P92" s="10">
        <v>161714</v>
      </c>
      <c r="Q92" s="10">
        <v>186882</v>
      </c>
      <c r="R92" s="10">
        <v>194170</v>
      </c>
      <c r="S92" s="10">
        <v>199010</v>
      </c>
      <c r="T92" s="10">
        <v>205531</v>
      </c>
      <c r="U92" s="10">
        <v>211212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10">
        <v>0</v>
      </c>
      <c r="AG92" s="10">
        <v>0</v>
      </c>
      <c r="AH92" s="10">
        <v>0</v>
      </c>
      <c r="AI92" s="10">
        <v>0</v>
      </c>
      <c r="AJ92" s="10">
        <v>0</v>
      </c>
      <c r="AK92" s="10">
        <v>0</v>
      </c>
      <c r="AL92" s="10">
        <v>0</v>
      </c>
      <c r="AM92" s="10">
        <v>0</v>
      </c>
      <c r="AN92" s="10">
        <v>0</v>
      </c>
      <c r="AO92" s="10">
        <v>0</v>
      </c>
      <c r="AP92" s="10">
        <v>0</v>
      </c>
      <c r="AQ92" s="10">
        <v>0</v>
      </c>
      <c r="AR92" s="10">
        <v>0</v>
      </c>
      <c r="AS92" s="10">
        <v>0</v>
      </c>
      <c r="AT92" s="10">
        <v>0</v>
      </c>
      <c r="AU92" s="10">
        <v>0</v>
      </c>
      <c r="AV92" s="10">
        <v>0</v>
      </c>
      <c r="AW92" s="10">
        <v>0</v>
      </c>
      <c r="AX92" s="10">
        <v>0</v>
      </c>
      <c r="AY92" s="10">
        <v>0</v>
      </c>
      <c r="AZ92" s="10">
        <v>0</v>
      </c>
      <c r="BA92" s="10">
        <v>0</v>
      </c>
      <c r="BB92" s="10">
        <v>0</v>
      </c>
      <c r="BC92" s="10">
        <v>0</v>
      </c>
      <c r="BD92" s="10">
        <v>0</v>
      </c>
      <c r="BE92" s="10">
        <v>0</v>
      </c>
      <c r="BF92" s="10">
        <v>0</v>
      </c>
      <c r="BG92" s="10">
        <v>0</v>
      </c>
      <c r="BH92" s="10">
        <v>0</v>
      </c>
      <c r="BI92" s="10">
        <v>0</v>
      </c>
      <c r="BJ92" s="10">
        <v>0</v>
      </c>
      <c r="BK92" s="10">
        <v>0</v>
      </c>
      <c r="BL92" s="10">
        <v>0</v>
      </c>
      <c r="BM92" s="10">
        <v>0</v>
      </c>
      <c r="BN92" s="10">
        <v>0</v>
      </c>
      <c r="BO92" s="10">
        <v>0</v>
      </c>
      <c r="BP92" s="10">
        <v>0</v>
      </c>
      <c r="BQ92" s="10">
        <v>0</v>
      </c>
      <c r="BR92" s="10">
        <v>0</v>
      </c>
      <c r="BS92" s="25" t="s">
        <v>134</v>
      </c>
      <c r="BT92" s="10">
        <v>0</v>
      </c>
      <c r="BU92" s="10">
        <v>0</v>
      </c>
      <c r="BV92" s="10"/>
    </row>
    <row r="93" spans="1:74" s="17" customFormat="1" ht="15.75" customHeight="1">
      <c r="A93" s="19" t="s">
        <v>187</v>
      </c>
      <c r="B93" s="14">
        <v>95281</v>
      </c>
      <c r="C93" s="14">
        <v>95004</v>
      </c>
      <c r="D93" s="14">
        <v>96486</v>
      </c>
      <c r="E93" s="14">
        <v>109578</v>
      </c>
      <c r="F93" s="14">
        <v>110529</v>
      </c>
      <c r="G93" s="14">
        <v>106667</v>
      </c>
      <c r="H93" s="14">
        <v>103540</v>
      </c>
      <c r="I93" s="14">
        <v>101372</v>
      </c>
      <c r="J93" s="14">
        <v>96465</v>
      </c>
      <c r="K93" s="14">
        <v>92416</v>
      </c>
      <c r="L93" s="14">
        <v>90146</v>
      </c>
      <c r="M93" s="14">
        <v>90749</v>
      </c>
      <c r="N93" s="14">
        <v>94036</v>
      </c>
      <c r="O93" s="14">
        <v>90030</v>
      </c>
      <c r="P93" s="14">
        <v>85323</v>
      </c>
      <c r="Q93" s="14">
        <v>103175</v>
      </c>
      <c r="R93" s="14">
        <v>101972</v>
      </c>
      <c r="S93" s="14">
        <v>109301</v>
      </c>
      <c r="T93" s="14">
        <v>107605</v>
      </c>
      <c r="U93" s="14">
        <v>104673</v>
      </c>
      <c r="V93" s="14">
        <v>110605</v>
      </c>
      <c r="W93" s="14">
        <v>113208</v>
      </c>
      <c r="X93" s="14">
        <v>109922</v>
      </c>
      <c r="Y93" s="14">
        <v>127076</v>
      </c>
      <c r="Z93" s="14">
        <v>129870</v>
      </c>
      <c r="AA93" s="14">
        <v>129966</v>
      </c>
      <c r="AB93" s="14">
        <v>157788</v>
      </c>
      <c r="AC93" s="14">
        <v>151351</v>
      </c>
      <c r="AD93" s="14">
        <v>146715</v>
      </c>
      <c r="AE93" s="14">
        <v>141959</v>
      </c>
      <c r="AF93" s="14">
        <v>155899</v>
      </c>
      <c r="AG93" s="14">
        <v>170058</v>
      </c>
      <c r="AH93" s="14">
        <v>178131</v>
      </c>
      <c r="AI93" s="14">
        <v>170861</v>
      </c>
      <c r="AJ93" s="14">
        <v>171349</v>
      </c>
      <c r="AK93" s="14">
        <v>168923</v>
      </c>
      <c r="AL93" s="14">
        <v>172448</v>
      </c>
      <c r="AM93" s="14">
        <v>165974</v>
      </c>
      <c r="AN93" s="14">
        <v>163170</v>
      </c>
      <c r="AO93" s="14">
        <v>163831</v>
      </c>
      <c r="AP93" s="14">
        <v>159695</v>
      </c>
      <c r="AQ93" s="14">
        <v>157926</v>
      </c>
      <c r="AR93" s="14">
        <v>158987</v>
      </c>
      <c r="AS93" s="14">
        <v>167356</v>
      </c>
      <c r="AT93" s="14">
        <v>170722</v>
      </c>
      <c r="AU93" s="14">
        <v>181117</v>
      </c>
      <c r="AV93" s="14">
        <v>181338</v>
      </c>
      <c r="AW93" s="14">
        <v>176964</v>
      </c>
      <c r="AX93" s="14">
        <v>176317</v>
      </c>
      <c r="AY93" s="14">
        <v>182738</v>
      </c>
      <c r="AZ93" s="14">
        <v>182632</v>
      </c>
      <c r="BA93" s="14">
        <v>185995</v>
      </c>
      <c r="BB93" s="14">
        <v>191846</v>
      </c>
      <c r="BC93" s="14">
        <v>190810</v>
      </c>
      <c r="BD93" s="14">
        <v>190924</v>
      </c>
      <c r="BE93" s="14">
        <v>185701</v>
      </c>
      <c r="BF93" s="14">
        <v>181660</v>
      </c>
      <c r="BG93" s="14">
        <v>178906</v>
      </c>
      <c r="BH93" s="14">
        <v>173046</v>
      </c>
      <c r="BI93" s="14">
        <v>171197</v>
      </c>
      <c r="BJ93" s="14">
        <v>168590</v>
      </c>
      <c r="BK93" s="14">
        <v>169470</v>
      </c>
      <c r="BL93" s="14">
        <v>174851</v>
      </c>
      <c r="BM93" s="14">
        <v>181840</v>
      </c>
      <c r="BN93" s="14">
        <v>184998</v>
      </c>
      <c r="BO93" s="14">
        <v>190337</v>
      </c>
      <c r="BP93" s="14">
        <v>195199</v>
      </c>
      <c r="BQ93" s="14">
        <v>215100</v>
      </c>
      <c r="BR93" s="14">
        <v>222451</v>
      </c>
      <c r="BS93" s="14">
        <v>244953</v>
      </c>
      <c r="BT93" s="14">
        <v>275466</v>
      </c>
      <c r="BU93" s="14">
        <v>319839</v>
      </c>
      <c r="BV93" s="14"/>
    </row>
    <row r="94" spans="1:74" s="21" customFormat="1" ht="15.75" customHeight="1">
      <c r="A94" s="20" t="s">
        <v>188</v>
      </c>
      <c r="B94" s="10">
        <v>109949</v>
      </c>
      <c r="C94" s="10">
        <v>109949</v>
      </c>
      <c r="D94" s="10">
        <v>109909</v>
      </c>
      <c r="E94" s="10">
        <v>109578</v>
      </c>
      <c r="F94" s="10">
        <v>109867</v>
      </c>
      <c r="G94" s="10">
        <v>109867</v>
      </c>
      <c r="H94" s="10">
        <v>109867</v>
      </c>
      <c r="I94" s="10">
        <v>109867</v>
      </c>
      <c r="J94" s="10">
        <v>109867</v>
      </c>
      <c r="K94" s="10">
        <v>109867</v>
      </c>
      <c r="L94" s="10">
        <v>109867</v>
      </c>
      <c r="M94" s="10">
        <v>109867</v>
      </c>
      <c r="N94" s="10">
        <v>109867</v>
      </c>
      <c r="O94" s="10">
        <v>110304</v>
      </c>
      <c r="P94" s="10">
        <v>110252</v>
      </c>
      <c r="Q94" s="10">
        <v>110252</v>
      </c>
      <c r="R94" s="10">
        <v>110252</v>
      </c>
      <c r="S94" s="10">
        <v>120967</v>
      </c>
      <c r="T94" s="10">
        <v>120967</v>
      </c>
      <c r="U94" s="10">
        <v>120967</v>
      </c>
      <c r="V94" s="10">
        <v>132037</v>
      </c>
      <c r="W94" s="10">
        <v>131528</v>
      </c>
      <c r="X94" s="10">
        <v>131639</v>
      </c>
      <c r="Y94" s="10">
        <v>131758</v>
      </c>
      <c r="Z94" s="10">
        <v>131862</v>
      </c>
      <c r="AA94" s="10">
        <v>127083</v>
      </c>
      <c r="AB94" s="10">
        <v>127083</v>
      </c>
      <c r="AC94" s="10">
        <v>127086</v>
      </c>
      <c r="AD94" s="10">
        <v>127098</v>
      </c>
      <c r="AE94" s="10">
        <v>127098</v>
      </c>
      <c r="AF94" s="10">
        <v>127012</v>
      </c>
      <c r="AG94" s="10">
        <v>127012</v>
      </c>
      <c r="AH94" s="10">
        <v>131326</v>
      </c>
      <c r="AI94" s="10">
        <v>131330</v>
      </c>
      <c r="AJ94" s="10">
        <v>131330</v>
      </c>
      <c r="AK94" s="10">
        <v>130623</v>
      </c>
      <c r="AL94" s="10">
        <v>130622</v>
      </c>
      <c r="AM94" s="10">
        <v>130586</v>
      </c>
      <c r="AN94" s="10">
        <v>130586</v>
      </c>
      <c r="AO94" s="10">
        <v>130504</v>
      </c>
      <c r="AP94" s="10">
        <v>130541</v>
      </c>
      <c r="AQ94" s="10">
        <v>130803</v>
      </c>
      <c r="AR94" s="10">
        <v>130850</v>
      </c>
      <c r="AS94" s="10">
        <v>129622</v>
      </c>
      <c r="AT94" s="10">
        <v>126443</v>
      </c>
      <c r="AU94" s="10">
        <v>128349</v>
      </c>
      <c r="AV94" s="10">
        <v>128225</v>
      </c>
      <c r="AW94" s="10">
        <v>127038</v>
      </c>
      <c r="AX94" s="10">
        <v>126959</v>
      </c>
      <c r="AY94" s="10">
        <v>126064</v>
      </c>
      <c r="AZ94" s="10">
        <v>126070</v>
      </c>
      <c r="BA94" s="10">
        <v>126081</v>
      </c>
      <c r="BB94" s="10">
        <v>126125</v>
      </c>
      <c r="BC94" s="10">
        <v>125790</v>
      </c>
      <c r="BD94" s="10">
        <v>125776</v>
      </c>
      <c r="BE94" s="10">
        <v>125701</v>
      </c>
      <c r="BF94" s="10">
        <v>125776</v>
      </c>
      <c r="BG94" s="10">
        <v>125776</v>
      </c>
      <c r="BH94" s="10">
        <v>124848</v>
      </c>
      <c r="BI94" s="10">
        <v>124898</v>
      </c>
      <c r="BJ94" s="10">
        <v>125059</v>
      </c>
      <c r="BK94" s="10">
        <v>125078</v>
      </c>
      <c r="BL94" s="10">
        <v>125458</v>
      </c>
      <c r="BM94" s="10">
        <v>125458</v>
      </c>
      <c r="BN94" s="10">
        <v>125342</v>
      </c>
      <c r="BO94" s="10">
        <v>125342</v>
      </c>
      <c r="BP94" s="10">
        <v>125342</v>
      </c>
      <c r="BQ94" s="10">
        <v>128893</v>
      </c>
      <c r="BR94" s="10">
        <v>128785</v>
      </c>
      <c r="BS94" s="10">
        <v>133929</v>
      </c>
      <c r="BT94" s="10">
        <v>136979</v>
      </c>
      <c r="BU94" s="10">
        <v>140855</v>
      </c>
      <c r="BV94" s="10"/>
    </row>
    <row r="95" spans="1:74" s="21" customFormat="1">
      <c r="A95" s="20" t="s">
        <v>189</v>
      </c>
      <c r="B95" s="10">
        <v>187268</v>
      </c>
      <c r="C95" s="10">
        <v>186585</v>
      </c>
      <c r="D95" s="10">
        <v>190404</v>
      </c>
      <c r="E95" s="10">
        <v>0</v>
      </c>
      <c r="F95" s="10">
        <v>210193</v>
      </c>
      <c r="G95" s="10">
        <v>209947</v>
      </c>
      <c r="H95" s="10">
        <v>209572</v>
      </c>
      <c r="I95" s="10">
        <v>210601</v>
      </c>
      <c r="J95" s="10">
        <v>211119</v>
      </c>
      <c r="K95" s="10">
        <v>211625</v>
      </c>
      <c r="L95" s="10">
        <v>214918</v>
      </c>
      <c r="M95" s="10">
        <v>221034</v>
      </c>
      <c r="N95" s="10">
        <v>228219</v>
      </c>
      <c r="O95" s="10">
        <v>227630</v>
      </c>
      <c r="P95" s="10">
        <v>227259</v>
      </c>
      <c r="Q95" s="10">
        <v>251173</v>
      </c>
      <c r="R95" s="10">
        <v>254406</v>
      </c>
      <c r="S95" s="10">
        <v>255780</v>
      </c>
      <c r="T95" s="10">
        <v>260556</v>
      </c>
      <c r="U95" s="10">
        <v>264014</v>
      </c>
      <c r="V95" s="10">
        <v>273179</v>
      </c>
      <c r="W95" s="10">
        <v>282228</v>
      </c>
      <c r="X95" s="10">
        <v>278330</v>
      </c>
      <c r="Y95" s="10">
        <v>362786</v>
      </c>
      <c r="Z95" s="10">
        <v>369783</v>
      </c>
      <c r="AA95" s="10">
        <v>377369</v>
      </c>
      <c r="AB95" s="10">
        <v>410433</v>
      </c>
      <c r="AC95" s="10">
        <v>410432</v>
      </c>
      <c r="AD95" s="10">
        <v>405158</v>
      </c>
      <c r="AE95" s="10">
        <v>401782</v>
      </c>
      <c r="AF95" s="10">
        <v>413370</v>
      </c>
      <c r="AG95" s="10">
        <v>438659</v>
      </c>
      <c r="AH95" s="10">
        <v>452636</v>
      </c>
      <c r="AI95" s="10">
        <v>454857</v>
      </c>
      <c r="AJ95" s="10">
        <v>466507</v>
      </c>
      <c r="AK95" s="10">
        <v>474380</v>
      </c>
      <c r="AL95" s="10">
        <v>485945</v>
      </c>
      <c r="AM95" s="10">
        <v>489162</v>
      </c>
      <c r="AN95" s="10">
        <v>496307</v>
      </c>
      <c r="AO95" s="10">
        <v>485809</v>
      </c>
      <c r="AP95" s="10">
        <v>491769</v>
      </c>
      <c r="AQ95" s="10">
        <v>500123</v>
      </c>
      <c r="AR95" s="10">
        <v>507796</v>
      </c>
      <c r="AS95" s="10">
        <v>527530</v>
      </c>
      <c r="AT95" s="10">
        <v>533854</v>
      </c>
      <c r="AU95" s="10">
        <v>545845</v>
      </c>
      <c r="AV95" s="10">
        <v>546157</v>
      </c>
      <c r="AW95" s="10">
        <v>547400</v>
      </c>
      <c r="AX95" s="10">
        <v>557206</v>
      </c>
      <c r="AY95" s="10">
        <v>574134</v>
      </c>
      <c r="AZ95" s="10">
        <v>578981</v>
      </c>
      <c r="BA95" s="10">
        <v>578810</v>
      </c>
      <c r="BB95" s="10">
        <v>579263</v>
      </c>
      <c r="BC95" s="10">
        <v>586069</v>
      </c>
      <c r="BD95" s="10">
        <v>594946</v>
      </c>
      <c r="BE95" s="10">
        <v>598252</v>
      </c>
      <c r="BF95" s="10">
        <v>603220</v>
      </c>
      <c r="BG95" s="10">
        <v>611444</v>
      </c>
      <c r="BH95" s="10">
        <v>613875</v>
      </c>
      <c r="BI95" s="10">
        <v>620935</v>
      </c>
      <c r="BJ95" s="10">
        <v>624693</v>
      </c>
      <c r="BK95" s="10">
        <v>632263</v>
      </c>
      <c r="BL95" s="10">
        <v>636399</v>
      </c>
      <c r="BM95" s="10">
        <v>648371</v>
      </c>
      <c r="BN95" s="10">
        <v>655447</v>
      </c>
      <c r="BO95" s="10">
        <v>659007</v>
      </c>
      <c r="BP95" s="10">
        <v>665295</v>
      </c>
      <c r="BQ95" s="10">
        <v>682269</v>
      </c>
      <c r="BR95" s="10">
        <v>693030</v>
      </c>
      <c r="BS95" s="10">
        <v>716040</v>
      </c>
      <c r="BT95" s="10">
        <v>744397</v>
      </c>
      <c r="BU95" s="10">
        <v>791859</v>
      </c>
      <c r="BV95" s="10"/>
    </row>
    <row r="96" spans="1:74" s="21" customFormat="1">
      <c r="A96" s="20" t="s">
        <v>190</v>
      </c>
      <c r="B96" s="10">
        <v>-201936</v>
      </c>
      <c r="C96" s="10">
        <v>-201530</v>
      </c>
      <c r="D96" s="10">
        <v>-203827</v>
      </c>
      <c r="E96" s="10">
        <v>0</v>
      </c>
      <c r="F96" s="10">
        <v>-209531</v>
      </c>
      <c r="G96" s="10">
        <v>-213147</v>
      </c>
      <c r="H96" s="10">
        <v>-215899</v>
      </c>
      <c r="I96" s="10">
        <v>-219096</v>
      </c>
      <c r="J96" s="10">
        <v>-224521</v>
      </c>
      <c r="K96" s="10">
        <v>-229076</v>
      </c>
      <c r="L96" s="10">
        <v>-234639</v>
      </c>
      <c r="M96" s="10">
        <v>-240152</v>
      </c>
      <c r="N96" s="10">
        <v>-244050</v>
      </c>
      <c r="O96" s="10">
        <v>-247904</v>
      </c>
      <c r="P96" s="10">
        <v>-252188</v>
      </c>
      <c r="Q96" s="10">
        <v>-258250</v>
      </c>
      <c r="R96" s="10">
        <v>-262686</v>
      </c>
      <c r="S96" s="10">
        <v>-267446</v>
      </c>
      <c r="T96" s="10">
        <v>-273918</v>
      </c>
      <c r="U96" s="10">
        <v>-280308</v>
      </c>
      <c r="V96" s="10">
        <v>-294611</v>
      </c>
      <c r="W96" s="10">
        <v>-300548</v>
      </c>
      <c r="X96" s="10">
        <v>-300047</v>
      </c>
      <c r="Y96" s="10">
        <v>-367468</v>
      </c>
      <c r="Z96" s="10">
        <v>-371775</v>
      </c>
      <c r="AA96" s="10">
        <v>-374486</v>
      </c>
      <c r="AB96" s="10">
        <v>-379728</v>
      </c>
      <c r="AC96" s="10">
        <v>-386167</v>
      </c>
      <c r="AD96" s="10">
        <v>-385541</v>
      </c>
      <c r="AE96" s="10">
        <v>-386921</v>
      </c>
      <c r="AF96" s="10">
        <v>-384483</v>
      </c>
      <c r="AG96" s="10">
        <v>-395613</v>
      </c>
      <c r="AH96" s="10">
        <v>-405831</v>
      </c>
      <c r="AI96" s="10">
        <v>-415326</v>
      </c>
      <c r="AJ96" s="10">
        <v>-426488</v>
      </c>
      <c r="AK96" s="10">
        <v>-436080</v>
      </c>
      <c r="AL96" s="10">
        <v>-444119</v>
      </c>
      <c r="AM96" s="10">
        <v>-453774</v>
      </c>
      <c r="AN96" s="10">
        <v>-463723</v>
      </c>
      <c r="AO96" s="10">
        <v>-452482</v>
      </c>
      <c r="AP96" s="10">
        <v>-462615</v>
      </c>
      <c r="AQ96" s="10">
        <v>-473000</v>
      </c>
      <c r="AR96" s="10">
        <v>-479659</v>
      </c>
      <c r="AS96" s="10">
        <v>-489796</v>
      </c>
      <c r="AT96" s="10">
        <v>-489575</v>
      </c>
      <c r="AU96" s="10">
        <v>-493077</v>
      </c>
      <c r="AV96" s="10">
        <v>-493044</v>
      </c>
      <c r="AW96" s="10">
        <v>-497474</v>
      </c>
      <c r="AX96" s="10">
        <v>-507848</v>
      </c>
      <c r="AY96" s="10">
        <v>-517460</v>
      </c>
      <c r="AZ96" s="10">
        <v>-522419</v>
      </c>
      <c r="BA96" s="10">
        <v>-518896</v>
      </c>
      <c r="BB96" s="10">
        <v>-513542</v>
      </c>
      <c r="BC96" s="10">
        <v>-521049</v>
      </c>
      <c r="BD96" s="10">
        <v>-529798</v>
      </c>
      <c r="BE96" s="10">
        <v>-538252</v>
      </c>
      <c r="BF96" s="10">
        <v>-547336</v>
      </c>
      <c r="BG96" s="10">
        <v>-558314</v>
      </c>
      <c r="BH96" s="10">
        <v>-565677</v>
      </c>
      <c r="BI96" s="10">
        <v>-574636</v>
      </c>
      <c r="BJ96" s="10">
        <v>-581162</v>
      </c>
      <c r="BK96" s="10">
        <v>-587871</v>
      </c>
      <c r="BL96" s="10">
        <v>-587006</v>
      </c>
      <c r="BM96" s="10">
        <v>-591989</v>
      </c>
      <c r="BN96" s="10">
        <v>-595791</v>
      </c>
      <c r="BO96" s="10">
        <v>-594012</v>
      </c>
      <c r="BP96" s="10">
        <v>-595438</v>
      </c>
      <c r="BQ96" s="10">
        <v>-596062</v>
      </c>
      <c r="BR96" s="10">
        <v>-599364</v>
      </c>
      <c r="BS96" s="10">
        <v>-605016</v>
      </c>
      <c r="BT96" s="10">
        <v>-605910</v>
      </c>
      <c r="BU96" s="10">
        <v>-612875</v>
      </c>
      <c r="BV96" s="10"/>
    </row>
    <row r="97" spans="1:74" s="17" customFormat="1">
      <c r="A97" s="19" t="s">
        <v>191</v>
      </c>
      <c r="B97" s="14">
        <v>0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108000</v>
      </c>
      <c r="I97" s="14">
        <v>96042</v>
      </c>
      <c r="J97" s="14">
        <v>91787</v>
      </c>
      <c r="K97" s="14">
        <v>88170</v>
      </c>
      <c r="L97" s="14">
        <v>84483</v>
      </c>
      <c r="M97" s="14">
        <v>78677</v>
      </c>
      <c r="N97" s="14">
        <v>75237</v>
      </c>
      <c r="O97" s="14">
        <v>69206</v>
      </c>
      <c r="P97" s="14">
        <v>64508</v>
      </c>
      <c r="Q97" s="14">
        <v>65851</v>
      </c>
      <c r="R97" s="14">
        <v>63789</v>
      </c>
      <c r="S97" s="14">
        <v>64580</v>
      </c>
      <c r="T97" s="14">
        <v>63537</v>
      </c>
      <c r="U97" s="14">
        <v>63988</v>
      </c>
      <c r="V97" s="14">
        <v>64924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14">
        <v>0</v>
      </c>
      <c r="AC97" s="14">
        <v>0</v>
      </c>
      <c r="AD97" s="14">
        <v>0</v>
      </c>
      <c r="AE97" s="14">
        <v>0</v>
      </c>
      <c r="AF97" s="14">
        <v>0</v>
      </c>
      <c r="AG97" s="14">
        <v>0</v>
      </c>
      <c r="AH97" s="14">
        <v>0</v>
      </c>
      <c r="AI97" s="14">
        <v>0</v>
      </c>
      <c r="AJ97" s="14">
        <v>0</v>
      </c>
      <c r="AK97" s="14">
        <v>0</v>
      </c>
      <c r="AL97" s="14">
        <v>0</v>
      </c>
      <c r="AM97" s="14">
        <v>0</v>
      </c>
      <c r="AN97" s="14">
        <v>0</v>
      </c>
      <c r="AO97" s="14">
        <v>0</v>
      </c>
      <c r="AP97" s="14">
        <v>0</v>
      </c>
      <c r="AQ97" s="14">
        <v>0</v>
      </c>
      <c r="AR97" s="14">
        <v>0</v>
      </c>
      <c r="AS97" s="14">
        <v>0</v>
      </c>
      <c r="AT97" s="14">
        <v>0</v>
      </c>
      <c r="AU97" s="14">
        <v>0</v>
      </c>
      <c r="AV97" s="14"/>
      <c r="AW97" s="14"/>
      <c r="AX97" s="14"/>
      <c r="AY97" s="14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</row>
    <row r="98" spans="1:74" s="21" customFormat="1">
      <c r="A98" s="20" t="s">
        <v>192</v>
      </c>
      <c r="B98" s="10">
        <v>0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v>178741</v>
      </c>
      <c r="I98" s="10">
        <v>165638</v>
      </c>
      <c r="J98" s="10">
        <v>162400</v>
      </c>
      <c r="K98" s="10">
        <v>157072</v>
      </c>
      <c r="L98" s="10">
        <v>148945</v>
      </c>
      <c r="M98" s="10">
        <v>138730</v>
      </c>
      <c r="N98" s="10">
        <v>133423</v>
      </c>
      <c r="O98" s="10">
        <v>122360</v>
      </c>
      <c r="P98" s="10">
        <v>114710</v>
      </c>
      <c r="Q98" s="10">
        <v>113104</v>
      </c>
      <c r="R98" s="10">
        <v>107631</v>
      </c>
      <c r="S98" s="10">
        <v>108483</v>
      </c>
      <c r="T98" s="10">
        <v>107491</v>
      </c>
      <c r="U98" s="10">
        <v>110405</v>
      </c>
      <c r="V98" s="10">
        <v>111822</v>
      </c>
      <c r="W98" s="10">
        <v>0</v>
      </c>
      <c r="X98" s="10">
        <v>0</v>
      </c>
      <c r="Y98" s="10">
        <v>0</v>
      </c>
      <c r="Z98" s="10">
        <v>0</v>
      </c>
      <c r="AA98" s="10">
        <v>0</v>
      </c>
      <c r="AB98" s="10">
        <v>0</v>
      </c>
      <c r="AC98" s="10">
        <v>0</v>
      </c>
      <c r="AD98" s="10">
        <v>0</v>
      </c>
      <c r="AE98" s="10">
        <v>0</v>
      </c>
      <c r="AF98" s="10">
        <v>0</v>
      </c>
      <c r="AG98" s="10">
        <v>0</v>
      </c>
      <c r="AH98" s="10">
        <v>0</v>
      </c>
      <c r="AI98" s="10">
        <v>0</v>
      </c>
      <c r="AJ98" s="10">
        <v>0</v>
      </c>
      <c r="AK98" s="10">
        <v>0</v>
      </c>
      <c r="AL98" s="10">
        <v>0</v>
      </c>
      <c r="AM98" s="10">
        <v>0</v>
      </c>
      <c r="AN98" s="10">
        <v>0</v>
      </c>
      <c r="AO98" s="10">
        <v>0</v>
      </c>
      <c r="AP98" s="10">
        <v>0</v>
      </c>
      <c r="AQ98" s="10">
        <v>0</v>
      </c>
      <c r="AR98" s="10">
        <v>0</v>
      </c>
      <c r="AS98" s="10">
        <v>0</v>
      </c>
      <c r="AT98" s="10">
        <v>0</v>
      </c>
      <c r="AU98" s="10">
        <v>0</v>
      </c>
      <c r="AV98" s="10">
        <v>0</v>
      </c>
      <c r="AW98" s="10">
        <v>0</v>
      </c>
      <c r="AX98" s="10">
        <v>0</v>
      </c>
      <c r="AY98" s="10">
        <v>0</v>
      </c>
      <c r="AZ98" s="10">
        <v>0</v>
      </c>
      <c r="BA98" s="10">
        <v>0</v>
      </c>
      <c r="BB98" s="10">
        <v>0</v>
      </c>
      <c r="BC98" s="10">
        <v>0</v>
      </c>
      <c r="BD98" s="10">
        <v>0</v>
      </c>
      <c r="BE98" s="10">
        <v>0</v>
      </c>
      <c r="BF98" s="10">
        <v>0</v>
      </c>
      <c r="BG98" s="10">
        <v>0</v>
      </c>
      <c r="BH98" s="10">
        <v>0</v>
      </c>
      <c r="BI98" s="10">
        <v>0</v>
      </c>
      <c r="BJ98" s="10">
        <v>0</v>
      </c>
      <c r="BK98" s="10">
        <v>0</v>
      </c>
      <c r="BL98" s="10">
        <v>0</v>
      </c>
      <c r="BM98" s="10">
        <v>0</v>
      </c>
      <c r="BN98" s="10">
        <v>0</v>
      </c>
      <c r="BO98" s="10">
        <v>0</v>
      </c>
      <c r="BP98" s="10">
        <v>0</v>
      </c>
      <c r="BQ98" s="10">
        <v>0</v>
      </c>
      <c r="BR98" s="10">
        <v>0</v>
      </c>
      <c r="BS98" s="25" t="s">
        <v>134</v>
      </c>
      <c r="BT98" s="10">
        <v>0</v>
      </c>
      <c r="BU98" s="10">
        <v>0</v>
      </c>
      <c r="BV98" s="10"/>
    </row>
    <row r="99" spans="1:74" s="21" customFormat="1">
      <c r="A99" s="20" t="s">
        <v>190</v>
      </c>
      <c r="B99" s="10">
        <v>0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-70741</v>
      </c>
      <c r="I99" s="10">
        <v>-69596</v>
      </c>
      <c r="J99" s="10">
        <v>-70613</v>
      </c>
      <c r="K99" s="10">
        <v>-68902</v>
      </c>
      <c r="L99" s="10">
        <v>-64462</v>
      </c>
      <c r="M99" s="10">
        <v>-60053</v>
      </c>
      <c r="N99" s="10">
        <v>-58186</v>
      </c>
      <c r="O99" s="10">
        <v>-53154</v>
      </c>
      <c r="P99" s="10">
        <v>-50202</v>
      </c>
      <c r="Q99" s="10">
        <v>-47253</v>
      </c>
      <c r="R99" s="10">
        <v>-43842</v>
      </c>
      <c r="S99" s="10">
        <v>-43903</v>
      </c>
      <c r="T99" s="10">
        <v>-43954</v>
      </c>
      <c r="U99" s="10">
        <v>-46417</v>
      </c>
      <c r="V99" s="10">
        <v>-46898</v>
      </c>
      <c r="W99" s="10">
        <v>0</v>
      </c>
      <c r="X99" s="10">
        <v>0</v>
      </c>
      <c r="Y99" s="10">
        <v>0</v>
      </c>
      <c r="Z99" s="10">
        <v>0</v>
      </c>
      <c r="AA99" s="10">
        <v>0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v>0</v>
      </c>
      <c r="AU99" s="10">
        <v>0</v>
      </c>
      <c r="AV99" s="10">
        <v>0</v>
      </c>
      <c r="AW99" s="10">
        <v>0</v>
      </c>
      <c r="AX99" s="10">
        <v>0</v>
      </c>
      <c r="AY99" s="10">
        <v>0</v>
      </c>
      <c r="AZ99" s="10">
        <v>0</v>
      </c>
      <c r="BA99" s="10">
        <v>0</v>
      </c>
      <c r="BB99" s="10">
        <v>0</v>
      </c>
      <c r="BC99" s="10">
        <v>0</v>
      </c>
      <c r="BD99" s="10">
        <v>0</v>
      </c>
      <c r="BE99" s="10">
        <v>0</v>
      </c>
      <c r="BF99" s="10">
        <v>0</v>
      </c>
      <c r="BG99" s="10">
        <v>0</v>
      </c>
      <c r="BH99" s="10">
        <v>0</v>
      </c>
      <c r="BI99" s="10">
        <v>0</v>
      </c>
      <c r="BJ99" s="10">
        <v>0</v>
      </c>
      <c r="BK99" s="10">
        <v>0</v>
      </c>
      <c r="BL99" s="10">
        <v>0</v>
      </c>
      <c r="BM99" s="10">
        <v>0</v>
      </c>
      <c r="BN99" s="10">
        <v>0</v>
      </c>
      <c r="BO99" s="10">
        <v>0</v>
      </c>
      <c r="BP99" s="10">
        <v>0</v>
      </c>
      <c r="BQ99" s="10">
        <v>0</v>
      </c>
      <c r="BR99" s="10">
        <v>0</v>
      </c>
      <c r="BS99" s="25" t="s">
        <v>134</v>
      </c>
      <c r="BT99" s="10">
        <v>0</v>
      </c>
      <c r="BU99" s="10">
        <v>0</v>
      </c>
      <c r="BV99" s="10"/>
    </row>
    <row r="100" spans="1:74" s="17" customFormat="1" ht="15.75" customHeight="1">
      <c r="A100" s="19" t="s">
        <v>193</v>
      </c>
      <c r="B100" s="14">
        <v>0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199464</v>
      </c>
      <c r="Z100" s="14">
        <v>217077</v>
      </c>
      <c r="AA100" s="14">
        <v>226520</v>
      </c>
      <c r="AB100" s="14">
        <v>216591</v>
      </c>
      <c r="AC100" s="14">
        <v>204471</v>
      </c>
      <c r="AD100" s="14">
        <v>197078</v>
      </c>
      <c r="AE100" s="14">
        <v>188853</v>
      </c>
      <c r="AF100" s="14">
        <v>185495</v>
      </c>
      <c r="AG100" s="14">
        <v>180129</v>
      </c>
      <c r="AH100" s="14">
        <v>169231</v>
      </c>
      <c r="AI100" s="14">
        <v>200575</v>
      </c>
      <c r="AJ100" s="14">
        <v>187599</v>
      </c>
      <c r="AK100" s="14">
        <v>171271</v>
      </c>
      <c r="AL100" s="14">
        <v>155572</v>
      </c>
      <c r="AM100" s="14">
        <v>142846</v>
      </c>
      <c r="AN100" s="14">
        <v>127214</v>
      </c>
      <c r="AO100" s="14">
        <v>107660</v>
      </c>
      <c r="AP100" s="14">
        <v>91126</v>
      </c>
      <c r="AQ100" s="14">
        <v>74309</v>
      </c>
      <c r="AR100" s="14">
        <v>57831</v>
      </c>
      <c r="AS100" s="14">
        <v>46631</v>
      </c>
      <c r="AT100" s="14">
        <v>42324</v>
      </c>
      <c r="AU100" s="14">
        <v>43185</v>
      </c>
      <c r="AV100" s="14">
        <v>38399</v>
      </c>
      <c r="AW100" s="14">
        <v>33444</v>
      </c>
      <c r="AX100" s="14">
        <v>30628</v>
      </c>
      <c r="AY100" s="14">
        <v>27592</v>
      </c>
      <c r="AZ100" s="14">
        <v>23413</v>
      </c>
      <c r="BA100" s="14">
        <v>21573</v>
      </c>
      <c r="BB100" s="14">
        <v>18753</v>
      </c>
      <c r="BC100" s="14">
        <v>18615</v>
      </c>
      <c r="BD100" s="14">
        <v>17766</v>
      </c>
      <c r="BE100" s="14">
        <v>17176</v>
      </c>
      <c r="BF100" s="14">
        <v>17827</v>
      </c>
      <c r="BG100" s="14">
        <v>1266646</v>
      </c>
      <c r="BH100" s="14">
        <v>1244908</v>
      </c>
      <c r="BI100" s="14">
        <v>1309429</v>
      </c>
      <c r="BJ100" s="14">
        <v>1287877</v>
      </c>
      <c r="BK100" s="14">
        <v>1281725</v>
      </c>
      <c r="BL100" s="14">
        <v>1249699</v>
      </c>
      <c r="BM100" s="14">
        <v>1231194</v>
      </c>
      <c r="BN100" s="14">
        <v>1216295</v>
      </c>
      <c r="BO100" s="14">
        <v>1177843</v>
      </c>
      <c r="BP100" s="14">
        <v>1151812</v>
      </c>
      <c r="BQ100" s="14">
        <v>1122877</v>
      </c>
      <c r="BR100" s="14">
        <v>1083914</v>
      </c>
      <c r="BS100" s="14">
        <v>1044666</v>
      </c>
      <c r="BT100" s="14">
        <v>1001608</v>
      </c>
      <c r="BU100" s="14">
        <v>963296</v>
      </c>
      <c r="BV100" s="14"/>
    </row>
    <row r="101" spans="1:74" s="21" customFormat="1">
      <c r="A101" s="20" t="s">
        <v>194</v>
      </c>
      <c r="B101" s="10">
        <v>0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222461</v>
      </c>
      <c r="Z101" s="10">
        <v>248987</v>
      </c>
      <c r="AA101" s="10">
        <v>273530</v>
      </c>
      <c r="AB101" s="10">
        <v>276839</v>
      </c>
      <c r="AC101" s="10">
        <v>280450</v>
      </c>
      <c r="AD101" s="10">
        <v>286361</v>
      </c>
      <c r="AE101" s="10">
        <v>292158</v>
      </c>
      <c r="AF101" s="10">
        <v>302583</v>
      </c>
      <c r="AG101" s="10">
        <v>311672</v>
      </c>
      <c r="AH101" s="10">
        <v>315403</v>
      </c>
      <c r="AI101" s="10">
        <v>357827</v>
      </c>
      <c r="AJ101" s="10">
        <v>361704</v>
      </c>
      <c r="AK101" s="10">
        <v>362248</v>
      </c>
      <c r="AL101" s="10">
        <v>363504</v>
      </c>
      <c r="AM101" s="10">
        <v>368777</v>
      </c>
      <c r="AN101" s="10">
        <v>370384</v>
      </c>
      <c r="AO101" s="10">
        <v>367655</v>
      </c>
      <c r="AP101" s="10">
        <v>368125</v>
      </c>
      <c r="AQ101" s="10">
        <v>368233</v>
      </c>
      <c r="AR101" s="10">
        <v>368701</v>
      </c>
      <c r="AS101" s="10">
        <v>369361</v>
      </c>
      <c r="AT101" s="10">
        <v>371456</v>
      </c>
      <c r="AU101" s="10">
        <v>378345</v>
      </c>
      <c r="AV101" s="10">
        <v>141656</v>
      </c>
      <c r="AW101" s="10">
        <v>142092</v>
      </c>
      <c r="AX101" s="10">
        <v>144636</v>
      </c>
      <c r="AY101" s="10">
        <v>146893</v>
      </c>
      <c r="AZ101" s="10">
        <v>148279</v>
      </c>
      <c r="BA101" s="10">
        <v>150759</v>
      </c>
      <c r="BB101" s="10">
        <v>151938</v>
      </c>
      <c r="BC101" s="10">
        <v>153780</v>
      </c>
      <c r="BD101" s="10">
        <v>88868</v>
      </c>
      <c r="BE101" s="10">
        <v>89765</v>
      </c>
      <c r="BF101" s="10">
        <v>92093</v>
      </c>
      <c r="BG101" s="10">
        <v>1353535</v>
      </c>
      <c r="BH101" s="10">
        <v>1367082</v>
      </c>
      <c r="BI101" s="10">
        <v>1469615</v>
      </c>
      <c r="BJ101" s="10">
        <v>1479847</v>
      </c>
      <c r="BK101" s="10">
        <v>1498302</v>
      </c>
      <c r="BL101" s="10">
        <v>1506259</v>
      </c>
      <c r="BM101" s="10">
        <v>1529533</v>
      </c>
      <c r="BN101" s="10">
        <v>1557903</v>
      </c>
      <c r="BO101" s="10">
        <v>1562491</v>
      </c>
      <c r="BP101" s="10">
        <v>1580417</v>
      </c>
      <c r="BQ101" s="10">
        <v>1596077</v>
      </c>
      <c r="BR101" s="10">
        <v>1601399</v>
      </c>
      <c r="BS101" s="10">
        <v>1607154</v>
      </c>
      <c r="BT101" s="10">
        <v>1608167</v>
      </c>
      <c r="BU101" s="10">
        <v>1615362</v>
      </c>
      <c r="BV101" s="10"/>
    </row>
    <row r="102" spans="1:74" s="21" customFormat="1">
      <c r="A102" s="20" t="s">
        <v>195</v>
      </c>
      <c r="B102" s="10">
        <v>0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-22997</v>
      </c>
      <c r="Z102" s="10">
        <v>-31910</v>
      </c>
      <c r="AA102" s="10">
        <v>-47010</v>
      </c>
      <c r="AB102" s="10">
        <v>-60248</v>
      </c>
      <c r="AC102" s="10">
        <v>-75979</v>
      </c>
      <c r="AD102" s="10">
        <v>-89283</v>
      </c>
      <c r="AE102" s="10">
        <v>-103305</v>
      </c>
      <c r="AF102" s="10">
        <v>-117088</v>
      </c>
      <c r="AG102" s="10">
        <v>-131543</v>
      </c>
      <c r="AH102" s="10">
        <v>-146172</v>
      </c>
      <c r="AI102" s="10">
        <v>-157252</v>
      </c>
      <c r="AJ102" s="10">
        <v>-174105</v>
      </c>
      <c r="AK102" s="10">
        <v>-190977</v>
      </c>
      <c r="AL102" s="10">
        <v>-207932</v>
      </c>
      <c r="AM102" s="10">
        <v>-225931</v>
      </c>
      <c r="AN102" s="10">
        <v>-243170</v>
      </c>
      <c r="AO102" s="10">
        <v>-259995</v>
      </c>
      <c r="AP102" s="10">
        <v>-276999</v>
      </c>
      <c r="AQ102" s="10">
        <v>-293924</v>
      </c>
      <c r="AR102" s="10">
        <v>-310870</v>
      </c>
      <c r="AS102" s="10">
        <v>-322730</v>
      </c>
      <c r="AT102" s="10">
        <v>-329132</v>
      </c>
      <c r="AU102" s="10">
        <v>-335160</v>
      </c>
      <c r="AV102" s="10">
        <v>-103257</v>
      </c>
      <c r="AW102" s="10">
        <v>-108648</v>
      </c>
      <c r="AX102" s="10">
        <v>-114008</v>
      </c>
      <c r="AY102" s="10">
        <v>-119301</v>
      </c>
      <c r="AZ102" s="10">
        <v>-124866</v>
      </c>
      <c r="BA102" s="10">
        <v>-129186</v>
      </c>
      <c r="BB102" s="10">
        <v>-133185</v>
      </c>
      <c r="BC102" s="10">
        <v>-135165</v>
      </c>
      <c r="BD102" s="10">
        <v>-71102</v>
      </c>
      <c r="BE102" s="10">
        <v>-72589</v>
      </c>
      <c r="BF102" s="10">
        <v>-74266</v>
      </c>
      <c r="BG102" s="10">
        <v>-86889</v>
      </c>
      <c r="BH102" s="10">
        <v>-122174</v>
      </c>
      <c r="BI102" s="10">
        <v>-160186</v>
      </c>
      <c r="BJ102" s="10">
        <v>-191970</v>
      </c>
      <c r="BK102" s="10">
        <v>-216577</v>
      </c>
      <c r="BL102" s="10">
        <v>-256560</v>
      </c>
      <c r="BM102" s="10">
        <v>-298339</v>
      </c>
      <c r="BN102" s="10">
        <v>-341608</v>
      </c>
      <c r="BO102" s="10">
        <v>-384648</v>
      </c>
      <c r="BP102" s="10">
        <v>-428605</v>
      </c>
      <c r="BQ102" s="10">
        <v>-473200</v>
      </c>
      <c r="BR102" s="10">
        <v>-517485</v>
      </c>
      <c r="BS102" s="10">
        <v>-562488</v>
      </c>
      <c r="BT102" s="10">
        <v>-606559</v>
      </c>
      <c r="BU102" s="10">
        <v>-652066</v>
      </c>
      <c r="BV102" s="10"/>
    </row>
    <row r="103" spans="1:74" s="17" customFormat="1" ht="15.75" customHeight="1">
      <c r="A103" s="19" t="s">
        <v>196</v>
      </c>
      <c r="B103" s="14">
        <v>22422</v>
      </c>
      <c r="C103" s="14">
        <v>22770</v>
      </c>
      <c r="D103" s="14">
        <v>23758</v>
      </c>
      <c r="E103" s="14">
        <v>25311</v>
      </c>
      <c r="F103" s="14">
        <v>27938</v>
      </c>
      <c r="G103" s="14">
        <v>28137</v>
      </c>
      <c r="H103" s="14">
        <v>28222</v>
      </c>
      <c r="I103" s="14">
        <v>27324</v>
      </c>
      <c r="J103" s="14">
        <v>25816</v>
      </c>
      <c r="K103" s="14">
        <v>27058</v>
      </c>
      <c r="L103" s="14">
        <v>26526</v>
      </c>
      <c r="M103" s="14">
        <v>26540</v>
      </c>
      <c r="N103" s="14">
        <v>27660</v>
      </c>
      <c r="O103" s="14">
        <v>27307</v>
      </c>
      <c r="P103" s="14">
        <v>26507</v>
      </c>
      <c r="Q103" s="14">
        <v>27257</v>
      </c>
      <c r="R103" s="14">
        <v>27333</v>
      </c>
      <c r="S103" s="14">
        <v>28178</v>
      </c>
      <c r="T103" s="14">
        <v>27729</v>
      </c>
      <c r="U103" s="14">
        <v>26786</v>
      </c>
      <c r="V103" s="14">
        <v>25331</v>
      </c>
      <c r="W103" s="14">
        <v>21323</v>
      </c>
      <c r="X103" s="14">
        <v>20074</v>
      </c>
      <c r="Y103" s="14">
        <v>0</v>
      </c>
      <c r="Z103" s="14">
        <v>0</v>
      </c>
      <c r="AA103" s="14">
        <v>0</v>
      </c>
      <c r="AB103" s="14">
        <v>0</v>
      </c>
      <c r="AC103" s="14">
        <v>0</v>
      </c>
      <c r="AD103" s="14">
        <v>0</v>
      </c>
      <c r="AE103" s="14">
        <v>0</v>
      </c>
      <c r="AF103" s="14">
        <v>0</v>
      </c>
      <c r="AG103" s="14">
        <v>0</v>
      </c>
      <c r="AH103" s="14">
        <v>0</v>
      </c>
      <c r="AI103" s="14">
        <v>0</v>
      </c>
      <c r="AJ103" s="14">
        <v>0</v>
      </c>
      <c r="AK103" s="14">
        <v>0</v>
      </c>
      <c r="AL103" s="14">
        <v>0</v>
      </c>
      <c r="AM103" s="14">
        <v>0</v>
      </c>
      <c r="AN103" s="14">
        <v>0</v>
      </c>
      <c r="AO103" s="14">
        <v>0</v>
      </c>
      <c r="AP103" s="14">
        <v>0</v>
      </c>
      <c r="AQ103" s="14">
        <v>0</v>
      </c>
      <c r="AR103" s="14">
        <v>0</v>
      </c>
      <c r="AS103" s="14">
        <v>0</v>
      </c>
      <c r="AT103" s="14">
        <v>0</v>
      </c>
      <c r="AU103" s="14">
        <v>0</v>
      </c>
      <c r="AV103" s="14">
        <v>0</v>
      </c>
      <c r="AW103" s="14">
        <v>0</v>
      </c>
      <c r="AX103" s="14">
        <v>0</v>
      </c>
      <c r="AY103" s="14">
        <v>0</v>
      </c>
      <c r="AZ103" s="14">
        <v>0</v>
      </c>
      <c r="BA103" s="10">
        <v>0</v>
      </c>
      <c r="BB103" s="10">
        <v>0</v>
      </c>
      <c r="BC103" s="10">
        <v>0</v>
      </c>
      <c r="BD103" s="10">
        <v>0</v>
      </c>
      <c r="BE103" s="10">
        <v>0</v>
      </c>
      <c r="BF103" s="10">
        <v>0</v>
      </c>
      <c r="BG103" s="10">
        <v>0</v>
      </c>
      <c r="BH103" s="10">
        <v>0</v>
      </c>
      <c r="BI103" s="10">
        <v>0</v>
      </c>
      <c r="BJ103" s="10">
        <v>0</v>
      </c>
      <c r="BK103" s="10">
        <v>0</v>
      </c>
      <c r="BL103" s="10">
        <v>0</v>
      </c>
      <c r="BM103" s="10">
        <v>0</v>
      </c>
      <c r="BN103" s="10">
        <v>0</v>
      </c>
      <c r="BO103" s="10">
        <v>0</v>
      </c>
      <c r="BP103" s="10">
        <v>0</v>
      </c>
      <c r="BQ103" s="10">
        <v>0</v>
      </c>
      <c r="BR103" s="10">
        <v>0</v>
      </c>
      <c r="BS103" s="25" t="s">
        <v>134</v>
      </c>
      <c r="BT103" s="10">
        <v>0</v>
      </c>
      <c r="BU103" s="10">
        <v>0</v>
      </c>
      <c r="BV103" s="10"/>
    </row>
    <row r="104" spans="1:74" s="21" customFormat="1">
      <c r="A104" s="20" t="s">
        <v>197</v>
      </c>
      <c r="B104" s="10">
        <v>59814</v>
      </c>
      <c r="C104" s="10">
        <v>61807</v>
      </c>
      <c r="D104" s="10">
        <v>64442</v>
      </c>
      <c r="E104" s="10">
        <v>25311</v>
      </c>
      <c r="F104" s="10">
        <v>72091</v>
      </c>
      <c r="G104" s="10">
        <v>74053</v>
      </c>
      <c r="H104" s="10">
        <v>76653</v>
      </c>
      <c r="I104" s="10">
        <v>77581</v>
      </c>
      <c r="J104" s="10">
        <v>77826</v>
      </c>
      <c r="K104" s="10">
        <v>80859</v>
      </c>
      <c r="L104" s="10">
        <v>82036</v>
      </c>
      <c r="M104" s="10">
        <v>83815</v>
      </c>
      <c r="N104" s="10">
        <v>86849</v>
      </c>
      <c r="O104" s="10">
        <v>88485</v>
      </c>
      <c r="P104" s="10">
        <v>89748</v>
      </c>
      <c r="Q104" s="10">
        <v>92705</v>
      </c>
      <c r="R104" s="10">
        <v>95276</v>
      </c>
      <c r="S104" s="10">
        <v>99332</v>
      </c>
      <c r="T104" s="10">
        <v>101098</v>
      </c>
      <c r="U104" s="10">
        <v>102462</v>
      </c>
      <c r="V104" s="10">
        <v>103323</v>
      </c>
      <c r="W104" s="10">
        <v>101575</v>
      </c>
      <c r="X104" s="10">
        <v>102489</v>
      </c>
      <c r="Y104" s="10">
        <v>0</v>
      </c>
      <c r="Z104" s="10">
        <v>0</v>
      </c>
      <c r="AA104" s="10">
        <v>0</v>
      </c>
      <c r="AB104" s="10">
        <v>0</v>
      </c>
      <c r="AC104" s="10">
        <v>0</v>
      </c>
      <c r="AD104" s="10">
        <v>0</v>
      </c>
      <c r="AE104" s="10">
        <v>0</v>
      </c>
      <c r="AF104" s="10">
        <v>0</v>
      </c>
      <c r="AG104" s="10">
        <v>0</v>
      </c>
      <c r="AH104" s="10">
        <v>0</v>
      </c>
      <c r="AI104" s="10">
        <v>0</v>
      </c>
      <c r="AJ104" s="10">
        <v>0</v>
      </c>
      <c r="AK104" s="10">
        <v>0</v>
      </c>
      <c r="AL104" s="10">
        <v>0</v>
      </c>
      <c r="AM104" s="10">
        <v>0</v>
      </c>
      <c r="AN104" s="10">
        <v>0</v>
      </c>
      <c r="AO104" s="10">
        <v>0</v>
      </c>
      <c r="AP104" s="10">
        <v>0</v>
      </c>
      <c r="AQ104" s="10">
        <v>0</v>
      </c>
      <c r="AR104" s="10">
        <v>0</v>
      </c>
      <c r="AS104" s="10">
        <v>0</v>
      </c>
      <c r="AT104" s="10">
        <v>0</v>
      </c>
      <c r="AU104" s="10">
        <v>0</v>
      </c>
      <c r="AV104" s="10">
        <v>0</v>
      </c>
      <c r="AW104" s="10">
        <v>0</v>
      </c>
      <c r="AX104" s="10">
        <v>0</v>
      </c>
      <c r="AY104" s="10">
        <v>0</v>
      </c>
      <c r="AZ104" s="10">
        <v>0</v>
      </c>
      <c r="BA104" s="10">
        <v>0</v>
      </c>
      <c r="BB104" s="10">
        <v>0</v>
      </c>
      <c r="BC104" s="10">
        <v>0</v>
      </c>
      <c r="BD104" s="10">
        <v>0</v>
      </c>
      <c r="BE104" s="10">
        <v>0</v>
      </c>
      <c r="BF104" s="10">
        <v>0</v>
      </c>
      <c r="BG104" s="10">
        <v>0</v>
      </c>
      <c r="BH104" s="10">
        <v>0</v>
      </c>
      <c r="BI104" s="10">
        <v>0</v>
      </c>
      <c r="BJ104" s="10">
        <v>0</v>
      </c>
      <c r="BK104" s="10">
        <v>0</v>
      </c>
      <c r="BL104" s="10">
        <v>0</v>
      </c>
      <c r="BM104" s="10">
        <v>0</v>
      </c>
      <c r="BN104" s="10">
        <v>0</v>
      </c>
      <c r="BO104" s="10">
        <v>0</v>
      </c>
      <c r="BP104" s="10">
        <v>0</v>
      </c>
      <c r="BQ104" s="10">
        <v>0</v>
      </c>
      <c r="BR104" s="10">
        <v>0</v>
      </c>
      <c r="BS104" s="25" t="s">
        <v>134</v>
      </c>
      <c r="BT104" s="10">
        <v>0</v>
      </c>
      <c r="BU104" s="10">
        <v>0</v>
      </c>
      <c r="BV104" s="10"/>
    </row>
    <row r="105" spans="1:74" s="21" customFormat="1">
      <c r="A105" s="20" t="s">
        <v>195</v>
      </c>
      <c r="B105" s="10">
        <v>-37392</v>
      </c>
      <c r="C105" s="10">
        <v>-39037</v>
      </c>
      <c r="D105" s="10">
        <v>-40684</v>
      </c>
      <c r="E105" s="10">
        <v>0</v>
      </c>
      <c r="F105" s="10">
        <v>-44153</v>
      </c>
      <c r="G105" s="10">
        <v>-45916</v>
      </c>
      <c r="H105" s="10">
        <v>-48431</v>
      </c>
      <c r="I105" s="10">
        <v>-50257</v>
      </c>
      <c r="J105" s="10">
        <v>-52010</v>
      </c>
      <c r="K105" s="10">
        <v>-53801</v>
      </c>
      <c r="L105" s="10">
        <v>-55510</v>
      </c>
      <c r="M105" s="10">
        <v>-57275</v>
      </c>
      <c r="N105" s="10">
        <v>-59189</v>
      </c>
      <c r="O105" s="10">
        <v>-61178</v>
      </c>
      <c r="P105" s="10">
        <v>-63241</v>
      </c>
      <c r="Q105" s="10">
        <v>-65448</v>
      </c>
      <c r="R105" s="10">
        <v>-67943</v>
      </c>
      <c r="S105" s="10">
        <v>-71154</v>
      </c>
      <c r="T105" s="10">
        <v>-73369</v>
      </c>
      <c r="U105" s="10">
        <v>-75676</v>
      </c>
      <c r="V105" s="10">
        <v>-77992</v>
      </c>
      <c r="W105" s="10">
        <v>-80252</v>
      </c>
      <c r="X105" s="10">
        <v>-82415</v>
      </c>
      <c r="Y105" s="10">
        <v>0</v>
      </c>
      <c r="Z105" s="10">
        <v>0</v>
      </c>
      <c r="AA105" s="10">
        <v>0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  <c r="AS105" s="10">
        <v>0</v>
      </c>
      <c r="AT105" s="10">
        <v>0</v>
      </c>
      <c r="AU105" s="10">
        <v>0</v>
      </c>
      <c r="AV105" s="10">
        <v>0</v>
      </c>
      <c r="AW105" s="10">
        <v>0</v>
      </c>
      <c r="AX105" s="10">
        <v>0</v>
      </c>
      <c r="AY105" s="10">
        <v>0</v>
      </c>
      <c r="AZ105" s="10">
        <v>0</v>
      </c>
      <c r="BA105" s="10">
        <v>0</v>
      </c>
      <c r="BB105" s="10">
        <v>0</v>
      </c>
      <c r="BC105" s="10">
        <v>0</v>
      </c>
      <c r="BD105" s="10">
        <v>0</v>
      </c>
      <c r="BE105" s="10">
        <v>0</v>
      </c>
      <c r="BF105" s="10">
        <v>0</v>
      </c>
      <c r="BG105" s="10">
        <v>0</v>
      </c>
      <c r="BH105" s="10">
        <v>0</v>
      </c>
      <c r="BI105" s="10">
        <v>0</v>
      </c>
      <c r="BJ105" s="10">
        <v>0</v>
      </c>
      <c r="BK105" s="10">
        <v>0</v>
      </c>
      <c r="BL105" s="10">
        <v>0</v>
      </c>
      <c r="BM105" s="10">
        <v>0</v>
      </c>
      <c r="BN105" s="10">
        <v>0</v>
      </c>
      <c r="BO105" s="10">
        <v>0</v>
      </c>
      <c r="BP105" s="10">
        <v>0</v>
      </c>
      <c r="BQ105" s="10">
        <v>0</v>
      </c>
      <c r="BR105" s="10">
        <v>0</v>
      </c>
      <c r="BS105" s="25" t="s">
        <v>134</v>
      </c>
      <c r="BT105" s="10">
        <v>0</v>
      </c>
      <c r="BU105" s="10">
        <v>0</v>
      </c>
      <c r="BV105" s="10"/>
    </row>
    <row r="106" spans="1:74" s="17" customFormat="1">
      <c r="A106" s="17" t="s">
        <v>61</v>
      </c>
      <c r="B106" s="14">
        <v>9471642</v>
      </c>
      <c r="C106" s="14">
        <v>9587191</v>
      </c>
      <c r="D106" s="14">
        <v>11007695</v>
      </c>
      <c r="E106" s="14">
        <v>11175602</v>
      </c>
      <c r="F106" s="14">
        <v>11645062</v>
      </c>
      <c r="G106" s="14">
        <v>12150862</v>
      </c>
      <c r="H106" s="14">
        <v>12371035</v>
      </c>
      <c r="I106" s="14">
        <v>11818549</v>
      </c>
      <c r="J106" s="14">
        <v>11985673</v>
      </c>
      <c r="K106" s="14">
        <v>12323135</v>
      </c>
      <c r="L106" s="14">
        <v>11987414</v>
      </c>
      <c r="M106" s="14">
        <v>12218987</v>
      </c>
      <c r="N106" s="14">
        <v>12766189</v>
      </c>
      <c r="O106" s="14">
        <v>13020201</v>
      </c>
      <c r="P106" s="18">
        <v>13515952</v>
      </c>
      <c r="Q106" s="18">
        <v>14235752</v>
      </c>
      <c r="R106" s="18">
        <v>13847552</v>
      </c>
      <c r="S106" s="18">
        <v>14644386</v>
      </c>
      <c r="T106" s="18">
        <v>15344058</v>
      </c>
      <c r="U106" s="18">
        <v>15721683</v>
      </c>
      <c r="V106" s="18">
        <v>16238783</v>
      </c>
      <c r="W106" s="18">
        <v>17170346</v>
      </c>
      <c r="X106" s="18">
        <v>20087510</v>
      </c>
      <c r="Y106" s="18">
        <v>20456888</v>
      </c>
      <c r="Z106" s="18">
        <v>21630121</v>
      </c>
      <c r="AA106" s="18">
        <v>23223053</v>
      </c>
      <c r="AB106" s="18">
        <v>25505886</v>
      </c>
      <c r="AC106" s="18">
        <v>25205375</v>
      </c>
      <c r="AD106" s="18">
        <v>26501518</v>
      </c>
      <c r="AE106" s="18">
        <v>27743301</v>
      </c>
      <c r="AF106" s="18">
        <v>28573209</v>
      </c>
      <c r="AG106" s="18">
        <v>29084137</v>
      </c>
      <c r="AH106" s="18">
        <v>29864563</v>
      </c>
      <c r="AI106" s="18">
        <v>31098754</v>
      </c>
      <c r="AJ106" s="18">
        <v>32339348</v>
      </c>
      <c r="AK106" s="18">
        <v>32127653</v>
      </c>
      <c r="AL106" s="18">
        <v>32950979</v>
      </c>
      <c r="AM106" s="18">
        <v>34755030</v>
      </c>
      <c r="AN106" s="18">
        <v>36554101</v>
      </c>
      <c r="AO106" s="18">
        <v>37585575</v>
      </c>
      <c r="AP106" s="18">
        <v>39780943</v>
      </c>
      <c r="AQ106" s="18">
        <v>42723904</v>
      </c>
      <c r="AR106" s="18">
        <v>44632965</v>
      </c>
      <c r="AS106" s="18">
        <v>46570774</v>
      </c>
      <c r="AT106" s="18">
        <v>47674456</v>
      </c>
      <c r="AU106" s="18">
        <v>52479456</v>
      </c>
      <c r="AV106" s="18">
        <v>53464434</v>
      </c>
      <c r="AW106" s="18">
        <v>53210687</v>
      </c>
      <c r="AX106" s="18">
        <v>57445764</v>
      </c>
      <c r="AY106" s="18">
        <v>57212081</v>
      </c>
      <c r="AZ106" s="18">
        <v>59092151</v>
      </c>
      <c r="BA106" s="18">
        <v>59561696</v>
      </c>
      <c r="BB106" s="18">
        <v>61357293</v>
      </c>
      <c r="BC106" s="18">
        <v>63768918</v>
      </c>
      <c r="BD106" s="18">
        <v>65292088</v>
      </c>
      <c r="BE106" s="18">
        <v>66937790</v>
      </c>
      <c r="BF106" s="18">
        <v>65965411</v>
      </c>
      <c r="BG106" s="18">
        <v>67864819</v>
      </c>
      <c r="BH106" s="18">
        <v>67888144</v>
      </c>
      <c r="BI106" s="18">
        <v>69038486</v>
      </c>
      <c r="BJ106" s="18">
        <v>68889834</v>
      </c>
      <c r="BK106" s="18">
        <v>70502775</v>
      </c>
      <c r="BL106" s="18">
        <v>71322435</v>
      </c>
      <c r="BM106" s="18">
        <v>73287391</v>
      </c>
      <c r="BN106" s="14">
        <v>71783539</v>
      </c>
      <c r="BO106" s="14">
        <v>75331217</v>
      </c>
      <c r="BP106" s="18">
        <v>75840006</v>
      </c>
      <c r="BQ106" s="18">
        <v>77427882</v>
      </c>
      <c r="BR106" s="18">
        <v>77870596</v>
      </c>
      <c r="BS106" s="18">
        <v>79465734</v>
      </c>
      <c r="BT106" s="18">
        <v>80637566</v>
      </c>
      <c r="BU106" s="18">
        <v>81549589</v>
      </c>
      <c r="BV106" s="18"/>
    </row>
    <row r="107" spans="1:74" s="21" customFormat="1"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</row>
    <row r="108" spans="1:74" s="21" customFormat="1" ht="15" customHeight="1">
      <c r="A108" s="232" t="s">
        <v>198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74" s="21" customFormat="1">
      <c r="A109" s="232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</row>
    <row r="110" spans="1:74">
      <c r="A110" s="31"/>
    </row>
    <row r="111" spans="1:74">
      <c r="A111" s="31"/>
    </row>
    <row r="112" spans="1:74">
      <c r="A112" s="31"/>
    </row>
    <row r="113" spans="1:1">
      <c r="A113" s="31"/>
    </row>
    <row r="114" spans="1:1">
      <c r="A114" s="31"/>
    </row>
    <row r="115" spans="1:1">
      <c r="A115" s="31"/>
    </row>
    <row r="116" spans="1:1">
      <c r="A116" s="31"/>
    </row>
  </sheetData>
  <sheetProtection selectLockedCells="1" selectUnlockedCells="1"/>
  <mergeCells count="1">
    <mergeCell ref="A108:A109"/>
  </mergeCells>
  <conditionalFormatting sqref="B107:B328">
    <cfRule type="cellIs" dxfId="35" priority="4" stopIfTrue="1" operator="notEqual">
      <formula>BI106</formula>
    </cfRule>
  </conditionalFormatting>
  <conditionalFormatting sqref="AD17 AD27 AD33">
    <cfRule type="cellIs" dxfId="34" priority="5" stopIfTrue="1" operator="notEqual">
      <formula>AE16</formula>
    </cfRule>
  </conditionalFormatting>
  <conditionalFormatting sqref="AE107:AE328">
    <cfRule type="cellIs" dxfId="33" priority="10" stopIfTrue="1" operator="notEqual">
      <formula>AF106</formula>
    </cfRule>
  </conditionalFormatting>
  <conditionalFormatting sqref="AD107:AD328">
    <cfRule type="cellIs" dxfId="32" priority="12" stopIfTrue="1" operator="notEqual">
      <formula>AG106</formula>
    </cfRule>
  </conditionalFormatting>
  <conditionalFormatting sqref="AC107:AC328">
    <cfRule type="cellIs" dxfId="31" priority="14" stopIfTrue="1" operator="notEqual">
      <formula>AH106</formula>
    </cfRule>
  </conditionalFormatting>
  <conditionalFormatting sqref="AB107:AB328">
    <cfRule type="cellIs" dxfId="30" priority="16" stopIfTrue="1" operator="notEqual">
      <formula>AI106</formula>
    </cfRule>
  </conditionalFormatting>
  <conditionalFormatting sqref="AA107:AA328">
    <cfRule type="cellIs" dxfId="29" priority="18" stopIfTrue="1" operator="notEqual">
      <formula>AJ106</formula>
    </cfRule>
  </conditionalFormatting>
  <conditionalFormatting sqref="Z107:Z328">
    <cfRule type="cellIs" dxfId="28" priority="20" stopIfTrue="1" operator="notEqual">
      <formula>AK106</formula>
    </cfRule>
  </conditionalFormatting>
  <conditionalFormatting sqref="Y107:Y328">
    <cfRule type="cellIs" dxfId="27" priority="22" stopIfTrue="1" operator="notEqual">
      <formula>AL106</formula>
    </cfRule>
  </conditionalFormatting>
  <conditionalFormatting sqref="X107:X328">
    <cfRule type="cellIs" dxfId="26" priority="24" stopIfTrue="1" operator="notEqual">
      <formula>AM106</formula>
    </cfRule>
  </conditionalFormatting>
  <conditionalFormatting sqref="W107:W328">
    <cfRule type="cellIs" dxfId="25" priority="26" stopIfTrue="1" operator="notEqual">
      <formula>AN106</formula>
    </cfRule>
  </conditionalFormatting>
  <conditionalFormatting sqref="V107:V328">
    <cfRule type="cellIs" dxfId="24" priority="28" stopIfTrue="1" operator="notEqual">
      <formula>AO106</formula>
    </cfRule>
  </conditionalFormatting>
  <conditionalFormatting sqref="U107:U328">
    <cfRule type="cellIs" dxfId="23" priority="30" stopIfTrue="1" operator="notEqual">
      <formula>AP106</formula>
    </cfRule>
  </conditionalFormatting>
  <conditionalFormatting sqref="T107:T328">
    <cfRule type="cellIs" dxfId="22" priority="32" stopIfTrue="1" operator="notEqual">
      <formula>AQ106</formula>
    </cfRule>
  </conditionalFormatting>
  <conditionalFormatting sqref="S107:S328">
    <cfRule type="cellIs" dxfId="21" priority="34" stopIfTrue="1" operator="notEqual">
      <formula>AR106</formula>
    </cfRule>
  </conditionalFormatting>
  <conditionalFormatting sqref="R107:R328">
    <cfRule type="cellIs" dxfId="20" priority="36" stopIfTrue="1" operator="notEqual">
      <formula>AS106</formula>
    </cfRule>
  </conditionalFormatting>
  <conditionalFormatting sqref="Q107:Q328">
    <cfRule type="cellIs" dxfId="19" priority="38" stopIfTrue="1" operator="notEqual">
      <formula>AT106</formula>
    </cfRule>
  </conditionalFormatting>
  <conditionalFormatting sqref="P107:P328">
    <cfRule type="cellIs" dxfId="18" priority="40" stopIfTrue="1" operator="notEqual">
      <formula>AU106</formula>
    </cfRule>
  </conditionalFormatting>
  <conditionalFormatting sqref="O107:O328">
    <cfRule type="cellIs" dxfId="17" priority="42" stopIfTrue="1" operator="notEqual">
      <formula>AV106</formula>
    </cfRule>
  </conditionalFormatting>
  <conditionalFormatting sqref="N107:N328">
    <cfRule type="cellIs" dxfId="16" priority="44" stopIfTrue="1" operator="notEqual">
      <formula>AW106</formula>
    </cfRule>
  </conditionalFormatting>
  <conditionalFormatting sqref="M107:M328">
    <cfRule type="cellIs" dxfId="15" priority="46" stopIfTrue="1" operator="notEqual">
      <formula>AX106</formula>
    </cfRule>
  </conditionalFormatting>
  <conditionalFormatting sqref="L107:L328">
    <cfRule type="cellIs" dxfId="14" priority="48" stopIfTrue="1" operator="notEqual">
      <formula>AY106</formula>
    </cfRule>
  </conditionalFormatting>
  <conditionalFormatting sqref="K107:K328">
    <cfRule type="cellIs" dxfId="13" priority="50" stopIfTrue="1" operator="notEqual">
      <formula>AZ106</formula>
    </cfRule>
  </conditionalFormatting>
  <conditionalFormatting sqref="J107:J328">
    <cfRule type="cellIs" dxfId="12" priority="52" stopIfTrue="1" operator="notEqual">
      <formula>BA106</formula>
    </cfRule>
  </conditionalFormatting>
  <conditionalFormatting sqref="I107:I328">
    <cfRule type="cellIs" dxfId="11" priority="54" stopIfTrue="1" operator="notEqual">
      <formula>BB106</formula>
    </cfRule>
  </conditionalFormatting>
  <conditionalFormatting sqref="H107:H328">
    <cfRule type="cellIs" dxfId="10" priority="56" stopIfTrue="1" operator="notEqual">
      <formula>BC106</formula>
    </cfRule>
  </conditionalFormatting>
  <conditionalFormatting sqref="G107:G328">
    <cfRule type="cellIs" dxfId="9" priority="58" stopIfTrue="1" operator="notEqual">
      <formula>BD106</formula>
    </cfRule>
  </conditionalFormatting>
  <conditionalFormatting sqref="F107:F328">
    <cfRule type="cellIs" dxfId="8" priority="60" stopIfTrue="1" operator="notEqual">
      <formula>BE106</formula>
    </cfRule>
  </conditionalFormatting>
  <conditionalFormatting sqref="E107:E328">
    <cfRule type="cellIs" dxfId="7" priority="62" stopIfTrue="1" operator="notEqual">
      <formula>BF106</formula>
    </cfRule>
  </conditionalFormatting>
  <conditionalFormatting sqref="D107:D328">
    <cfRule type="cellIs" dxfId="6" priority="64" stopIfTrue="1" operator="notEqual">
      <formula>BG106</formula>
    </cfRule>
  </conditionalFormatting>
  <conditionalFormatting sqref="C107:C328">
    <cfRule type="cellIs" dxfId="5" priority="66" stopIfTrue="1" operator="notEqual">
      <formula>BH106</formula>
    </cfRule>
  </conditionalFormatting>
  <hyperlinks>
    <hyperlink ref="A1" location="Índice!A1" display="           Índice           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50"/>
  </sheetPr>
  <dimension ref="A1:FNH37"/>
  <sheetViews>
    <sheetView workbookViewId="0">
      <pane xSplit="1" topLeftCell="AW1" activePane="topRight" state="frozen"/>
      <selection pane="topRight"/>
    </sheetView>
  </sheetViews>
  <sheetFormatPr defaultColWidth="9.140625" defaultRowHeight="15"/>
  <cols>
    <col min="1" max="1" width="60.5703125" style="4" customWidth="1"/>
    <col min="2" max="12" width="17.5703125" style="45" customWidth="1"/>
    <col min="13" max="13" width="17.42578125" style="45" customWidth="1"/>
    <col min="14" max="24" width="17.5703125" style="45" customWidth="1"/>
    <col min="25" max="46" width="17.5703125" style="4" customWidth="1"/>
    <col min="47" max="47" width="17.85546875" style="4" customWidth="1"/>
    <col min="48" max="49" width="17.5703125" style="4" customWidth="1"/>
    <col min="50" max="50" width="20.140625" customWidth="1"/>
    <col min="51" max="53" width="19.5703125" customWidth="1"/>
    <col min="54" max="16384" width="9.140625" style="4"/>
  </cols>
  <sheetData>
    <row r="1" spans="1:4428" s="21" customFormat="1" ht="57" customHeight="1">
      <c r="A1" s="5" t="s">
        <v>17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45"/>
      <c r="S1" s="45"/>
      <c r="T1" s="45"/>
      <c r="U1" s="45"/>
      <c r="V1" s="45"/>
      <c r="W1" s="45"/>
      <c r="X1" s="45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"/>
      <c r="AM1" s="66"/>
      <c r="AN1" s="6"/>
      <c r="AO1" s="6"/>
      <c r="AQ1" s="66"/>
      <c r="AR1" s="6"/>
      <c r="AS1" s="66"/>
      <c r="AU1" s="6"/>
      <c r="AV1" s="5"/>
      <c r="AW1" s="5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</row>
    <row r="2" spans="1:4428" customFormat="1" ht="17.100000000000001" customHeight="1">
      <c r="A2" s="89" t="s">
        <v>721</v>
      </c>
      <c r="B2" s="88" t="s">
        <v>827</v>
      </c>
      <c r="C2" s="88" t="s">
        <v>828</v>
      </c>
      <c r="D2" s="88" t="s">
        <v>829</v>
      </c>
      <c r="E2" s="88" t="s">
        <v>830</v>
      </c>
      <c r="F2" s="88" t="s">
        <v>340</v>
      </c>
      <c r="G2" s="88" t="s">
        <v>831</v>
      </c>
      <c r="H2" s="88" t="s">
        <v>832</v>
      </c>
      <c r="I2" s="88" t="s">
        <v>833</v>
      </c>
      <c r="J2" s="88" t="s">
        <v>834</v>
      </c>
      <c r="K2" s="88" t="s">
        <v>332</v>
      </c>
      <c r="L2" s="88" t="s">
        <v>835</v>
      </c>
      <c r="M2" s="88" t="s">
        <v>836</v>
      </c>
      <c r="N2" s="88" t="s">
        <v>837</v>
      </c>
      <c r="O2" s="88" t="s">
        <v>838</v>
      </c>
      <c r="P2" s="88" t="s">
        <v>324</v>
      </c>
      <c r="Q2" s="88" t="s">
        <v>839</v>
      </c>
      <c r="R2" s="88" t="s">
        <v>840</v>
      </c>
      <c r="S2" s="88" t="s">
        <v>841</v>
      </c>
      <c r="T2" s="88" t="s">
        <v>842</v>
      </c>
      <c r="U2" s="88" t="s">
        <v>316</v>
      </c>
      <c r="V2" s="88" t="s">
        <v>503</v>
      </c>
      <c r="W2" s="88" t="s">
        <v>502</v>
      </c>
      <c r="X2" s="88" t="s">
        <v>501</v>
      </c>
      <c r="Y2" s="88" t="s">
        <v>500</v>
      </c>
      <c r="Z2" s="90">
        <v>2017</v>
      </c>
      <c r="AA2" s="88" t="s">
        <v>499</v>
      </c>
      <c r="AB2" s="88" t="s">
        <v>498</v>
      </c>
      <c r="AC2" s="88" t="s">
        <v>497</v>
      </c>
      <c r="AD2" s="88" t="s">
        <v>496</v>
      </c>
      <c r="AE2" s="88" t="s">
        <v>272</v>
      </c>
      <c r="AF2" s="88" t="s">
        <v>495</v>
      </c>
      <c r="AG2" s="88" t="s">
        <v>494</v>
      </c>
      <c r="AH2" s="88" t="s">
        <v>493</v>
      </c>
      <c r="AI2" s="88" t="s">
        <v>492</v>
      </c>
      <c r="AJ2" s="88" t="s">
        <v>306</v>
      </c>
      <c r="AK2" s="88" t="s">
        <v>491</v>
      </c>
      <c r="AL2" s="88" t="s">
        <v>490</v>
      </c>
      <c r="AM2" s="88" t="s">
        <v>489</v>
      </c>
      <c r="AN2" s="88" t="s">
        <v>488</v>
      </c>
      <c r="AO2" s="88" t="s">
        <v>267</v>
      </c>
      <c r="AP2" s="88" t="s">
        <v>487</v>
      </c>
      <c r="AQ2" s="88" t="s">
        <v>486</v>
      </c>
      <c r="AR2" s="88" t="s">
        <v>485</v>
      </c>
      <c r="AS2" s="88" t="s">
        <v>484</v>
      </c>
      <c r="AT2" s="88" t="s">
        <v>266</v>
      </c>
      <c r="AU2" s="88" t="s">
        <v>483</v>
      </c>
      <c r="AV2" s="88" t="s">
        <v>482</v>
      </c>
      <c r="AW2" s="88" t="s">
        <v>823</v>
      </c>
      <c r="AX2" s="88" t="s">
        <v>868</v>
      </c>
      <c r="AY2" s="88" t="s">
        <v>894</v>
      </c>
    </row>
    <row r="3" spans="1:4428" s="13" customFormat="1">
      <c r="A3" s="13" t="s">
        <v>722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14"/>
      <c r="S3" s="14"/>
      <c r="T3" s="14"/>
      <c r="U3" s="14"/>
      <c r="V3" s="14"/>
      <c r="W3" s="14"/>
      <c r="X3" s="14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  <c r="AUI3"/>
      <c r="AUJ3"/>
      <c r="AUK3"/>
      <c r="AUL3"/>
      <c r="AUM3"/>
      <c r="AUN3"/>
      <c r="AUO3"/>
      <c r="AUP3"/>
      <c r="AUQ3"/>
      <c r="AUR3"/>
      <c r="AUS3"/>
      <c r="AUT3"/>
      <c r="AUU3"/>
      <c r="AUV3"/>
      <c r="AUW3"/>
      <c r="AUX3"/>
      <c r="AUY3"/>
      <c r="AUZ3"/>
      <c r="AVA3"/>
      <c r="AVB3"/>
      <c r="AVC3"/>
      <c r="AVD3"/>
      <c r="AVE3"/>
      <c r="AVF3"/>
      <c r="AVG3"/>
      <c r="AVH3"/>
      <c r="AVI3"/>
      <c r="AVJ3"/>
      <c r="AVK3"/>
      <c r="AVL3"/>
      <c r="AVM3"/>
      <c r="AVN3"/>
      <c r="AVO3"/>
      <c r="AVP3"/>
      <c r="AVQ3"/>
      <c r="AVR3"/>
      <c r="AVS3"/>
      <c r="AVT3"/>
      <c r="AVU3"/>
      <c r="AVV3"/>
      <c r="AVW3"/>
      <c r="AVX3"/>
      <c r="AVY3"/>
      <c r="AVZ3"/>
      <c r="AWA3"/>
      <c r="AWB3"/>
      <c r="AWC3"/>
      <c r="AWD3"/>
      <c r="AWE3"/>
      <c r="AWF3"/>
      <c r="AWG3"/>
      <c r="AWH3"/>
      <c r="AWI3"/>
      <c r="AWJ3"/>
      <c r="AWK3"/>
      <c r="AWL3"/>
      <c r="AWM3"/>
      <c r="AWN3"/>
      <c r="AWO3"/>
      <c r="AWP3"/>
      <c r="AWQ3"/>
      <c r="AWR3"/>
      <c r="AWS3"/>
      <c r="AWT3"/>
      <c r="AWU3"/>
      <c r="AWV3"/>
      <c r="AWW3"/>
      <c r="AWX3"/>
      <c r="AWY3"/>
      <c r="AWZ3"/>
      <c r="AXA3"/>
      <c r="AXB3"/>
      <c r="AXC3"/>
      <c r="AXD3"/>
      <c r="AXE3"/>
      <c r="AXF3"/>
      <c r="AXG3"/>
      <c r="AXH3"/>
      <c r="AXI3"/>
      <c r="AXJ3"/>
      <c r="AXK3"/>
      <c r="AXL3"/>
      <c r="AXM3"/>
      <c r="AXN3"/>
      <c r="AXO3"/>
      <c r="AXP3"/>
      <c r="AXQ3"/>
      <c r="AXR3"/>
      <c r="AXS3"/>
      <c r="AXT3"/>
      <c r="AXU3"/>
      <c r="AXV3"/>
      <c r="AXW3"/>
      <c r="AXX3"/>
      <c r="AXY3"/>
      <c r="AXZ3"/>
      <c r="AYA3"/>
      <c r="AYB3"/>
      <c r="AYC3"/>
      <c r="AYD3"/>
      <c r="AYE3"/>
      <c r="AYF3"/>
      <c r="AYG3"/>
      <c r="AYH3"/>
      <c r="AYI3"/>
      <c r="AYJ3"/>
      <c r="AYK3"/>
      <c r="AYL3"/>
      <c r="AYM3"/>
      <c r="AYN3"/>
      <c r="AYO3"/>
      <c r="AYP3"/>
      <c r="AYQ3"/>
      <c r="AYR3"/>
      <c r="AYS3"/>
      <c r="AYT3"/>
      <c r="AYU3"/>
      <c r="AYV3"/>
      <c r="AYW3"/>
      <c r="AYX3"/>
      <c r="AYY3"/>
      <c r="AYZ3"/>
      <c r="AZA3"/>
      <c r="AZB3"/>
      <c r="AZC3"/>
      <c r="AZD3"/>
      <c r="AZE3"/>
      <c r="AZF3"/>
      <c r="AZG3"/>
      <c r="AZH3"/>
      <c r="AZI3"/>
      <c r="AZJ3"/>
      <c r="AZK3"/>
      <c r="AZL3"/>
      <c r="AZM3"/>
      <c r="AZN3"/>
      <c r="AZO3"/>
      <c r="AZP3"/>
      <c r="AZQ3"/>
      <c r="AZR3"/>
      <c r="AZS3"/>
      <c r="AZT3"/>
      <c r="AZU3"/>
      <c r="AZV3"/>
      <c r="AZW3"/>
      <c r="AZX3"/>
      <c r="AZY3"/>
      <c r="AZZ3"/>
      <c r="BAA3"/>
      <c r="BAB3"/>
      <c r="BAC3"/>
      <c r="BAD3"/>
      <c r="BAE3"/>
      <c r="BAF3"/>
      <c r="BAG3"/>
      <c r="BAH3"/>
      <c r="BAI3"/>
      <c r="BAJ3"/>
      <c r="BAK3"/>
      <c r="BAL3"/>
      <c r="BAM3"/>
      <c r="BAN3"/>
      <c r="BAO3"/>
      <c r="BAP3"/>
      <c r="BAQ3"/>
      <c r="BAR3"/>
      <c r="BAS3"/>
      <c r="BAT3"/>
      <c r="BAU3"/>
      <c r="BAV3"/>
      <c r="BAW3"/>
      <c r="BAX3"/>
      <c r="BAY3"/>
      <c r="BAZ3"/>
      <c r="BBA3"/>
      <c r="BBB3"/>
      <c r="BBC3"/>
      <c r="BBD3"/>
      <c r="BBE3"/>
      <c r="BBF3"/>
      <c r="BBG3"/>
      <c r="BBH3"/>
      <c r="BBI3"/>
      <c r="BBJ3"/>
      <c r="BBK3"/>
      <c r="BBL3"/>
      <c r="BBM3"/>
      <c r="BBN3"/>
      <c r="BBO3"/>
      <c r="BBP3"/>
      <c r="BBQ3"/>
      <c r="BBR3"/>
      <c r="BBS3"/>
      <c r="BBT3"/>
      <c r="BBU3"/>
      <c r="BBV3"/>
      <c r="BBW3"/>
      <c r="BBX3"/>
      <c r="BBY3"/>
      <c r="BBZ3"/>
      <c r="BCA3"/>
      <c r="BCB3"/>
      <c r="BCC3"/>
      <c r="BCD3"/>
      <c r="BCE3"/>
      <c r="BCF3"/>
      <c r="BCG3"/>
      <c r="BCH3"/>
      <c r="BCI3"/>
      <c r="BCJ3"/>
      <c r="BCK3"/>
      <c r="BCL3"/>
      <c r="BCM3"/>
      <c r="BCN3"/>
      <c r="BCO3"/>
      <c r="BCP3"/>
      <c r="BCQ3"/>
      <c r="BCR3"/>
      <c r="BCS3"/>
      <c r="BCT3"/>
      <c r="BCU3"/>
      <c r="BCV3"/>
      <c r="BCW3"/>
      <c r="BCX3"/>
      <c r="BCY3"/>
      <c r="BCZ3"/>
      <c r="BDA3"/>
      <c r="BDB3"/>
      <c r="BDC3"/>
      <c r="BDD3"/>
      <c r="BDE3"/>
      <c r="BDF3"/>
      <c r="BDG3"/>
      <c r="BDH3"/>
      <c r="BDI3"/>
      <c r="BDJ3"/>
      <c r="BDK3"/>
      <c r="BDL3"/>
      <c r="BDM3"/>
      <c r="BDN3"/>
      <c r="BDO3"/>
      <c r="BDP3"/>
      <c r="BDQ3"/>
      <c r="BDR3"/>
      <c r="BDS3"/>
      <c r="BDT3"/>
      <c r="BDU3"/>
      <c r="BDV3"/>
      <c r="BDW3"/>
      <c r="BDX3"/>
      <c r="BDY3"/>
      <c r="BDZ3"/>
      <c r="BEA3"/>
      <c r="BEB3"/>
      <c r="BEC3"/>
      <c r="BED3"/>
      <c r="BEE3"/>
      <c r="BEF3"/>
      <c r="BEG3"/>
      <c r="BEH3"/>
      <c r="BEI3"/>
      <c r="BEJ3"/>
      <c r="BEK3"/>
      <c r="BEL3"/>
      <c r="BEM3"/>
      <c r="BEN3"/>
      <c r="BEO3"/>
      <c r="BEP3"/>
      <c r="BEQ3"/>
      <c r="BER3"/>
      <c r="BES3"/>
      <c r="BET3"/>
      <c r="BEU3"/>
      <c r="BEV3"/>
      <c r="BEW3"/>
      <c r="BEX3"/>
      <c r="BEY3"/>
      <c r="BEZ3"/>
      <c r="BFA3"/>
      <c r="BFB3"/>
      <c r="BFC3"/>
      <c r="BFD3"/>
      <c r="BFE3"/>
      <c r="BFF3"/>
      <c r="BFG3"/>
      <c r="BFH3"/>
      <c r="BFI3"/>
      <c r="BFJ3"/>
      <c r="BFK3"/>
      <c r="BFL3"/>
      <c r="BFM3"/>
      <c r="BFN3"/>
      <c r="BFO3"/>
      <c r="BFP3"/>
      <c r="BFQ3"/>
      <c r="BFR3"/>
      <c r="BFS3"/>
      <c r="BFT3"/>
      <c r="BFU3"/>
      <c r="BFV3"/>
      <c r="BFW3"/>
      <c r="BFX3"/>
      <c r="BFY3"/>
      <c r="BFZ3"/>
      <c r="BGA3"/>
      <c r="BGB3"/>
      <c r="BGC3"/>
      <c r="BGD3"/>
      <c r="BGE3"/>
      <c r="BGF3"/>
      <c r="BGG3"/>
      <c r="BGH3"/>
      <c r="BGI3"/>
      <c r="BGJ3"/>
      <c r="BGK3"/>
      <c r="BGL3"/>
      <c r="BGM3"/>
      <c r="BGN3"/>
      <c r="BGO3"/>
      <c r="BGP3"/>
      <c r="BGQ3"/>
      <c r="BGR3"/>
      <c r="BGS3"/>
      <c r="BGT3"/>
      <c r="BGU3"/>
      <c r="BGV3"/>
      <c r="BGW3"/>
      <c r="BGX3"/>
      <c r="BGY3"/>
      <c r="BGZ3"/>
      <c r="BHA3"/>
      <c r="BHB3"/>
      <c r="BHC3"/>
      <c r="BHD3"/>
      <c r="BHE3"/>
      <c r="BHF3"/>
      <c r="BHG3"/>
      <c r="BHH3"/>
      <c r="BHI3"/>
      <c r="BHJ3"/>
      <c r="BHK3"/>
      <c r="BHL3"/>
      <c r="BHM3"/>
      <c r="BHN3"/>
      <c r="BHO3"/>
      <c r="BHP3"/>
      <c r="BHQ3"/>
      <c r="BHR3"/>
      <c r="BHS3"/>
      <c r="BHT3"/>
      <c r="BHU3"/>
      <c r="BHV3"/>
      <c r="BHW3"/>
      <c r="BHX3"/>
      <c r="BHY3"/>
      <c r="BHZ3"/>
      <c r="BIA3"/>
      <c r="BIB3"/>
      <c r="BIC3"/>
      <c r="BID3"/>
      <c r="BIE3"/>
      <c r="BIF3"/>
      <c r="BIG3"/>
      <c r="BIH3"/>
      <c r="BII3"/>
      <c r="BIJ3"/>
      <c r="BIK3"/>
      <c r="BIL3"/>
      <c r="BIM3"/>
      <c r="BIN3"/>
      <c r="BIO3"/>
      <c r="BIP3"/>
      <c r="BIQ3"/>
      <c r="BIR3"/>
      <c r="BIS3"/>
      <c r="BIT3"/>
      <c r="BIU3"/>
      <c r="BIV3"/>
      <c r="BIW3"/>
      <c r="BIX3"/>
      <c r="BIY3"/>
      <c r="BIZ3"/>
      <c r="BJA3"/>
      <c r="BJB3"/>
      <c r="BJC3"/>
      <c r="BJD3"/>
      <c r="BJE3"/>
      <c r="BJF3"/>
      <c r="BJG3"/>
      <c r="BJH3"/>
      <c r="BJI3"/>
      <c r="BJJ3"/>
      <c r="BJK3"/>
      <c r="BJL3"/>
      <c r="BJM3"/>
      <c r="BJN3"/>
      <c r="BJO3"/>
      <c r="BJP3"/>
      <c r="BJQ3"/>
      <c r="BJR3"/>
      <c r="BJS3"/>
      <c r="BJT3"/>
      <c r="BJU3"/>
      <c r="BJV3"/>
      <c r="BJW3"/>
      <c r="BJX3"/>
      <c r="BJY3"/>
      <c r="BJZ3"/>
      <c r="BKA3"/>
      <c r="BKB3"/>
      <c r="BKC3"/>
      <c r="BKD3"/>
      <c r="BKE3"/>
      <c r="BKF3"/>
      <c r="BKG3"/>
      <c r="BKH3"/>
      <c r="BKI3"/>
      <c r="BKJ3"/>
      <c r="BKK3"/>
      <c r="BKL3"/>
      <c r="BKM3"/>
      <c r="BKN3"/>
      <c r="BKO3"/>
      <c r="BKP3"/>
      <c r="BKQ3"/>
      <c r="BKR3"/>
      <c r="BKS3"/>
      <c r="BKT3"/>
      <c r="BKU3"/>
      <c r="BKV3"/>
      <c r="BKW3"/>
      <c r="BKX3"/>
      <c r="BKY3"/>
      <c r="BKZ3"/>
      <c r="BLA3"/>
      <c r="BLB3"/>
      <c r="BLC3"/>
      <c r="BLD3"/>
      <c r="BLE3"/>
      <c r="BLF3"/>
      <c r="BLG3"/>
      <c r="BLH3"/>
      <c r="BLI3"/>
      <c r="BLJ3"/>
      <c r="BLK3"/>
      <c r="BLL3"/>
      <c r="BLM3"/>
      <c r="BLN3"/>
      <c r="BLO3"/>
      <c r="BLP3"/>
      <c r="BLQ3"/>
      <c r="BLR3"/>
      <c r="BLS3"/>
      <c r="BLT3"/>
      <c r="BLU3"/>
      <c r="BLV3"/>
      <c r="BLW3"/>
      <c r="BLX3"/>
      <c r="BLY3"/>
      <c r="BLZ3"/>
      <c r="BMA3"/>
      <c r="BMB3"/>
      <c r="BMC3"/>
      <c r="BMD3"/>
      <c r="BME3"/>
      <c r="BMF3"/>
      <c r="BMG3"/>
      <c r="BMH3"/>
      <c r="BMI3"/>
      <c r="BMJ3"/>
      <c r="BMK3"/>
      <c r="BML3"/>
      <c r="BMM3"/>
      <c r="BMN3"/>
      <c r="BMO3"/>
      <c r="BMP3"/>
      <c r="BMQ3"/>
      <c r="BMR3"/>
      <c r="BMS3"/>
      <c r="BMT3"/>
      <c r="BMU3"/>
      <c r="BMV3"/>
      <c r="BMW3"/>
      <c r="BMX3"/>
      <c r="BMY3"/>
      <c r="BMZ3"/>
      <c r="BNA3"/>
      <c r="BNB3"/>
      <c r="BNC3"/>
      <c r="BND3"/>
      <c r="BNE3"/>
      <c r="BNF3"/>
      <c r="BNG3"/>
      <c r="BNH3"/>
      <c r="BNI3"/>
      <c r="BNJ3"/>
      <c r="BNK3"/>
      <c r="BNL3"/>
      <c r="BNM3"/>
      <c r="BNN3"/>
      <c r="BNO3"/>
      <c r="BNP3"/>
      <c r="BNQ3"/>
      <c r="BNR3"/>
      <c r="BNS3"/>
      <c r="BNT3"/>
      <c r="BNU3"/>
      <c r="BNV3"/>
      <c r="BNW3"/>
      <c r="BNX3"/>
      <c r="BNY3"/>
      <c r="BNZ3"/>
      <c r="BOA3"/>
      <c r="BOB3"/>
      <c r="BOC3"/>
      <c r="BOD3"/>
      <c r="BOE3"/>
      <c r="BOF3"/>
      <c r="BOG3"/>
      <c r="BOH3"/>
      <c r="BOI3"/>
      <c r="BOJ3"/>
      <c r="BOK3"/>
      <c r="BOL3"/>
      <c r="BOM3"/>
      <c r="BON3"/>
      <c r="BOO3"/>
      <c r="BOP3"/>
      <c r="BOQ3"/>
      <c r="BOR3"/>
      <c r="BOS3"/>
      <c r="BOT3"/>
      <c r="BOU3"/>
      <c r="BOV3"/>
      <c r="BOW3"/>
      <c r="BOX3"/>
      <c r="BOY3"/>
      <c r="BOZ3"/>
      <c r="BPA3"/>
      <c r="BPB3"/>
      <c r="BPC3"/>
      <c r="BPD3"/>
      <c r="BPE3"/>
      <c r="BPF3"/>
      <c r="BPG3"/>
      <c r="BPH3"/>
      <c r="BPI3"/>
      <c r="BPJ3"/>
      <c r="BPK3"/>
      <c r="BPL3"/>
      <c r="BPM3"/>
      <c r="BPN3"/>
      <c r="BPO3"/>
      <c r="BPP3"/>
      <c r="BPQ3"/>
      <c r="BPR3"/>
      <c r="BPS3"/>
      <c r="BPT3"/>
      <c r="BPU3"/>
      <c r="BPV3"/>
      <c r="BPW3"/>
      <c r="BPX3"/>
      <c r="BPY3"/>
      <c r="BPZ3"/>
      <c r="BQA3"/>
      <c r="BQB3"/>
      <c r="BQC3"/>
      <c r="BQD3"/>
      <c r="BQE3"/>
      <c r="BQF3"/>
      <c r="BQG3"/>
      <c r="BQH3"/>
      <c r="BQI3"/>
      <c r="BQJ3"/>
      <c r="BQK3"/>
      <c r="BQL3"/>
      <c r="BQM3"/>
      <c r="BQN3"/>
      <c r="BQO3"/>
      <c r="BQP3"/>
      <c r="BQQ3"/>
      <c r="BQR3"/>
      <c r="BQS3"/>
      <c r="BQT3"/>
      <c r="BQU3"/>
      <c r="BQV3"/>
      <c r="BQW3"/>
      <c r="BQX3"/>
      <c r="BQY3"/>
      <c r="BQZ3"/>
      <c r="BRA3"/>
      <c r="BRB3"/>
      <c r="BRC3"/>
      <c r="BRD3"/>
      <c r="BRE3"/>
      <c r="BRF3"/>
      <c r="BRG3"/>
      <c r="BRH3"/>
      <c r="BRI3"/>
      <c r="BRJ3"/>
      <c r="BRK3"/>
      <c r="BRL3"/>
      <c r="BRM3"/>
      <c r="BRN3"/>
      <c r="BRO3"/>
      <c r="BRP3"/>
      <c r="BRQ3"/>
      <c r="BRR3"/>
      <c r="BRS3"/>
      <c r="BRT3"/>
      <c r="BRU3"/>
      <c r="BRV3"/>
      <c r="BRW3"/>
      <c r="BRX3"/>
      <c r="BRY3"/>
      <c r="BRZ3"/>
      <c r="BSA3"/>
      <c r="BSB3"/>
      <c r="BSC3"/>
      <c r="BSD3"/>
      <c r="BSE3"/>
      <c r="BSF3"/>
      <c r="BSG3"/>
      <c r="BSH3"/>
      <c r="BSI3"/>
      <c r="BSJ3"/>
      <c r="BSK3"/>
      <c r="BSL3"/>
      <c r="BSM3"/>
      <c r="BSN3"/>
      <c r="BSO3"/>
      <c r="BSP3"/>
      <c r="BSQ3"/>
      <c r="BSR3"/>
      <c r="BSS3"/>
      <c r="BST3"/>
      <c r="BSU3"/>
      <c r="BSV3"/>
      <c r="BSW3"/>
      <c r="BSX3"/>
      <c r="BSY3"/>
      <c r="BSZ3"/>
      <c r="BTA3"/>
      <c r="BTB3"/>
      <c r="BTC3"/>
      <c r="BTD3"/>
      <c r="BTE3"/>
      <c r="BTF3"/>
      <c r="BTG3"/>
      <c r="BTH3"/>
      <c r="BTI3"/>
      <c r="BTJ3"/>
      <c r="BTK3"/>
      <c r="BTL3"/>
      <c r="BTM3"/>
      <c r="BTN3"/>
      <c r="BTO3"/>
      <c r="BTP3"/>
      <c r="BTQ3"/>
      <c r="BTR3"/>
      <c r="BTS3"/>
      <c r="BTT3"/>
      <c r="BTU3"/>
      <c r="BTV3"/>
      <c r="BTW3"/>
      <c r="BTX3"/>
      <c r="BTY3"/>
      <c r="BTZ3"/>
      <c r="BUA3"/>
      <c r="BUB3"/>
      <c r="BUC3"/>
      <c r="BUD3"/>
      <c r="BUE3"/>
      <c r="BUF3"/>
      <c r="BUG3"/>
      <c r="BUH3"/>
      <c r="BUI3"/>
      <c r="BUJ3"/>
      <c r="BUK3"/>
      <c r="BUL3"/>
      <c r="BUM3"/>
      <c r="BUN3"/>
      <c r="BUO3"/>
      <c r="BUP3"/>
      <c r="BUQ3"/>
      <c r="BUR3"/>
      <c r="BUS3"/>
      <c r="BUT3"/>
      <c r="BUU3"/>
      <c r="BUV3"/>
      <c r="BUW3"/>
      <c r="BUX3"/>
      <c r="BUY3"/>
      <c r="BUZ3"/>
      <c r="BVA3"/>
      <c r="BVB3"/>
      <c r="BVC3"/>
      <c r="BVD3"/>
      <c r="BVE3"/>
      <c r="BVF3"/>
      <c r="BVG3"/>
      <c r="BVH3"/>
      <c r="BVI3"/>
      <c r="BVJ3"/>
      <c r="BVK3"/>
      <c r="BVL3"/>
      <c r="BVM3"/>
      <c r="BVN3"/>
      <c r="BVO3"/>
      <c r="BVP3"/>
      <c r="BVQ3"/>
      <c r="BVR3"/>
      <c r="BVS3"/>
      <c r="BVT3"/>
      <c r="BVU3"/>
      <c r="BVV3"/>
      <c r="BVW3"/>
      <c r="BVX3"/>
      <c r="BVY3"/>
      <c r="BVZ3"/>
      <c r="BWA3"/>
      <c r="BWB3"/>
      <c r="BWC3"/>
      <c r="BWD3"/>
      <c r="BWE3"/>
      <c r="BWF3"/>
      <c r="BWG3"/>
      <c r="BWH3"/>
      <c r="BWI3"/>
      <c r="BWJ3"/>
      <c r="BWK3"/>
      <c r="BWL3"/>
      <c r="BWM3"/>
      <c r="BWN3"/>
      <c r="BWO3"/>
      <c r="BWP3"/>
      <c r="BWQ3"/>
      <c r="BWR3"/>
      <c r="BWS3"/>
      <c r="BWT3"/>
      <c r="BWU3"/>
      <c r="BWV3"/>
      <c r="BWW3"/>
      <c r="BWX3"/>
      <c r="BWY3"/>
      <c r="BWZ3"/>
      <c r="BXA3"/>
      <c r="BXB3"/>
      <c r="BXC3"/>
      <c r="BXD3"/>
      <c r="BXE3"/>
      <c r="BXF3"/>
      <c r="BXG3"/>
      <c r="BXH3"/>
      <c r="BXI3"/>
      <c r="BXJ3"/>
      <c r="BXK3"/>
      <c r="BXL3"/>
      <c r="BXM3"/>
      <c r="BXN3"/>
      <c r="BXO3"/>
      <c r="BXP3"/>
      <c r="BXQ3"/>
      <c r="BXR3"/>
      <c r="BXS3"/>
      <c r="BXT3"/>
      <c r="BXU3"/>
      <c r="BXV3"/>
      <c r="BXW3"/>
      <c r="BXX3"/>
      <c r="BXY3"/>
      <c r="BXZ3"/>
      <c r="BYA3"/>
      <c r="BYB3"/>
      <c r="BYC3"/>
      <c r="BYD3"/>
      <c r="BYE3"/>
      <c r="BYF3"/>
      <c r="BYG3"/>
      <c r="BYH3"/>
      <c r="BYI3"/>
      <c r="BYJ3"/>
      <c r="BYK3"/>
      <c r="BYL3"/>
      <c r="BYM3"/>
      <c r="BYN3"/>
      <c r="BYO3"/>
      <c r="BYP3"/>
      <c r="BYQ3"/>
      <c r="BYR3"/>
      <c r="BYS3"/>
      <c r="BYT3"/>
      <c r="BYU3"/>
      <c r="BYV3"/>
      <c r="BYW3"/>
      <c r="BYX3"/>
      <c r="BYY3"/>
      <c r="BYZ3"/>
      <c r="BZA3"/>
      <c r="BZB3"/>
      <c r="BZC3"/>
      <c r="BZD3"/>
      <c r="BZE3"/>
      <c r="BZF3"/>
      <c r="BZG3"/>
      <c r="BZH3"/>
      <c r="BZI3"/>
      <c r="BZJ3"/>
      <c r="BZK3"/>
      <c r="BZL3"/>
      <c r="BZM3"/>
      <c r="BZN3"/>
      <c r="BZO3"/>
      <c r="BZP3"/>
      <c r="BZQ3"/>
      <c r="BZR3"/>
      <c r="BZS3"/>
      <c r="BZT3"/>
      <c r="BZU3"/>
      <c r="BZV3"/>
      <c r="BZW3"/>
      <c r="BZX3"/>
      <c r="BZY3"/>
      <c r="BZZ3"/>
      <c r="CAA3"/>
      <c r="CAB3"/>
      <c r="CAC3"/>
      <c r="CAD3"/>
      <c r="CAE3"/>
      <c r="CAF3"/>
      <c r="CAG3"/>
      <c r="CAH3"/>
      <c r="CAI3"/>
      <c r="CAJ3"/>
      <c r="CAK3"/>
      <c r="CAL3"/>
      <c r="CAM3"/>
      <c r="CAN3"/>
      <c r="CAO3"/>
      <c r="CAP3"/>
      <c r="CAQ3"/>
      <c r="CAR3"/>
      <c r="CAS3"/>
      <c r="CAT3"/>
      <c r="CAU3"/>
      <c r="CAV3"/>
      <c r="CAW3"/>
      <c r="CAX3"/>
      <c r="CAY3"/>
      <c r="CAZ3"/>
      <c r="CBA3"/>
      <c r="CBB3"/>
      <c r="CBC3"/>
      <c r="CBD3"/>
      <c r="CBE3"/>
      <c r="CBF3"/>
      <c r="CBG3"/>
      <c r="CBH3"/>
      <c r="CBI3"/>
      <c r="CBJ3"/>
      <c r="CBK3"/>
      <c r="CBL3"/>
      <c r="CBM3"/>
      <c r="CBN3"/>
      <c r="CBO3"/>
      <c r="CBP3"/>
      <c r="CBQ3"/>
      <c r="CBR3"/>
      <c r="CBS3"/>
      <c r="CBT3"/>
      <c r="CBU3"/>
      <c r="CBV3"/>
      <c r="CBW3"/>
      <c r="CBX3"/>
      <c r="CBY3"/>
      <c r="CBZ3"/>
      <c r="CCA3"/>
      <c r="CCB3"/>
      <c r="CCC3"/>
      <c r="CCD3"/>
      <c r="CCE3"/>
      <c r="CCF3"/>
      <c r="CCG3"/>
      <c r="CCH3"/>
      <c r="CCI3"/>
      <c r="CCJ3"/>
      <c r="CCK3"/>
      <c r="CCL3"/>
      <c r="CCM3"/>
      <c r="CCN3"/>
      <c r="CCO3"/>
      <c r="CCP3"/>
      <c r="CCQ3"/>
      <c r="CCR3"/>
      <c r="CCS3"/>
      <c r="CCT3"/>
      <c r="CCU3"/>
      <c r="CCV3"/>
      <c r="CCW3"/>
      <c r="CCX3"/>
      <c r="CCY3"/>
      <c r="CCZ3"/>
      <c r="CDA3"/>
      <c r="CDB3"/>
      <c r="CDC3"/>
      <c r="CDD3"/>
      <c r="CDE3"/>
      <c r="CDF3"/>
      <c r="CDG3"/>
      <c r="CDH3"/>
      <c r="CDI3"/>
      <c r="CDJ3"/>
      <c r="CDK3"/>
      <c r="CDL3"/>
      <c r="CDM3"/>
      <c r="CDN3"/>
      <c r="CDO3"/>
      <c r="CDP3"/>
      <c r="CDQ3"/>
      <c r="CDR3"/>
      <c r="CDS3"/>
      <c r="CDT3"/>
      <c r="CDU3"/>
      <c r="CDV3"/>
      <c r="CDW3"/>
      <c r="CDX3"/>
      <c r="CDY3"/>
      <c r="CDZ3"/>
      <c r="CEA3"/>
      <c r="CEB3"/>
      <c r="CEC3"/>
      <c r="CED3"/>
      <c r="CEE3"/>
      <c r="CEF3"/>
      <c r="CEG3"/>
      <c r="CEH3"/>
      <c r="CEI3"/>
      <c r="CEJ3"/>
      <c r="CEK3"/>
      <c r="CEL3"/>
      <c r="CEM3"/>
      <c r="CEN3"/>
      <c r="CEO3"/>
      <c r="CEP3"/>
      <c r="CEQ3"/>
      <c r="CER3"/>
      <c r="CES3"/>
      <c r="CET3"/>
      <c r="CEU3"/>
      <c r="CEV3"/>
      <c r="CEW3"/>
      <c r="CEX3"/>
      <c r="CEY3"/>
      <c r="CEZ3"/>
      <c r="CFA3"/>
      <c r="CFB3"/>
      <c r="CFC3"/>
      <c r="CFD3"/>
      <c r="CFE3"/>
      <c r="CFF3"/>
      <c r="CFG3"/>
      <c r="CFH3"/>
      <c r="CFI3"/>
      <c r="CFJ3"/>
      <c r="CFK3"/>
      <c r="CFL3"/>
      <c r="CFM3"/>
      <c r="CFN3"/>
      <c r="CFO3"/>
      <c r="CFP3"/>
      <c r="CFQ3"/>
      <c r="CFR3"/>
      <c r="CFS3"/>
      <c r="CFT3"/>
      <c r="CFU3"/>
      <c r="CFV3"/>
      <c r="CFW3"/>
      <c r="CFX3"/>
      <c r="CFY3"/>
      <c r="CFZ3"/>
      <c r="CGA3"/>
      <c r="CGB3"/>
      <c r="CGC3"/>
      <c r="CGD3"/>
      <c r="CGE3"/>
      <c r="CGF3"/>
      <c r="CGG3"/>
      <c r="CGH3"/>
      <c r="CGI3"/>
      <c r="CGJ3"/>
      <c r="CGK3"/>
      <c r="CGL3"/>
      <c r="CGM3"/>
      <c r="CGN3"/>
      <c r="CGO3"/>
      <c r="CGP3"/>
      <c r="CGQ3"/>
      <c r="CGR3"/>
      <c r="CGS3"/>
      <c r="CGT3"/>
      <c r="CGU3"/>
      <c r="CGV3"/>
      <c r="CGW3"/>
      <c r="CGX3"/>
      <c r="CGY3"/>
      <c r="CGZ3"/>
      <c r="CHA3"/>
      <c r="CHB3"/>
      <c r="CHC3"/>
      <c r="CHD3"/>
      <c r="CHE3"/>
      <c r="CHF3"/>
      <c r="CHG3"/>
      <c r="CHH3"/>
      <c r="CHI3"/>
      <c r="CHJ3"/>
      <c r="CHK3"/>
      <c r="CHL3"/>
      <c r="CHM3"/>
      <c r="CHN3"/>
      <c r="CHO3"/>
      <c r="CHP3"/>
      <c r="CHQ3"/>
      <c r="CHR3"/>
      <c r="CHS3"/>
      <c r="CHT3"/>
      <c r="CHU3"/>
      <c r="CHV3"/>
      <c r="CHW3"/>
      <c r="CHX3"/>
      <c r="CHY3"/>
      <c r="CHZ3"/>
      <c r="CIA3"/>
      <c r="CIB3"/>
      <c r="CIC3"/>
      <c r="CID3"/>
      <c r="CIE3"/>
      <c r="CIF3"/>
      <c r="CIG3"/>
      <c r="CIH3"/>
      <c r="CII3"/>
      <c r="CIJ3"/>
      <c r="CIK3"/>
      <c r="CIL3"/>
      <c r="CIM3"/>
      <c r="CIN3"/>
      <c r="CIO3"/>
      <c r="CIP3"/>
      <c r="CIQ3"/>
      <c r="CIR3"/>
      <c r="CIS3"/>
      <c r="CIT3"/>
      <c r="CIU3"/>
      <c r="CIV3"/>
      <c r="CIW3"/>
      <c r="CIX3"/>
      <c r="CIY3"/>
      <c r="CIZ3"/>
      <c r="CJA3"/>
      <c r="CJB3"/>
      <c r="CJC3"/>
      <c r="CJD3"/>
      <c r="CJE3"/>
      <c r="CJF3"/>
      <c r="CJG3"/>
      <c r="CJH3"/>
      <c r="CJI3"/>
      <c r="CJJ3"/>
      <c r="CJK3"/>
      <c r="CJL3"/>
      <c r="CJM3"/>
      <c r="CJN3"/>
      <c r="CJO3"/>
      <c r="CJP3"/>
      <c r="CJQ3"/>
      <c r="CJR3"/>
      <c r="CJS3"/>
      <c r="CJT3"/>
      <c r="CJU3"/>
      <c r="CJV3"/>
      <c r="CJW3"/>
      <c r="CJX3"/>
      <c r="CJY3"/>
      <c r="CJZ3"/>
      <c r="CKA3"/>
      <c r="CKB3"/>
      <c r="CKC3"/>
      <c r="CKD3"/>
      <c r="CKE3"/>
      <c r="CKF3"/>
      <c r="CKG3"/>
      <c r="CKH3"/>
      <c r="CKI3"/>
      <c r="CKJ3"/>
      <c r="CKK3"/>
      <c r="CKL3"/>
      <c r="CKM3"/>
      <c r="CKN3"/>
      <c r="CKO3"/>
      <c r="CKP3"/>
      <c r="CKQ3"/>
      <c r="CKR3"/>
      <c r="CKS3"/>
      <c r="CKT3"/>
      <c r="CKU3"/>
      <c r="CKV3"/>
      <c r="CKW3"/>
      <c r="CKX3"/>
      <c r="CKY3"/>
      <c r="CKZ3"/>
      <c r="CLA3"/>
      <c r="CLB3"/>
      <c r="CLC3"/>
      <c r="CLD3"/>
      <c r="CLE3"/>
      <c r="CLF3"/>
      <c r="CLG3"/>
      <c r="CLH3"/>
      <c r="CLI3"/>
      <c r="CLJ3"/>
      <c r="CLK3"/>
      <c r="CLL3"/>
      <c r="CLM3"/>
      <c r="CLN3"/>
      <c r="CLO3"/>
      <c r="CLP3"/>
      <c r="CLQ3"/>
      <c r="CLR3"/>
      <c r="CLS3"/>
      <c r="CLT3"/>
      <c r="CLU3"/>
      <c r="CLV3"/>
      <c r="CLW3"/>
      <c r="CLX3"/>
      <c r="CLY3"/>
      <c r="CLZ3"/>
      <c r="CMA3"/>
      <c r="CMB3"/>
      <c r="CMC3"/>
      <c r="CMD3"/>
      <c r="CME3"/>
      <c r="CMF3"/>
      <c r="CMG3"/>
      <c r="CMH3"/>
      <c r="CMI3"/>
      <c r="CMJ3"/>
      <c r="CMK3"/>
      <c r="CML3"/>
      <c r="CMM3"/>
      <c r="CMN3"/>
      <c r="CMO3"/>
      <c r="CMP3"/>
      <c r="CMQ3"/>
      <c r="CMR3"/>
      <c r="CMS3"/>
      <c r="CMT3"/>
      <c r="CMU3"/>
      <c r="CMV3"/>
      <c r="CMW3"/>
      <c r="CMX3"/>
      <c r="CMY3"/>
      <c r="CMZ3"/>
      <c r="CNA3"/>
      <c r="CNB3"/>
      <c r="CNC3"/>
      <c r="CND3"/>
      <c r="CNE3"/>
      <c r="CNF3"/>
      <c r="CNG3"/>
      <c r="CNH3"/>
      <c r="CNI3"/>
      <c r="CNJ3"/>
      <c r="CNK3"/>
      <c r="CNL3"/>
      <c r="CNM3"/>
      <c r="CNN3"/>
      <c r="CNO3"/>
      <c r="CNP3"/>
      <c r="CNQ3"/>
      <c r="CNR3"/>
      <c r="CNS3"/>
      <c r="CNT3"/>
      <c r="CNU3"/>
      <c r="CNV3"/>
      <c r="CNW3"/>
      <c r="CNX3"/>
      <c r="CNY3"/>
      <c r="CNZ3"/>
      <c r="COA3"/>
      <c r="COB3"/>
      <c r="COC3"/>
      <c r="COD3"/>
      <c r="COE3"/>
      <c r="COF3"/>
      <c r="COG3"/>
      <c r="COH3"/>
      <c r="COI3"/>
      <c r="COJ3"/>
      <c r="COK3"/>
      <c r="COL3"/>
      <c r="COM3"/>
      <c r="CON3"/>
      <c r="COO3"/>
      <c r="COP3"/>
      <c r="COQ3"/>
      <c r="COR3"/>
      <c r="COS3"/>
      <c r="COT3"/>
      <c r="COU3"/>
      <c r="COV3"/>
      <c r="COW3"/>
      <c r="COX3"/>
      <c r="COY3"/>
      <c r="COZ3"/>
      <c r="CPA3"/>
      <c r="CPB3"/>
      <c r="CPC3"/>
      <c r="CPD3"/>
      <c r="CPE3"/>
      <c r="CPF3"/>
      <c r="CPG3"/>
      <c r="CPH3"/>
      <c r="CPI3"/>
      <c r="CPJ3"/>
      <c r="CPK3"/>
      <c r="CPL3"/>
      <c r="CPM3"/>
      <c r="CPN3"/>
      <c r="CPO3"/>
      <c r="CPP3"/>
      <c r="CPQ3"/>
      <c r="CPR3"/>
      <c r="CPS3"/>
      <c r="CPT3"/>
      <c r="CPU3"/>
      <c r="CPV3"/>
      <c r="CPW3"/>
      <c r="CPX3"/>
      <c r="CPY3"/>
      <c r="CPZ3"/>
      <c r="CQA3"/>
      <c r="CQB3"/>
      <c r="CQC3"/>
      <c r="CQD3"/>
      <c r="CQE3"/>
      <c r="CQF3"/>
      <c r="CQG3"/>
      <c r="CQH3"/>
      <c r="CQI3"/>
      <c r="CQJ3"/>
      <c r="CQK3"/>
      <c r="CQL3"/>
      <c r="CQM3"/>
      <c r="CQN3"/>
      <c r="CQO3"/>
      <c r="CQP3"/>
      <c r="CQQ3"/>
      <c r="CQR3"/>
      <c r="CQS3"/>
      <c r="CQT3"/>
      <c r="CQU3"/>
      <c r="CQV3"/>
      <c r="CQW3"/>
      <c r="CQX3"/>
      <c r="CQY3"/>
      <c r="CQZ3"/>
      <c r="CRA3"/>
      <c r="CRB3"/>
      <c r="CRC3"/>
      <c r="CRD3"/>
      <c r="CRE3"/>
      <c r="CRF3"/>
      <c r="CRG3"/>
      <c r="CRH3"/>
      <c r="CRI3"/>
      <c r="CRJ3"/>
      <c r="CRK3"/>
      <c r="CRL3"/>
      <c r="CRM3"/>
      <c r="CRN3"/>
      <c r="CRO3"/>
      <c r="CRP3"/>
      <c r="CRQ3"/>
      <c r="CRR3"/>
      <c r="CRS3"/>
      <c r="CRT3"/>
      <c r="CRU3"/>
      <c r="CRV3"/>
      <c r="CRW3"/>
      <c r="CRX3"/>
      <c r="CRY3"/>
      <c r="CRZ3"/>
      <c r="CSA3"/>
      <c r="CSB3"/>
      <c r="CSC3"/>
      <c r="CSD3"/>
      <c r="CSE3"/>
      <c r="CSF3"/>
      <c r="CSG3"/>
      <c r="CSH3"/>
      <c r="CSI3"/>
      <c r="CSJ3"/>
      <c r="CSK3"/>
      <c r="CSL3"/>
      <c r="CSM3"/>
      <c r="CSN3"/>
      <c r="CSO3"/>
      <c r="CSP3"/>
      <c r="CSQ3"/>
      <c r="CSR3"/>
      <c r="CSS3"/>
      <c r="CST3"/>
      <c r="CSU3"/>
      <c r="CSV3"/>
      <c r="CSW3"/>
      <c r="CSX3"/>
      <c r="CSY3"/>
      <c r="CSZ3"/>
      <c r="CTA3"/>
      <c r="CTB3"/>
      <c r="CTC3"/>
      <c r="CTD3"/>
      <c r="CTE3"/>
      <c r="CTF3"/>
      <c r="CTG3"/>
      <c r="CTH3"/>
      <c r="CTI3"/>
      <c r="CTJ3"/>
      <c r="CTK3"/>
      <c r="CTL3"/>
      <c r="CTM3"/>
      <c r="CTN3"/>
      <c r="CTO3"/>
      <c r="CTP3"/>
      <c r="CTQ3"/>
      <c r="CTR3"/>
      <c r="CTS3"/>
      <c r="CTT3"/>
      <c r="CTU3"/>
      <c r="CTV3"/>
      <c r="CTW3"/>
      <c r="CTX3"/>
      <c r="CTY3"/>
      <c r="CTZ3"/>
      <c r="CUA3"/>
      <c r="CUB3"/>
      <c r="CUC3"/>
      <c r="CUD3"/>
      <c r="CUE3"/>
      <c r="CUF3"/>
      <c r="CUG3"/>
      <c r="CUH3"/>
      <c r="CUI3"/>
      <c r="CUJ3"/>
      <c r="CUK3"/>
      <c r="CUL3"/>
      <c r="CUM3"/>
      <c r="CUN3"/>
      <c r="CUO3"/>
      <c r="CUP3"/>
      <c r="CUQ3"/>
      <c r="CUR3"/>
      <c r="CUS3"/>
      <c r="CUT3"/>
      <c r="CUU3"/>
      <c r="CUV3"/>
      <c r="CUW3"/>
      <c r="CUX3"/>
      <c r="CUY3"/>
      <c r="CUZ3"/>
      <c r="CVA3"/>
      <c r="CVB3"/>
      <c r="CVC3"/>
      <c r="CVD3"/>
      <c r="CVE3"/>
      <c r="CVF3"/>
      <c r="CVG3"/>
      <c r="CVH3"/>
      <c r="CVI3"/>
      <c r="CVJ3"/>
      <c r="CVK3"/>
      <c r="CVL3"/>
      <c r="CVM3"/>
      <c r="CVN3"/>
      <c r="CVO3"/>
      <c r="CVP3"/>
      <c r="CVQ3"/>
      <c r="CVR3"/>
      <c r="CVS3"/>
      <c r="CVT3"/>
      <c r="CVU3"/>
      <c r="CVV3"/>
      <c r="CVW3"/>
      <c r="CVX3"/>
      <c r="CVY3"/>
      <c r="CVZ3"/>
      <c r="CWA3"/>
      <c r="CWB3"/>
      <c r="CWC3"/>
      <c r="CWD3"/>
      <c r="CWE3"/>
      <c r="CWF3"/>
      <c r="CWG3"/>
      <c r="CWH3"/>
      <c r="CWI3"/>
      <c r="CWJ3"/>
      <c r="CWK3"/>
      <c r="CWL3"/>
      <c r="CWM3"/>
      <c r="CWN3"/>
      <c r="CWO3"/>
      <c r="CWP3"/>
      <c r="CWQ3"/>
      <c r="CWR3"/>
      <c r="CWS3"/>
      <c r="CWT3"/>
      <c r="CWU3"/>
      <c r="CWV3"/>
      <c r="CWW3"/>
      <c r="CWX3"/>
      <c r="CWY3"/>
      <c r="CWZ3"/>
      <c r="CXA3"/>
      <c r="CXB3"/>
      <c r="CXC3"/>
      <c r="CXD3"/>
      <c r="CXE3"/>
      <c r="CXF3"/>
      <c r="CXG3"/>
      <c r="CXH3"/>
      <c r="CXI3"/>
      <c r="CXJ3"/>
      <c r="CXK3"/>
      <c r="CXL3"/>
      <c r="CXM3"/>
      <c r="CXN3"/>
      <c r="CXO3"/>
      <c r="CXP3"/>
      <c r="CXQ3"/>
      <c r="CXR3"/>
      <c r="CXS3"/>
      <c r="CXT3"/>
      <c r="CXU3"/>
      <c r="CXV3"/>
      <c r="CXW3"/>
      <c r="CXX3"/>
      <c r="CXY3"/>
      <c r="CXZ3"/>
      <c r="CYA3"/>
      <c r="CYB3"/>
      <c r="CYC3"/>
      <c r="CYD3"/>
      <c r="CYE3"/>
      <c r="CYF3"/>
      <c r="CYG3"/>
      <c r="CYH3"/>
      <c r="CYI3"/>
      <c r="CYJ3"/>
      <c r="CYK3"/>
      <c r="CYL3"/>
      <c r="CYM3"/>
      <c r="CYN3"/>
      <c r="CYO3"/>
      <c r="CYP3"/>
      <c r="CYQ3"/>
      <c r="CYR3"/>
      <c r="CYS3"/>
      <c r="CYT3"/>
      <c r="CYU3"/>
      <c r="CYV3"/>
      <c r="CYW3"/>
      <c r="CYX3"/>
      <c r="CYY3"/>
      <c r="CYZ3"/>
      <c r="CZA3"/>
      <c r="CZB3"/>
      <c r="CZC3"/>
      <c r="CZD3"/>
      <c r="CZE3"/>
      <c r="CZF3"/>
      <c r="CZG3"/>
      <c r="CZH3"/>
      <c r="CZI3"/>
      <c r="CZJ3"/>
      <c r="CZK3"/>
      <c r="CZL3"/>
      <c r="CZM3"/>
      <c r="CZN3"/>
      <c r="CZO3"/>
      <c r="CZP3"/>
      <c r="CZQ3"/>
      <c r="CZR3"/>
      <c r="CZS3"/>
      <c r="CZT3"/>
      <c r="CZU3"/>
      <c r="CZV3"/>
      <c r="CZW3"/>
      <c r="CZX3"/>
      <c r="CZY3"/>
      <c r="CZZ3"/>
      <c r="DAA3"/>
      <c r="DAB3"/>
      <c r="DAC3"/>
      <c r="DAD3"/>
      <c r="DAE3"/>
      <c r="DAF3"/>
      <c r="DAG3"/>
      <c r="DAH3"/>
      <c r="DAI3"/>
      <c r="DAJ3"/>
      <c r="DAK3"/>
      <c r="DAL3"/>
      <c r="DAM3"/>
      <c r="DAN3"/>
      <c r="DAO3"/>
      <c r="DAP3"/>
      <c r="DAQ3"/>
      <c r="DAR3"/>
      <c r="DAS3"/>
      <c r="DAT3"/>
      <c r="DAU3"/>
      <c r="DAV3"/>
      <c r="DAW3"/>
      <c r="DAX3"/>
      <c r="DAY3"/>
      <c r="DAZ3"/>
      <c r="DBA3"/>
      <c r="DBB3"/>
      <c r="DBC3"/>
      <c r="DBD3"/>
      <c r="DBE3"/>
      <c r="DBF3"/>
      <c r="DBG3"/>
      <c r="DBH3"/>
      <c r="DBI3"/>
      <c r="DBJ3"/>
      <c r="DBK3"/>
      <c r="DBL3"/>
      <c r="DBM3"/>
      <c r="DBN3"/>
      <c r="DBO3"/>
      <c r="DBP3"/>
      <c r="DBQ3"/>
      <c r="DBR3"/>
      <c r="DBS3"/>
      <c r="DBT3"/>
      <c r="DBU3"/>
      <c r="DBV3"/>
      <c r="DBW3"/>
      <c r="DBX3"/>
      <c r="DBY3"/>
      <c r="DBZ3"/>
      <c r="DCA3"/>
      <c r="DCB3"/>
      <c r="DCC3"/>
      <c r="DCD3"/>
      <c r="DCE3"/>
      <c r="DCF3"/>
      <c r="DCG3"/>
      <c r="DCH3"/>
      <c r="DCI3"/>
      <c r="DCJ3"/>
      <c r="DCK3"/>
      <c r="DCL3"/>
      <c r="DCM3"/>
      <c r="DCN3"/>
      <c r="DCO3"/>
      <c r="DCP3"/>
      <c r="DCQ3"/>
      <c r="DCR3"/>
      <c r="DCS3"/>
      <c r="DCT3"/>
      <c r="DCU3"/>
      <c r="DCV3"/>
      <c r="DCW3"/>
      <c r="DCX3"/>
      <c r="DCY3"/>
      <c r="DCZ3"/>
      <c r="DDA3"/>
      <c r="DDB3"/>
      <c r="DDC3"/>
      <c r="DDD3"/>
      <c r="DDE3"/>
      <c r="DDF3"/>
      <c r="DDG3"/>
      <c r="DDH3"/>
      <c r="DDI3"/>
      <c r="DDJ3"/>
      <c r="DDK3"/>
      <c r="DDL3"/>
      <c r="DDM3"/>
      <c r="DDN3"/>
      <c r="DDO3"/>
      <c r="DDP3"/>
      <c r="DDQ3"/>
      <c r="DDR3"/>
      <c r="DDS3"/>
      <c r="DDT3"/>
      <c r="DDU3"/>
      <c r="DDV3"/>
      <c r="DDW3"/>
      <c r="DDX3"/>
      <c r="DDY3"/>
      <c r="DDZ3"/>
      <c r="DEA3"/>
      <c r="DEB3"/>
      <c r="DEC3"/>
      <c r="DED3"/>
      <c r="DEE3"/>
      <c r="DEF3"/>
      <c r="DEG3"/>
      <c r="DEH3"/>
      <c r="DEI3"/>
      <c r="DEJ3"/>
      <c r="DEK3"/>
      <c r="DEL3"/>
      <c r="DEM3"/>
      <c r="DEN3"/>
      <c r="DEO3"/>
      <c r="DEP3"/>
      <c r="DEQ3"/>
      <c r="DER3"/>
      <c r="DES3"/>
      <c r="DET3"/>
      <c r="DEU3"/>
      <c r="DEV3"/>
      <c r="DEW3"/>
      <c r="DEX3"/>
      <c r="DEY3"/>
      <c r="DEZ3"/>
      <c r="DFA3"/>
      <c r="DFB3"/>
      <c r="DFC3"/>
      <c r="DFD3"/>
      <c r="DFE3"/>
      <c r="DFF3"/>
      <c r="DFG3"/>
      <c r="DFH3"/>
      <c r="DFI3"/>
      <c r="DFJ3"/>
      <c r="DFK3"/>
      <c r="DFL3"/>
      <c r="DFM3"/>
      <c r="DFN3"/>
      <c r="DFO3"/>
      <c r="DFP3"/>
      <c r="DFQ3"/>
      <c r="DFR3"/>
      <c r="DFS3"/>
      <c r="DFT3"/>
      <c r="DFU3"/>
      <c r="DFV3"/>
      <c r="DFW3"/>
      <c r="DFX3"/>
      <c r="DFY3"/>
      <c r="DFZ3"/>
      <c r="DGA3"/>
      <c r="DGB3"/>
      <c r="DGC3"/>
      <c r="DGD3"/>
      <c r="DGE3"/>
      <c r="DGF3"/>
      <c r="DGG3"/>
      <c r="DGH3"/>
      <c r="DGI3"/>
      <c r="DGJ3"/>
      <c r="DGK3"/>
      <c r="DGL3"/>
      <c r="DGM3"/>
      <c r="DGN3"/>
      <c r="DGO3"/>
      <c r="DGP3"/>
      <c r="DGQ3"/>
      <c r="DGR3"/>
      <c r="DGS3"/>
      <c r="DGT3"/>
      <c r="DGU3"/>
      <c r="DGV3"/>
      <c r="DGW3"/>
      <c r="DGX3"/>
      <c r="DGY3"/>
      <c r="DGZ3"/>
      <c r="DHA3"/>
      <c r="DHB3"/>
      <c r="DHC3"/>
      <c r="DHD3"/>
      <c r="DHE3"/>
      <c r="DHF3"/>
      <c r="DHG3"/>
      <c r="DHH3"/>
      <c r="DHI3"/>
      <c r="DHJ3"/>
      <c r="DHK3"/>
      <c r="DHL3"/>
      <c r="DHM3"/>
      <c r="DHN3"/>
      <c r="DHO3"/>
      <c r="DHP3"/>
      <c r="DHQ3"/>
      <c r="DHR3"/>
      <c r="DHS3"/>
      <c r="DHT3"/>
      <c r="DHU3"/>
      <c r="DHV3"/>
      <c r="DHW3"/>
      <c r="DHX3"/>
      <c r="DHY3"/>
      <c r="DHZ3"/>
      <c r="DIA3"/>
      <c r="DIB3"/>
      <c r="DIC3"/>
      <c r="DID3"/>
      <c r="DIE3"/>
      <c r="DIF3"/>
      <c r="DIG3"/>
      <c r="DIH3"/>
      <c r="DII3"/>
      <c r="DIJ3"/>
      <c r="DIK3"/>
      <c r="DIL3"/>
      <c r="DIM3"/>
      <c r="DIN3"/>
      <c r="DIO3"/>
      <c r="DIP3"/>
      <c r="DIQ3"/>
      <c r="DIR3"/>
      <c r="DIS3"/>
      <c r="DIT3"/>
      <c r="DIU3"/>
      <c r="DIV3"/>
      <c r="DIW3"/>
      <c r="DIX3"/>
      <c r="DIY3"/>
      <c r="DIZ3"/>
      <c r="DJA3"/>
      <c r="DJB3"/>
      <c r="DJC3"/>
      <c r="DJD3"/>
      <c r="DJE3"/>
      <c r="DJF3"/>
      <c r="DJG3"/>
      <c r="DJH3"/>
      <c r="DJI3"/>
      <c r="DJJ3"/>
      <c r="DJK3"/>
      <c r="DJL3"/>
      <c r="DJM3"/>
      <c r="DJN3"/>
      <c r="DJO3"/>
      <c r="DJP3"/>
      <c r="DJQ3"/>
      <c r="DJR3"/>
      <c r="DJS3"/>
      <c r="DJT3"/>
      <c r="DJU3"/>
      <c r="DJV3"/>
      <c r="DJW3"/>
      <c r="DJX3"/>
      <c r="DJY3"/>
      <c r="DJZ3"/>
      <c r="DKA3"/>
      <c r="DKB3"/>
      <c r="DKC3"/>
      <c r="DKD3"/>
      <c r="DKE3"/>
      <c r="DKF3"/>
      <c r="DKG3"/>
      <c r="DKH3"/>
      <c r="DKI3"/>
      <c r="DKJ3"/>
      <c r="DKK3"/>
      <c r="DKL3"/>
      <c r="DKM3"/>
      <c r="DKN3"/>
      <c r="DKO3"/>
      <c r="DKP3"/>
      <c r="DKQ3"/>
      <c r="DKR3"/>
      <c r="DKS3"/>
      <c r="DKT3"/>
      <c r="DKU3"/>
      <c r="DKV3"/>
      <c r="DKW3"/>
      <c r="DKX3"/>
      <c r="DKY3"/>
      <c r="DKZ3"/>
      <c r="DLA3"/>
      <c r="DLB3"/>
      <c r="DLC3"/>
      <c r="DLD3"/>
      <c r="DLE3"/>
      <c r="DLF3"/>
      <c r="DLG3"/>
      <c r="DLH3"/>
      <c r="DLI3"/>
      <c r="DLJ3"/>
      <c r="DLK3"/>
      <c r="DLL3"/>
      <c r="DLM3"/>
      <c r="DLN3"/>
      <c r="DLO3"/>
      <c r="DLP3"/>
      <c r="DLQ3"/>
      <c r="DLR3"/>
      <c r="DLS3"/>
      <c r="DLT3"/>
      <c r="DLU3"/>
      <c r="DLV3"/>
      <c r="DLW3"/>
      <c r="DLX3"/>
      <c r="DLY3"/>
      <c r="DLZ3"/>
      <c r="DMA3"/>
      <c r="DMB3"/>
      <c r="DMC3"/>
      <c r="DMD3"/>
      <c r="DME3"/>
      <c r="DMF3"/>
      <c r="DMG3"/>
      <c r="DMH3"/>
      <c r="DMI3"/>
      <c r="DMJ3"/>
      <c r="DMK3"/>
      <c r="DML3"/>
      <c r="DMM3"/>
      <c r="DMN3"/>
      <c r="DMO3"/>
      <c r="DMP3"/>
      <c r="DMQ3"/>
      <c r="DMR3"/>
      <c r="DMS3"/>
      <c r="DMT3"/>
      <c r="DMU3"/>
      <c r="DMV3"/>
      <c r="DMW3"/>
      <c r="DMX3"/>
      <c r="DMY3"/>
      <c r="DMZ3"/>
      <c r="DNA3"/>
      <c r="DNB3"/>
      <c r="DNC3"/>
      <c r="DND3"/>
      <c r="DNE3"/>
      <c r="DNF3"/>
      <c r="DNG3"/>
      <c r="DNH3"/>
      <c r="DNI3"/>
      <c r="DNJ3"/>
      <c r="DNK3"/>
      <c r="DNL3"/>
      <c r="DNM3"/>
      <c r="DNN3"/>
      <c r="DNO3"/>
      <c r="DNP3"/>
      <c r="DNQ3"/>
      <c r="DNR3"/>
      <c r="DNS3"/>
      <c r="DNT3"/>
      <c r="DNU3"/>
      <c r="DNV3"/>
      <c r="DNW3"/>
      <c r="DNX3"/>
      <c r="DNY3"/>
      <c r="DNZ3"/>
      <c r="DOA3"/>
      <c r="DOB3"/>
      <c r="DOC3"/>
      <c r="DOD3"/>
      <c r="DOE3"/>
      <c r="DOF3"/>
      <c r="DOG3"/>
      <c r="DOH3"/>
      <c r="DOI3"/>
      <c r="DOJ3"/>
      <c r="DOK3"/>
      <c r="DOL3"/>
      <c r="DOM3"/>
      <c r="DON3"/>
      <c r="DOO3"/>
      <c r="DOP3"/>
      <c r="DOQ3"/>
      <c r="DOR3"/>
      <c r="DOS3"/>
      <c r="DOT3"/>
      <c r="DOU3"/>
      <c r="DOV3"/>
      <c r="DOW3"/>
      <c r="DOX3"/>
      <c r="DOY3"/>
      <c r="DOZ3"/>
      <c r="DPA3"/>
      <c r="DPB3"/>
      <c r="DPC3"/>
      <c r="DPD3"/>
      <c r="DPE3"/>
      <c r="DPF3"/>
      <c r="DPG3"/>
      <c r="DPH3"/>
      <c r="DPI3"/>
      <c r="DPJ3"/>
      <c r="DPK3"/>
      <c r="DPL3"/>
      <c r="DPM3"/>
      <c r="DPN3"/>
      <c r="DPO3"/>
      <c r="DPP3"/>
      <c r="DPQ3"/>
      <c r="DPR3"/>
      <c r="DPS3"/>
      <c r="DPT3"/>
      <c r="DPU3"/>
      <c r="DPV3"/>
      <c r="DPW3"/>
      <c r="DPX3"/>
      <c r="DPY3"/>
      <c r="DPZ3"/>
      <c r="DQA3"/>
      <c r="DQB3"/>
      <c r="DQC3"/>
      <c r="DQD3"/>
      <c r="DQE3"/>
      <c r="DQF3"/>
      <c r="DQG3"/>
      <c r="DQH3"/>
      <c r="DQI3"/>
      <c r="DQJ3"/>
      <c r="DQK3"/>
      <c r="DQL3"/>
      <c r="DQM3"/>
      <c r="DQN3"/>
      <c r="DQO3"/>
      <c r="DQP3"/>
      <c r="DQQ3"/>
      <c r="DQR3"/>
      <c r="DQS3"/>
      <c r="DQT3"/>
      <c r="DQU3"/>
      <c r="DQV3"/>
      <c r="DQW3"/>
      <c r="DQX3"/>
      <c r="DQY3"/>
      <c r="DQZ3"/>
      <c r="DRA3"/>
      <c r="DRB3"/>
      <c r="DRC3"/>
      <c r="DRD3"/>
      <c r="DRE3"/>
      <c r="DRF3"/>
      <c r="DRG3"/>
      <c r="DRH3"/>
      <c r="DRI3"/>
      <c r="DRJ3"/>
      <c r="DRK3"/>
      <c r="DRL3"/>
      <c r="DRM3"/>
      <c r="DRN3"/>
      <c r="DRO3"/>
      <c r="DRP3"/>
      <c r="DRQ3"/>
      <c r="DRR3"/>
      <c r="DRS3"/>
      <c r="DRT3"/>
      <c r="DRU3"/>
      <c r="DRV3"/>
      <c r="DRW3"/>
      <c r="DRX3"/>
      <c r="DRY3"/>
      <c r="DRZ3"/>
      <c r="DSA3"/>
      <c r="DSB3"/>
      <c r="DSC3"/>
      <c r="DSD3"/>
      <c r="DSE3"/>
      <c r="DSF3"/>
      <c r="DSG3"/>
      <c r="DSH3"/>
      <c r="DSI3"/>
      <c r="DSJ3"/>
      <c r="DSK3"/>
      <c r="DSL3"/>
      <c r="DSM3"/>
      <c r="DSN3"/>
      <c r="DSO3"/>
      <c r="DSP3"/>
      <c r="DSQ3"/>
      <c r="DSR3"/>
      <c r="DSS3"/>
      <c r="DST3"/>
      <c r="DSU3"/>
      <c r="DSV3"/>
      <c r="DSW3"/>
      <c r="DSX3"/>
      <c r="DSY3"/>
      <c r="DSZ3"/>
      <c r="DTA3"/>
      <c r="DTB3"/>
      <c r="DTC3"/>
      <c r="DTD3"/>
      <c r="DTE3"/>
      <c r="DTF3"/>
      <c r="DTG3"/>
      <c r="DTH3"/>
      <c r="DTI3"/>
      <c r="DTJ3"/>
      <c r="DTK3"/>
      <c r="DTL3"/>
      <c r="DTM3"/>
      <c r="DTN3"/>
      <c r="DTO3"/>
      <c r="DTP3"/>
      <c r="DTQ3"/>
      <c r="DTR3"/>
      <c r="DTS3"/>
      <c r="DTT3"/>
      <c r="DTU3"/>
      <c r="DTV3"/>
      <c r="DTW3"/>
      <c r="DTX3"/>
      <c r="DTY3"/>
      <c r="DTZ3"/>
      <c r="DUA3"/>
      <c r="DUB3"/>
      <c r="DUC3"/>
      <c r="DUD3"/>
      <c r="DUE3"/>
      <c r="DUF3"/>
      <c r="DUG3"/>
      <c r="DUH3"/>
      <c r="DUI3"/>
      <c r="DUJ3"/>
      <c r="DUK3"/>
      <c r="DUL3"/>
      <c r="DUM3"/>
      <c r="DUN3"/>
      <c r="DUO3"/>
      <c r="DUP3"/>
      <c r="DUQ3"/>
      <c r="DUR3"/>
      <c r="DUS3"/>
      <c r="DUT3"/>
      <c r="DUU3"/>
      <c r="DUV3"/>
      <c r="DUW3"/>
      <c r="DUX3"/>
      <c r="DUY3"/>
      <c r="DUZ3"/>
      <c r="DVA3"/>
      <c r="DVB3"/>
      <c r="DVC3"/>
      <c r="DVD3"/>
      <c r="DVE3"/>
      <c r="DVF3"/>
      <c r="DVG3"/>
      <c r="DVH3"/>
      <c r="DVI3"/>
      <c r="DVJ3"/>
      <c r="DVK3"/>
      <c r="DVL3"/>
      <c r="DVM3"/>
      <c r="DVN3"/>
      <c r="DVO3"/>
      <c r="DVP3"/>
      <c r="DVQ3"/>
      <c r="DVR3"/>
      <c r="DVS3"/>
      <c r="DVT3"/>
      <c r="DVU3"/>
      <c r="DVV3"/>
      <c r="DVW3"/>
      <c r="DVX3"/>
      <c r="DVY3"/>
      <c r="DVZ3"/>
      <c r="DWA3"/>
      <c r="DWB3"/>
      <c r="DWC3"/>
      <c r="DWD3"/>
      <c r="DWE3"/>
      <c r="DWF3"/>
      <c r="DWG3"/>
      <c r="DWH3"/>
      <c r="DWI3"/>
      <c r="DWJ3"/>
      <c r="DWK3"/>
      <c r="DWL3"/>
      <c r="DWM3"/>
      <c r="DWN3"/>
      <c r="DWO3"/>
      <c r="DWP3"/>
      <c r="DWQ3"/>
      <c r="DWR3"/>
      <c r="DWS3"/>
      <c r="DWT3"/>
      <c r="DWU3"/>
      <c r="DWV3"/>
      <c r="DWW3"/>
      <c r="DWX3"/>
      <c r="DWY3"/>
      <c r="DWZ3"/>
      <c r="DXA3"/>
      <c r="DXB3"/>
      <c r="DXC3"/>
      <c r="DXD3"/>
      <c r="DXE3"/>
      <c r="DXF3"/>
      <c r="DXG3"/>
      <c r="DXH3"/>
      <c r="DXI3"/>
      <c r="DXJ3"/>
      <c r="DXK3"/>
      <c r="DXL3"/>
      <c r="DXM3"/>
      <c r="DXN3"/>
      <c r="DXO3"/>
      <c r="DXP3"/>
      <c r="DXQ3"/>
      <c r="DXR3"/>
      <c r="DXS3"/>
      <c r="DXT3"/>
      <c r="DXU3"/>
      <c r="DXV3"/>
      <c r="DXW3"/>
      <c r="DXX3"/>
      <c r="DXY3"/>
      <c r="DXZ3"/>
      <c r="DYA3"/>
      <c r="DYB3"/>
      <c r="DYC3"/>
      <c r="DYD3"/>
      <c r="DYE3"/>
      <c r="DYF3"/>
      <c r="DYG3"/>
      <c r="DYH3"/>
      <c r="DYI3"/>
      <c r="DYJ3"/>
      <c r="DYK3"/>
      <c r="DYL3"/>
      <c r="DYM3"/>
      <c r="DYN3"/>
      <c r="DYO3"/>
      <c r="DYP3"/>
      <c r="DYQ3"/>
      <c r="DYR3"/>
      <c r="DYS3"/>
      <c r="DYT3"/>
      <c r="DYU3"/>
      <c r="DYV3"/>
      <c r="DYW3"/>
      <c r="DYX3"/>
      <c r="DYY3"/>
      <c r="DYZ3"/>
      <c r="DZA3"/>
      <c r="DZB3"/>
      <c r="DZC3"/>
      <c r="DZD3"/>
      <c r="DZE3"/>
      <c r="DZF3"/>
      <c r="DZG3"/>
      <c r="DZH3"/>
      <c r="DZI3"/>
      <c r="DZJ3"/>
      <c r="DZK3"/>
      <c r="DZL3"/>
      <c r="DZM3"/>
      <c r="DZN3"/>
      <c r="DZO3"/>
      <c r="DZP3"/>
      <c r="DZQ3"/>
      <c r="DZR3"/>
      <c r="DZS3"/>
      <c r="DZT3"/>
      <c r="DZU3"/>
      <c r="DZV3"/>
      <c r="DZW3"/>
      <c r="DZX3"/>
      <c r="DZY3"/>
      <c r="DZZ3"/>
      <c r="EAA3"/>
      <c r="EAB3"/>
      <c r="EAC3"/>
      <c r="EAD3"/>
      <c r="EAE3"/>
      <c r="EAF3"/>
      <c r="EAG3"/>
      <c r="EAH3"/>
      <c r="EAI3"/>
      <c r="EAJ3"/>
      <c r="EAK3"/>
      <c r="EAL3"/>
      <c r="EAM3"/>
      <c r="EAN3"/>
      <c r="EAO3"/>
      <c r="EAP3"/>
      <c r="EAQ3"/>
      <c r="EAR3"/>
      <c r="EAS3"/>
      <c r="EAT3"/>
      <c r="EAU3"/>
      <c r="EAV3"/>
      <c r="EAW3"/>
      <c r="EAX3"/>
      <c r="EAY3"/>
      <c r="EAZ3"/>
      <c r="EBA3"/>
      <c r="EBB3"/>
      <c r="EBC3"/>
      <c r="EBD3"/>
      <c r="EBE3"/>
      <c r="EBF3"/>
      <c r="EBG3"/>
      <c r="EBH3"/>
      <c r="EBI3"/>
      <c r="EBJ3"/>
      <c r="EBK3"/>
      <c r="EBL3"/>
      <c r="EBM3"/>
      <c r="EBN3"/>
      <c r="EBO3"/>
      <c r="EBP3"/>
      <c r="EBQ3"/>
      <c r="EBR3"/>
      <c r="EBS3"/>
      <c r="EBT3"/>
      <c r="EBU3"/>
      <c r="EBV3"/>
      <c r="EBW3"/>
      <c r="EBX3"/>
      <c r="EBY3"/>
      <c r="EBZ3"/>
      <c r="ECA3"/>
      <c r="ECB3"/>
      <c r="ECC3"/>
      <c r="ECD3"/>
      <c r="ECE3"/>
      <c r="ECF3"/>
      <c r="ECG3"/>
      <c r="ECH3"/>
      <c r="ECI3"/>
      <c r="ECJ3"/>
      <c r="ECK3"/>
      <c r="ECL3"/>
      <c r="ECM3"/>
      <c r="ECN3"/>
      <c r="ECO3"/>
      <c r="ECP3"/>
      <c r="ECQ3"/>
      <c r="ECR3"/>
      <c r="ECS3"/>
      <c r="ECT3"/>
      <c r="ECU3"/>
      <c r="ECV3"/>
      <c r="ECW3"/>
      <c r="ECX3"/>
      <c r="ECY3"/>
      <c r="ECZ3"/>
      <c r="EDA3"/>
      <c r="EDB3"/>
      <c r="EDC3"/>
      <c r="EDD3"/>
      <c r="EDE3"/>
      <c r="EDF3"/>
      <c r="EDG3"/>
      <c r="EDH3"/>
      <c r="EDI3"/>
      <c r="EDJ3"/>
      <c r="EDK3"/>
      <c r="EDL3"/>
      <c r="EDM3"/>
      <c r="EDN3"/>
      <c r="EDO3"/>
      <c r="EDP3"/>
      <c r="EDQ3"/>
      <c r="EDR3"/>
      <c r="EDS3"/>
      <c r="EDT3"/>
      <c r="EDU3"/>
      <c r="EDV3"/>
      <c r="EDW3"/>
      <c r="EDX3"/>
      <c r="EDY3"/>
      <c r="EDZ3"/>
      <c r="EEA3"/>
      <c r="EEB3"/>
      <c r="EEC3"/>
      <c r="EED3"/>
      <c r="EEE3"/>
      <c r="EEF3"/>
      <c r="EEG3"/>
      <c r="EEH3"/>
      <c r="EEI3"/>
      <c r="EEJ3"/>
      <c r="EEK3"/>
      <c r="EEL3"/>
      <c r="EEM3"/>
      <c r="EEN3"/>
      <c r="EEO3"/>
      <c r="EEP3"/>
      <c r="EEQ3"/>
      <c r="EER3"/>
      <c r="EES3"/>
      <c r="EET3"/>
      <c r="EEU3"/>
      <c r="EEV3"/>
      <c r="EEW3"/>
      <c r="EEX3"/>
      <c r="EEY3"/>
      <c r="EEZ3"/>
      <c r="EFA3"/>
      <c r="EFB3"/>
      <c r="EFC3"/>
      <c r="EFD3"/>
      <c r="EFE3"/>
      <c r="EFF3"/>
      <c r="EFG3"/>
      <c r="EFH3"/>
      <c r="EFI3"/>
      <c r="EFJ3"/>
      <c r="EFK3"/>
      <c r="EFL3"/>
      <c r="EFM3"/>
      <c r="EFN3"/>
      <c r="EFO3"/>
      <c r="EFP3"/>
      <c r="EFQ3"/>
      <c r="EFR3"/>
      <c r="EFS3"/>
      <c r="EFT3"/>
      <c r="EFU3"/>
      <c r="EFV3"/>
      <c r="EFW3"/>
      <c r="EFX3"/>
      <c r="EFY3"/>
      <c r="EFZ3"/>
      <c r="EGA3"/>
      <c r="EGB3"/>
      <c r="EGC3"/>
      <c r="EGD3"/>
      <c r="EGE3"/>
      <c r="EGF3"/>
      <c r="EGG3"/>
      <c r="EGH3"/>
      <c r="EGI3"/>
      <c r="EGJ3"/>
      <c r="EGK3"/>
      <c r="EGL3"/>
      <c r="EGM3"/>
      <c r="EGN3"/>
      <c r="EGO3"/>
      <c r="EGP3"/>
      <c r="EGQ3"/>
      <c r="EGR3"/>
      <c r="EGS3"/>
      <c r="EGT3"/>
      <c r="EGU3"/>
      <c r="EGV3"/>
      <c r="EGW3"/>
      <c r="EGX3"/>
      <c r="EGY3"/>
      <c r="EGZ3"/>
      <c r="EHA3"/>
      <c r="EHB3"/>
      <c r="EHC3"/>
      <c r="EHD3"/>
      <c r="EHE3"/>
      <c r="EHF3"/>
      <c r="EHG3"/>
      <c r="EHH3"/>
      <c r="EHI3"/>
      <c r="EHJ3"/>
      <c r="EHK3"/>
      <c r="EHL3"/>
      <c r="EHM3"/>
      <c r="EHN3"/>
      <c r="EHO3"/>
      <c r="EHP3"/>
      <c r="EHQ3"/>
      <c r="EHR3"/>
      <c r="EHS3"/>
      <c r="EHT3"/>
      <c r="EHU3"/>
      <c r="EHV3"/>
      <c r="EHW3"/>
      <c r="EHX3"/>
      <c r="EHY3"/>
      <c r="EHZ3"/>
      <c r="EIA3"/>
      <c r="EIB3"/>
      <c r="EIC3"/>
      <c r="EID3"/>
      <c r="EIE3"/>
      <c r="EIF3"/>
      <c r="EIG3"/>
      <c r="EIH3"/>
      <c r="EII3"/>
      <c r="EIJ3"/>
      <c r="EIK3"/>
      <c r="EIL3"/>
      <c r="EIM3"/>
      <c r="EIN3"/>
      <c r="EIO3"/>
      <c r="EIP3"/>
      <c r="EIQ3"/>
      <c r="EIR3"/>
      <c r="EIS3"/>
      <c r="EIT3"/>
      <c r="EIU3"/>
      <c r="EIV3"/>
      <c r="EIW3"/>
      <c r="EIX3"/>
      <c r="EIY3"/>
      <c r="EIZ3"/>
      <c r="EJA3"/>
      <c r="EJB3"/>
      <c r="EJC3"/>
      <c r="EJD3"/>
      <c r="EJE3"/>
      <c r="EJF3"/>
      <c r="EJG3"/>
      <c r="EJH3"/>
      <c r="EJI3"/>
      <c r="EJJ3"/>
      <c r="EJK3"/>
      <c r="EJL3"/>
      <c r="EJM3"/>
      <c r="EJN3"/>
      <c r="EJO3"/>
      <c r="EJP3"/>
      <c r="EJQ3"/>
      <c r="EJR3"/>
      <c r="EJS3"/>
      <c r="EJT3"/>
      <c r="EJU3"/>
      <c r="EJV3"/>
      <c r="EJW3"/>
      <c r="EJX3"/>
      <c r="EJY3"/>
      <c r="EJZ3"/>
      <c r="EKA3"/>
      <c r="EKB3"/>
      <c r="EKC3"/>
      <c r="EKD3"/>
      <c r="EKE3"/>
      <c r="EKF3"/>
      <c r="EKG3"/>
      <c r="EKH3"/>
      <c r="EKI3"/>
      <c r="EKJ3"/>
      <c r="EKK3"/>
      <c r="EKL3"/>
      <c r="EKM3"/>
      <c r="EKN3"/>
      <c r="EKO3"/>
      <c r="EKP3"/>
      <c r="EKQ3"/>
      <c r="EKR3"/>
      <c r="EKS3"/>
      <c r="EKT3"/>
      <c r="EKU3"/>
      <c r="EKV3"/>
      <c r="EKW3"/>
      <c r="EKX3"/>
      <c r="EKY3"/>
      <c r="EKZ3"/>
      <c r="ELA3"/>
      <c r="ELB3"/>
      <c r="ELC3"/>
      <c r="ELD3"/>
      <c r="ELE3"/>
      <c r="ELF3"/>
      <c r="ELG3"/>
      <c r="ELH3"/>
      <c r="ELI3"/>
      <c r="ELJ3"/>
      <c r="ELK3"/>
      <c r="ELL3"/>
      <c r="ELM3"/>
      <c r="ELN3"/>
      <c r="ELO3"/>
      <c r="ELP3"/>
      <c r="ELQ3"/>
      <c r="ELR3"/>
      <c r="ELS3"/>
      <c r="ELT3"/>
      <c r="ELU3"/>
      <c r="ELV3"/>
      <c r="ELW3"/>
      <c r="ELX3"/>
      <c r="ELY3"/>
      <c r="ELZ3"/>
      <c r="EMA3"/>
      <c r="EMB3"/>
      <c r="EMC3"/>
      <c r="EMD3"/>
      <c r="EME3"/>
      <c r="EMF3"/>
      <c r="EMG3"/>
      <c r="EMH3"/>
      <c r="EMI3"/>
      <c r="EMJ3"/>
      <c r="EMK3"/>
      <c r="EML3"/>
      <c r="EMM3"/>
      <c r="EMN3"/>
      <c r="EMO3"/>
      <c r="EMP3"/>
      <c r="EMQ3"/>
      <c r="EMR3"/>
      <c r="EMS3"/>
      <c r="EMT3"/>
      <c r="EMU3"/>
      <c r="EMV3"/>
      <c r="EMW3"/>
      <c r="EMX3"/>
      <c r="EMY3"/>
      <c r="EMZ3"/>
      <c r="ENA3"/>
      <c r="ENB3"/>
      <c r="ENC3"/>
      <c r="END3"/>
      <c r="ENE3"/>
      <c r="ENF3"/>
      <c r="ENG3"/>
      <c r="ENH3"/>
      <c r="ENI3"/>
      <c r="ENJ3"/>
      <c r="ENK3"/>
      <c r="ENL3"/>
      <c r="ENM3"/>
      <c r="ENN3"/>
      <c r="ENO3"/>
      <c r="ENP3"/>
      <c r="ENQ3"/>
      <c r="ENR3"/>
      <c r="ENS3"/>
      <c r="ENT3"/>
      <c r="ENU3"/>
      <c r="ENV3"/>
      <c r="ENW3"/>
      <c r="ENX3"/>
      <c r="ENY3"/>
      <c r="ENZ3"/>
      <c r="EOA3"/>
      <c r="EOB3"/>
      <c r="EOC3"/>
      <c r="EOD3"/>
      <c r="EOE3"/>
      <c r="EOF3"/>
      <c r="EOG3"/>
      <c r="EOH3"/>
      <c r="EOI3"/>
      <c r="EOJ3"/>
      <c r="EOK3"/>
      <c r="EOL3"/>
      <c r="EOM3"/>
      <c r="EON3"/>
      <c r="EOO3"/>
      <c r="EOP3"/>
      <c r="EOQ3"/>
      <c r="EOR3"/>
      <c r="EOS3"/>
      <c r="EOT3"/>
      <c r="EOU3"/>
      <c r="EOV3"/>
      <c r="EOW3"/>
      <c r="EOX3"/>
      <c r="EOY3"/>
      <c r="EOZ3"/>
      <c r="EPA3"/>
      <c r="EPB3"/>
      <c r="EPC3"/>
      <c r="EPD3"/>
      <c r="EPE3"/>
      <c r="EPF3"/>
      <c r="EPG3"/>
      <c r="EPH3"/>
      <c r="EPI3"/>
      <c r="EPJ3"/>
      <c r="EPK3"/>
      <c r="EPL3"/>
      <c r="EPM3"/>
      <c r="EPN3"/>
      <c r="EPO3"/>
      <c r="EPP3"/>
      <c r="EPQ3"/>
      <c r="EPR3"/>
      <c r="EPS3"/>
      <c r="EPT3"/>
      <c r="EPU3"/>
      <c r="EPV3"/>
      <c r="EPW3"/>
      <c r="EPX3"/>
      <c r="EPY3"/>
      <c r="EPZ3"/>
      <c r="EQA3"/>
      <c r="EQB3"/>
      <c r="EQC3"/>
      <c r="EQD3"/>
      <c r="EQE3"/>
      <c r="EQF3"/>
      <c r="EQG3"/>
      <c r="EQH3"/>
      <c r="EQI3"/>
      <c r="EQJ3"/>
      <c r="EQK3"/>
      <c r="EQL3"/>
      <c r="EQM3"/>
      <c r="EQN3"/>
      <c r="EQO3"/>
      <c r="EQP3"/>
      <c r="EQQ3"/>
      <c r="EQR3"/>
      <c r="EQS3"/>
      <c r="EQT3"/>
      <c r="EQU3"/>
      <c r="EQV3"/>
      <c r="EQW3"/>
      <c r="EQX3"/>
      <c r="EQY3"/>
      <c r="EQZ3"/>
      <c r="ERA3"/>
      <c r="ERB3"/>
      <c r="ERC3"/>
      <c r="ERD3"/>
      <c r="ERE3"/>
      <c r="ERF3"/>
      <c r="ERG3"/>
      <c r="ERH3"/>
      <c r="ERI3"/>
      <c r="ERJ3"/>
      <c r="ERK3"/>
      <c r="ERL3"/>
      <c r="ERM3"/>
      <c r="ERN3"/>
      <c r="ERO3"/>
      <c r="ERP3"/>
      <c r="ERQ3"/>
      <c r="ERR3"/>
      <c r="ERS3"/>
      <c r="ERT3"/>
      <c r="ERU3"/>
      <c r="ERV3"/>
      <c r="ERW3"/>
      <c r="ERX3"/>
      <c r="ERY3"/>
      <c r="ERZ3"/>
      <c r="ESA3"/>
      <c r="ESB3"/>
      <c r="ESC3"/>
      <c r="ESD3"/>
      <c r="ESE3"/>
      <c r="ESF3"/>
      <c r="ESG3"/>
      <c r="ESH3"/>
      <c r="ESI3"/>
      <c r="ESJ3"/>
      <c r="ESK3"/>
      <c r="ESL3"/>
      <c r="ESM3"/>
      <c r="ESN3"/>
      <c r="ESO3"/>
      <c r="ESP3"/>
      <c r="ESQ3"/>
      <c r="ESR3"/>
      <c r="ESS3"/>
      <c r="EST3"/>
      <c r="ESU3"/>
      <c r="ESV3"/>
      <c r="ESW3"/>
      <c r="ESX3"/>
      <c r="ESY3"/>
      <c r="ESZ3"/>
      <c r="ETA3"/>
      <c r="ETB3"/>
      <c r="ETC3"/>
      <c r="ETD3"/>
      <c r="ETE3"/>
      <c r="ETF3"/>
      <c r="ETG3"/>
      <c r="ETH3"/>
      <c r="ETI3"/>
      <c r="ETJ3"/>
      <c r="ETK3"/>
      <c r="ETL3"/>
      <c r="ETM3"/>
      <c r="ETN3"/>
      <c r="ETO3"/>
      <c r="ETP3"/>
      <c r="ETQ3"/>
      <c r="ETR3"/>
      <c r="ETS3"/>
      <c r="ETT3"/>
      <c r="ETU3"/>
      <c r="ETV3"/>
      <c r="ETW3"/>
      <c r="ETX3"/>
      <c r="ETY3"/>
      <c r="ETZ3"/>
      <c r="EUA3"/>
      <c r="EUB3"/>
      <c r="EUC3"/>
      <c r="EUD3"/>
      <c r="EUE3"/>
      <c r="EUF3"/>
      <c r="EUG3"/>
      <c r="EUH3"/>
      <c r="EUI3"/>
      <c r="EUJ3"/>
      <c r="EUK3"/>
      <c r="EUL3"/>
      <c r="EUM3"/>
      <c r="EUN3"/>
      <c r="EUO3"/>
      <c r="EUP3"/>
      <c r="EUQ3"/>
      <c r="EUR3"/>
      <c r="EUS3"/>
      <c r="EUT3"/>
      <c r="EUU3"/>
      <c r="EUV3"/>
      <c r="EUW3"/>
      <c r="EUX3"/>
      <c r="EUY3"/>
      <c r="EUZ3"/>
      <c r="EVA3"/>
      <c r="EVB3"/>
      <c r="EVC3"/>
      <c r="EVD3"/>
      <c r="EVE3"/>
      <c r="EVF3"/>
      <c r="EVG3"/>
      <c r="EVH3"/>
      <c r="EVI3"/>
      <c r="EVJ3"/>
      <c r="EVK3"/>
      <c r="EVL3"/>
      <c r="EVM3"/>
      <c r="EVN3"/>
      <c r="EVO3"/>
      <c r="EVP3"/>
      <c r="EVQ3"/>
      <c r="EVR3"/>
      <c r="EVS3"/>
      <c r="EVT3"/>
      <c r="EVU3"/>
      <c r="EVV3"/>
      <c r="EVW3"/>
      <c r="EVX3"/>
      <c r="EVY3"/>
      <c r="EVZ3"/>
      <c r="EWA3"/>
      <c r="EWB3"/>
      <c r="EWC3"/>
      <c r="EWD3"/>
      <c r="EWE3"/>
      <c r="EWF3"/>
      <c r="EWG3"/>
      <c r="EWH3"/>
      <c r="EWI3"/>
      <c r="EWJ3"/>
      <c r="EWK3"/>
      <c r="EWL3"/>
      <c r="EWM3"/>
      <c r="EWN3"/>
      <c r="EWO3"/>
      <c r="EWP3"/>
      <c r="EWQ3"/>
      <c r="EWR3"/>
      <c r="EWS3"/>
      <c r="EWT3"/>
      <c r="EWU3"/>
      <c r="EWV3"/>
      <c r="EWW3"/>
      <c r="EWX3"/>
      <c r="EWY3"/>
      <c r="EWZ3"/>
      <c r="EXA3"/>
      <c r="EXB3"/>
      <c r="EXC3"/>
      <c r="EXD3"/>
      <c r="EXE3"/>
      <c r="EXF3"/>
      <c r="EXG3"/>
      <c r="EXH3"/>
      <c r="EXI3"/>
      <c r="EXJ3"/>
      <c r="EXK3"/>
      <c r="EXL3"/>
      <c r="EXM3"/>
      <c r="EXN3"/>
      <c r="EXO3"/>
      <c r="EXP3"/>
      <c r="EXQ3"/>
      <c r="EXR3"/>
      <c r="EXS3"/>
      <c r="EXT3"/>
      <c r="EXU3"/>
      <c r="EXV3"/>
      <c r="EXW3"/>
      <c r="EXX3"/>
      <c r="EXY3"/>
      <c r="EXZ3"/>
      <c r="EYA3"/>
      <c r="EYB3"/>
      <c r="EYC3"/>
      <c r="EYD3"/>
      <c r="EYE3"/>
      <c r="EYF3"/>
      <c r="EYG3"/>
      <c r="EYH3"/>
      <c r="EYI3"/>
      <c r="EYJ3"/>
      <c r="EYK3"/>
      <c r="EYL3"/>
      <c r="EYM3"/>
      <c r="EYN3"/>
      <c r="EYO3"/>
      <c r="EYP3"/>
      <c r="EYQ3"/>
      <c r="EYR3"/>
      <c r="EYS3"/>
      <c r="EYT3"/>
      <c r="EYU3"/>
      <c r="EYV3"/>
      <c r="EYW3"/>
      <c r="EYX3"/>
      <c r="EYY3"/>
      <c r="EYZ3"/>
      <c r="EZA3"/>
      <c r="EZB3"/>
      <c r="EZC3"/>
      <c r="EZD3"/>
      <c r="EZE3"/>
      <c r="EZF3"/>
      <c r="EZG3"/>
      <c r="EZH3"/>
      <c r="EZI3"/>
      <c r="EZJ3"/>
      <c r="EZK3"/>
      <c r="EZL3"/>
      <c r="EZM3"/>
      <c r="EZN3"/>
      <c r="EZO3"/>
      <c r="EZP3"/>
      <c r="EZQ3"/>
      <c r="EZR3"/>
      <c r="EZS3"/>
      <c r="EZT3"/>
      <c r="EZU3"/>
      <c r="EZV3"/>
      <c r="EZW3"/>
      <c r="EZX3"/>
      <c r="EZY3"/>
      <c r="EZZ3"/>
      <c r="FAA3"/>
      <c r="FAB3"/>
      <c r="FAC3"/>
      <c r="FAD3"/>
      <c r="FAE3"/>
      <c r="FAF3"/>
      <c r="FAG3"/>
      <c r="FAH3"/>
      <c r="FAI3"/>
      <c r="FAJ3"/>
      <c r="FAK3"/>
      <c r="FAL3"/>
      <c r="FAM3"/>
      <c r="FAN3"/>
      <c r="FAO3"/>
      <c r="FAP3"/>
      <c r="FAQ3"/>
      <c r="FAR3"/>
      <c r="FAS3"/>
      <c r="FAT3"/>
      <c r="FAU3"/>
      <c r="FAV3"/>
      <c r="FAW3"/>
      <c r="FAX3"/>
      <c r="FAY3"/>
      <c r="FAZ3"/>
      <c r="FBA3"/>
      <c r="FBB3"/>
      <c r="FBC3"/>
      <c r="FBD3"/>
      <c r="FBE3"/>
      <c r="FBF3"/>
      <c r="FBG3"/>
      <c r="FBH3"/>
      <c r="FBI3"/>
      <c r="FBJ3"/>
      <c r="FBK3"/>
      <c r="FBL3"/>
      <c r="FBM3"/>
      <c r="FBN3"/>
      <c r="FBO3"/>
      <c r="FBP3"/>
      <c r="FBQ3"/>
      <c r="FBR3"/>
      <c r="FBS3"/>
      <c r="FBT3"/>
      <c r="FBU3"/>
      <c r="FBV3"/>
      <c r="FBW3"/>
      <c r="FBX3"/>
      <c r="FBY3"/>
      <c r="FBZ3"/>
      <c r="FCA3"/>
      <c r="FCB3"/>
      <c r="FCC3"/>
      <c r="FCD3"/>
      <c r="FCE3"/>
      <c r="FCF3"/>
      <c r="FCG3"/>
      <c r="FCH3"/>
      <c r="FCI3"/>
      <c r="FCJ3"/>
      <c r="FCK3"/>
      <c r="FCL3"/>
      <c r="FCM3"/>
      <c r="FCN3"/>
      <c r="FCO3"/>
      <c r="FCP3"/>
      <c r="FCQ3"/>
      <c r="FCR3"/>
      <c r="FCS3"/>
      <c r="FCT3"/>
      <c r="FCU3"/>
      <c r="FCV3"/>
      <c r="FCW3"/>
      <c r="FCX3"/>
      <c r="FCY3"/>
      <c r="FCZ3"/>
      <c r="FDA3"/>
      <c r="FDB3"/>
      <c r="FDC3"/>
      <c r="FDD3"/>
      <c r="FDE3"/>
      <c r="FDF3"/>
      <c r="FDG3"/>
      <c r="FDH3"/>
      <c r="FDI3"/>
      <c r="FDJ3"/>
      <c r="FDK3"/>
      <c r="FDL3"/>
      <c r="FDM3"/>
      <c r="FDN3"/>
      <c r="FDO3"/>
      <c r="FDP3"/>
      <c r="FDQ3"/>
      <c r="FDR3"/>
      <c r="FDS3"/>
      <c r="FDT3"/>
      <c r="FDU3"/>
      <c r="FDV3"/>
      <c r="FDW3"/>
      <c r="FDX3"/>
      <c r="FDY3"/>
      <c r="FDZ3"/>
      <c r="FEA3"/>
      <c r="FEB3"/>
      <c r="FEC3"/>
      <c r="FED3"/>
      <c r="FEE3"/>
      <c r="FEF3"/>
      <c r="FEG3"/>
      <c r="FEH3"/>
      <c r="FEI3"/>
      <c r="FEJ3"/>
      <c r="FEK3"/>
      <c r="FEL3"/>
      <c r="FEM3"/>
      <c r="FEN3"/>
      <c r="FEO3"/>
      <c r="FEP3"/>
      <c r="FEQ3"/>
      <c r="FER3"/>
      <c r="FES3"/>
      <c r="FET3"/>
      <c r="FEU3"/>
      <c r="FEV3"/>
      <c r="FEW3"/>
      <c r="FEX3"/>
      <c r="FEY3"/>
      <c r="FEZ3"/>
      <c r="FFA3"/>
      <c r="FFB3"/>
      <c r="FFC3"/>
      <c r="FFD3"/>
      <c r="FFE3"/>
      <c r="FFF3"/>
      <c r="FFG3"/>
      <c r="FFH3"/>
      <c r="FFI3"/>
      <c r="FFJ3"/>
      <c r="FFK3"/>
      <c r="FFL3"/>
      <c r="FFM3"/>
      <c r="FFN3"/>
      <c r="FFO3"/>
      <c r="FFP3"/>
      <c r="FFQ3"/>
      <c r="FFR3"/>
      <c r="FFS3"/>
      <c r="FFT3"/>
      <c r="FFU3"/>
      <c r="FFV3"/>
      <c r="FFW3"/>
      <c r="FFX3"/>
      <c r="FFY3"/>
      <c r="FFZ3"/>
      <c r="FGA3"/>
      <c r="FGB3"/>
      <c r="FGC3"/>
      <c r="FGD3"/>
      <c r="FGE3"/>
      <c r="FGF3"/>
      <c r="FGG3"/>
      <c r="FGH3"/>
      <c r="FGI3"/>
      <c r="FGJ3"/>
      <c r="FGK3"/>
      <c r="FGL3"/>
      <c r="FGM3"/>
      <c r="FGN3"/>
      <c r="FGO3"/>
      <c r="FGP3"/>
      <c r="FGQ3"/>
      <c r="FGR3"/>
      <c r="FGS3"/>
      <c r="FGT3"/>
      <c r="FGU3"/>
      <c r="FGV3"/>
      <c r="FGW3"/>
      <c r="FGX3"/>
      <c r="FGY3"/>
      <c r="FGZ3"/>
      <c r="FHA3"/>
      <c r="FHB3"/>
      <c r="FHC3"/>
      <c r="FHD3"/>
      <c r="FHE3"/>
      <c r="FHF3"/>
      <c r="FHG3"/>
      <c r="FHH3"/>
      <c r="FHI3"/>
      <c r="FHJ3"/>
      <c r="FHK3"/>
      <c r="FHL3"/>
      <c r="FHM3"/>
      <c r="FHN3"/>
      <c r="FHO3"/>
      <c r="FHP3"/>
      <c r="FHQ3"/>
      <c r="FHR3"/>
      <c r="FHS3"/>
      <c r="FHT3"/>
      <c r="FHU3"/>
      <c r="FHV3"/>
      <c r="FHW3"/>
      <c r="FHX3"/>
      <c r="FHY3"/>
      <c r="FHZ3"/>
      <c r="FIA3"/>
      <c r="FIB3"/>
      <c r="FIC3"/>
      <c r="FID3"/>
      <c r="FIE3"/>
      <c r="FIF3"/>
      <c r="FIG3"/>
      <c r="FIH3"/>
      <c r="FII3"/>
      <c r="FIJ3"/>
      <c r="FIK3"/>
      <c r="FIL3"/>
      <c r="FIM3"/>
      <c r="FIN3"/>
      <c r="FIO3"/>
      <c r="FIP3"/>
      <c r="FIQ3"/>
      <c r="FIR3"/>
      <c r="FIS3"/>
      <c r="FIT3"/>
      <c r="FIU3"/>
      <c r="FIV3"/>
      <c r="FIW3"/>
      <c r="FIX3"/>
      <c r="FIY3"/>
      <c r="FIZ3"/>
      <c r="FJA3"/>
      <c r="FJB3"/>
      <c r="FJC3"/>
      <c r="FJD3"/>
      <c r="FJE3"/>
      <c r="FJF3"/>
      <c r="FJG3"/>
      <c r="FJH3"/>
      <c r="FJI3"/>
      <c r="FJJ3"/>
      <c r="FJK3"/>
      <c r="FJL3"/>
      <c r="FJM3"/>
      <c r="FJN3"/>
      <c r="FJO3"/>
      <c r="FJP3"/>
      <c r="FJQ3"/>
      <c r="FJR3"/>
      <c r="FJS3"/>
      <c r="FJT3"/>
      <c r="FJU3"/>
      <c r="FJV3"/>
      <c r="FJW3"/>
      <c r="FJX3"/>
      <c r="FJY3"/>
      <c r="FJZ3"/>
      <c r="FKA3"/>
      <c r="FKB3"/>
      <c r="FKC3"/>
      <c r="FKD3"/>
      <c r="FKE3"/>
      <c r="FKF3"/>
      <c r="FKG3"/>
      <c r="FKH3"/>
      <c r="FKI3"/>
      <c r="FKJ3"/>
      <c r="FKK3"/>
      <c r="FKL3"/>
      <c r="FKM3"/>
      <c r="FKN3"/>
      <c r="FKO3"/>
      <c r="FKP3"/>
      <c r="FKQ3"/>
      <c r="FKR3"/>
      <c r="FKS3"/>
      <c r="FKT3"/>
      <c r="FKU3"/>
      <c r="FKV3"/>
      <c r="FKW3"/>
      <c r="FKX3"/>
      <c r="FKY3"/>
      <c r="FKZ3"/>
      <c r="FLA3"/>
      <c r="FLB3"/>
      <c r="FLC3"/>
      <c r="FLD3"/>
      <c r="FLE3"/>
      <c r="FLF3"/>
      <c r="FLG3"/>
      <c r="FLH3"/>
      <c r="FLI3"/>
      <c r="FLJ3"/>
      <c r="FLK3"/>
      <c r="FLL3"/>
      <c r="FLM3"/>
      <c r="FLN3"/>
      <c r="FLO3"/>
      <c r="FLP3"/>
      <c r="FLQ3"/>
      <c r="FLR3"/>
      <c r="FLS3"/>
      <c r="FLT3"/>
      <c r="FLU3"/>
      <c r="FLV3"/>
      <c r="FLW3"/>
      <c r="FLX3"/>
      <c r="FLY3"/>
      <c r="FLZ3"/>
      <c r="FMA3"/>
      <c r="FMB3"/>
      <c r="FMC3"/>
      <c r="FMD3"/>
      <c r="FME3"/>
      <c r="FMF3"/>
      <c r="FMG3"/>
      <c r="FMH3"/>
      <c r="FMI3"/>
      <c r="FMJ3"/>
      <c r="FMK3"/>
      <c r="FML3"/>
      <c r="FMM3"/>
      <c r="FMN3"/>
      <c r="FMO3"/>
      <c r="FMP3"/>
      <c r="FMQ3"/>
      <c r="FMR3"/>
      <c r="FMS3"/>
      <c r="FMT3"/>
      <c r="FMU3"/>
      <c r="FMV3"/>
      <c r="FMW3"/>
      <c r="FMX3"/>
      <c r="FMY3"/>
      <c r="FMZ3"/>
      <c r="FNA3"/>
      <c r="FNB3"/>
      <c r="FNC3"/>
      <c r="FND3"/>
      <c r="FNE3"/>
      <c r="FNF3"/>
      <c r="FNG3"/>
      <c r="FNH3"/>
    </row>
    <row r="4" spans="1:4428">
      <c r="A4" s="49" t="s">
        <v>723</v>
      </c>
      <c r="B4" s="219">
        <v>0.5</v>
      </c>
      <c r="C4" s="219">
        <v>0.53</v>
      </c>
      <c r="D4" s="219">
        <v>0.44740000000000002</v>
      </c>
      <c r="E4" s="219">
        <v>0.46204105788244582</v>
      </c>
      <c r="F4" s="219">
        <v>1.79</v>
      </c>
      <c r="G4" s="219">
        <v>0.19</v>
      </c>
      <c r="H4" s="219">
        <v>0.37</v>
      </c>
      <c r="I4" s="219">
        <v>0.52668323358476965</v>
      </c>
      <c r="J4" s="219">
        <v>0.60686795384055225</v>
      </c>
      <c r="K4" s="219">
        <v>2.0946036966507324</v>
      </c>
      <c r="L4" s="219">
        <v>0.35949999999999999</v>
      </c>
      <c r="M4" s="219">
        <v>0.47</v>
      </c>
      <c r="N4" s="219">
        <v>0.878614730767172</v>
      </c>
      <c r="O4" s="219">
        <v>0.36554848384829647</v>
      </c>
      <c r="P4" s="219">
        <v>2.0753422223949687</v>
      </c>
      <c r="Q4" s="219">
        <v>0.4598737035856641</v>
      </c>
      <c r="R4" s="219">
        <v>0.49280000000000002</v>
      </c>
      <c r="S4" s="219">
        <v>0.26</v>
      </c>
      <c r="T4" s="219">
        <v>0.40344815943123025</v>
      </c>
      <c r="U4" s="219">
        <v>1.6130590956168642</v>
      </c>
      <c r="V4" s="219">
        <v>0.31</v>
      </c>
      <c r="W4" s="219">
        <v>0.45</v>
      </c>
      <c r="X4" s="219">
        <v>0.55000000000000004</v>
      </c>
      <c r="Y4" s="219">
        <v>1.26</v>
      </c>
      <c r="Z4" s="219">
        <v>2.57</v>
      </c>
      <c r="AA4" s="219">
        <v>0.59</v>
      </c>
      <c r="AB4" s="219">
        <v>0.64</v>
      </c>
      <c r="AC4" s="219">
        <v>0.71</v>
      </c>
      <c r="AD4" s="219">
        <v>0.62</v>
      </c>
      <c r="AE4" s="219">
        <v>2.56</v>
      </c>
      <c r="AF4" s="219">
        <v>0.78</v>
      </c>
      <c r="AG4" s="219">
        <v>0.82</v>
      </c>
      <c r="AH4" s="219">
        <v>0.71</v>
      </c>
      <c r="AI4" s="219">
        <v>0.97</v>
      </c>
      <c r="AJ4" s="219">
        <v>3.29</v>
      </c>
      <c r="AK4" s="219">
        <v>0.63</v>
      </c>
      <c r="AL4" s="219">
        <v>0.28999999999999998</v>
      </c>
      <c r="AM4" s="219">
        <v>0.28999999999999998</v>
      </c>
      <c r="AN4" s="219">
        <v>0.56999999999999995</v>
      </c>
      <c r="AO4" s="219">
        <v>1.78</v>
      </c>
      <c r="AP4" s="219">
        <v>0.68</v>
      </c>
      <c r="AQ4" s="219">
        <v>0.65</v>
      </c>
      <c r="AR4" s="219">
        <v>0.38</v>
      </c>
      <c r="AS4" s="219">
        <v>0.61</v>
      </c>
      <c r="AT4" s="219">
        <v>2.3199999999999998</v>
      </c>
      <c r="AU4" s="219">
        <v>0.4</v>
      </c>
      <c r="AV4" s="219">
        <v>0.56000000000000005</v>
      </c>
      <c r="AW4" s="219">
        <v>0.18</v>
      </c>
      <c r="AX4" s="219">
        <v>0.61</v>
      </c>
      <c r="AY4" s="219">
        <v>0.52</v>
      </c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  <c r="AUI4"/>
      <c r="AUJ4"/>
      <c r="AUK4"/>
      <c r="AUL4"/>
      <c r="AUM4"/>
      <c r="AUN4"/>
      <c r="AUO4"/>
      <c r="AUP4"/>
      <c r="AUQ4"/>
      <c r="AUR4"/>
      <c r="AUS4"/>
      <c r="AUT4"/>
      <c r="AUU4"/>
      <c r="AUV4"/>
      <c r="AUW4"/>
      <c r="AUX4"/>
      <c r="AUY4"/>
      <c r="AUZ4"/>
      <c r="AVA4"/>
      <c r="AVB4"/>
      <c r="AVC4"/>
      <c r="AVD4"/>
      <c r="AVE4"/>
      <c r="AVF4"/>
      <c r="AVG4"/>
      <c r="AVH4"/>
      <c r="AVI4"/>
      <c r="AVJ4"/>
      <c r="AVK4"/>
      <c r="AVL4"/>
      <c r="AVM4"/>
      <c r="AVN4"/>
      <c r="AVO4"/>
      <c r="AVP4"/>
      <c r="AVQ4"/>
      <c r="AVR4"/>
      <c r="AVS4"/>
      <c r="AVT4"/>
      <c r="AVU4"/>
      <c r="AVV4"/>
      <c r="AVW4"/>
      <c r="AVX4"/>
      <c r="AVY4"/>
      <c r="AVZ4"/>
      <c r="AWA4"/>
      <c r="AWB4"/>
      <c r="AWC4"/>
      <c r="AWD4"/>
      <c r="AWE4"/>
      <c r="AWF4"/>
      <c r="AWG4"/>
      <c r="AWH4"/>
      <c r="AWI4"/>
      <c r="AWJ4"/>
      <c r="AWK4"/>
      <c r="AWL4"/>
      <c r="AWM4"/>
      <c r="AWN4"/>
      <c r="AWO4"/>
      <c r="AWP4"/>
      <c r="AWQ4"/>
      <c r="AWR4"/>
      <c r="AWS4"/>
      <c r="AWT4"/>
      <c r="AWU4"/>
      <c r="AWV4"/>
      <c r="AWW4"/>
      <c r="AWX4"/>
      <c r="AWY4"/>
      <c r="AWZ4"/>
      <c r="AXA4"/>
      <c r="AXB4"/>
      <c r="AXC4"/>
      <c r="AXD4"/>
      <c r="AXE4"/>
      <c r="AXF4"/>
      <c r="AXG4"/>
      <c r="AXH4"/>
      <c r="AXI4"/>
      <c r="AXJ4"/>
      <c r="AXK4"/>
      <c r="AXL4"/>
      <c r="AXM4"/>
      <c r="AXN4"/>
      <c r="AXO4"/>
      <c r="AXP4"/>
      <c r="AXQ4"/>
      <c r="AXR4"/>
      <c r="AXS4"/>
      <c r="AXT4"/>
      <c r="AXU4"/>
      <c r="AXV4"/>
      <c r="AXW4"/>
      <c r="AXX4"/>
      <c r="AXY4"/>
      <c r="AXZ4"/>
      <c r="AYA4"/>
      <c r="AYB4"/>
      <c r="AYC4"/>
      <c r="AYD4"/>
      <c r="AYE4"/>
      <c r="AYF4"/>
      <c r="AYG4"/>
      <c r="AYH4"/>
      <c r="AYI4"/>
      <c r="AYJ4"/>
      <c r="AYK4"/>
      <c r="AYL4"/>
      <c r="AYM4"/>
      <c r="AYN4"/>
      <c r="AYO4"/>
      <c r="AYP4"/>
      <c r="AYQ4"/>
      <c r="AYR4"/>
      <c r="AYS4"/>
      <c r="AYT4"/>
      <c r="AYU4"/>
      <c r="AYV4"/>
      <c r="AYW4"/>
      <c r="AYX4"/>
      <c r="AYY4"/>
      <c r="AYZ4"/>
      <c r="AZA4"/>
      <c r="AZB4"/>
      <c r="AZC4"/>
      <c r="AZD4"/>
      <c r="AZE4"/>
      <c r="AZF4"/>
      <c r="AZG4"/>
      <c r="AZH4"/>
      <c r="AZI4"/>
      <c r="AZJ4"/>
      <c r="AZK4"/>
      <c r="AZL4"/>
      <c r="AZM4"/>
      <c r="AZN4"/>
      <c r="AZO4"/>
      <c r="AZP4"/>
      <c r="AZQ4"/>
      <c r="AZR4"/>
      <c r="AZS4"/>
      <c r="AZT4"/>
      <c r="AZU4"/>
      <c r="AZV4"/>
      <c r="AZW4"/>
      <c r="AZX4"/>
      <c r="AZY4"/>
      <c r="AZZ4"/>
      <c r="BAA4"/>
      <c r="BAB4"/>
      <c r="BAC4"/>
      <c r="BAD4"/>
      <c r="BAE4"/>
      <c r="BAF4"/>
      <c r="BAG4"/>
      <c r="BAH4"/>
      <c r="BAI4"/>
      <c r="BAJ4"/>
      <c r="BAK4"/>
      <c r="BAL4"/>
      <c r="BAM4"/>
      <c r="BAN4"/>
      <c r="BAO4"/>
      <c r="BAP4"/>
      <c r="BAQ4"/>
      <c r="BAR4"/>
      <c r="BAS4"/>
      <c r="BAT4"/>
      <c r="BAU4"/>
      <c r="BAV4"/>
      <c r="BAW4"/>
      <c r="BAX4"/>
      <c r="BAY4"/>
      <c r="BAZ4"/>
      <c r="BBA4"/>
      <c r="BBB4"/>
      <c r="BBC4"/>
      <c r="BBD4"/>
      <c r="BBE4"/>
      <c r="BBF4"/>
      <c r="BBG4"/>
      <c r="BBH4"/>
      <c r="BBI4"/>
      <c r="BBJ4"/>
      <c r="BBK4"/>
      <c r="BBL4"/>
      <c r="BBM4"/>
      <c r="BBN4"/>
      <c r="BBO4"/>
      <c r="BBP4"/>
      <c r="BBQ4"/>
      <c r="BBR4"/>
      <c r="BBS4"/>
      <c r="BBT4"/>
      <c r="BBU4"/>
      <c r="BBV4"/>
      <c r="BBW4"/>
      <c r="BBX4"/>
      <c r="BBY4"/>
      <c r="BBZ4"/>
      <c r="BCA4"/>
      <c r="BCB4"/>
      <c r="BCC4"/>
      <c r="BCD4"/>
      <c r="BCE4"/>
      <c r="BCF4"/>
      <c r="BCG4"/>
      <c r="BCH4"/>
      <c r="BCI4"/>
      <c r="BCJ4"/>
      <c r="BCK4"/>
      <c r="BCL4"/>
      <c r="BCM4"/>
      <c r="BCN4"/>
      <c r="BCO4"/>
      <c r="BCP4"/>
      <c r="BCQ4"/>
      <c r="BCR4"/>
      <c r="BCS4"/>
      <c r="BCT4"/>
      <c r="BCU4"/>
      <c r="BCV4"/>
      <c r="BCW4"/>
      <c r="BCX4"/>
      <c r="BCY4"/>
      <c r="BCZ4"/>
      <c r="BDA4"/>
      <c r="BDB4"/>
      <c r="BDC4"/>
      <c r="BDD4"/>
      <c r="BDE4"/>
      <c r="BDF4"/>
      <c r="BDG4"/>
      <c r="BDH4"/>
      <c r="BDI4"/>
      <c r="BDJ4"/>
      <c r="BDK4"/>
      <c r="BDL4"/>
      <c r="BDM4"/>
      <c r="BDN4"/>
      <c r="BDO4"/>
      <c r="BDP4"/>
      <c r="BDQ4"/>
      <c r="BDR4"/>
      <c r="BDS4"/>
      <c r="BDT4"/>
      <c r="BDU4"/>
      <c r="BDV4"/>
      <c r="BDW4"/>
      <c r="BDX4"/>
      <c r="BDY4"/>
      <c r="BDZ4"/>
      <c r="BEA4"/>
      <c r="BEB4"/>
      <c r="BEC4"/>
      <c r="BED4"/>
      <c r="BEE4"/>
      <c r="BEF4"/>
      <c r="BEG4"/>
      <c r="BEH4"/>
      <c r="BEI4"/>
      <c r="BEJ4"/>
      <c r="BEK4"/>
      <c r="BEL4"/>
      <c r="BEM4"/>
      <c r="BEN4"/>
      <c r="BEO4"/>
      <c r="BEP4"/>
      <c r="BEQ4"/>
      <c r="BER4"/>
      <c r="BES4"/>
      <c r="BET4"/>
      <c r="BEU4"/>
      <c r="BEV4"/>
      <c r="BEW4"/>
      <c r="BEX4"/>
      <c r="BEY4"/>
      <c r="BEZ4"/>
      <c r="BFA4"/>
      <c r="BFB4"/>
      <c r="BFC4"/>
      <c r="BFD4"/>
      <c r="BFE4"/>
      <c r="BFF4"/>
      <c r="BFG4"/>
      <c r="BFH4"/>
      <c r="BFI4"/>
      <c r="BFJ4"/>
      <c r="BFK4"/>
      <c r="BFL4"/>
      <c r="BFM4"/>
      <c r="BFN4"/>
      <c r="BFO4"/>
      <c r="BFP4"/>
      <c r="BFQ4"/>
      <c r="BFR4"/>
      <c r="BFS4"/>
      <c r="BFT4"/>
      <c r="BFU4"/>
      <c r="BFV4"/>
      <c r="BFW4"/>
      <c r="BFX4"/>
      <c r="BFY4"/>
      <c r="BFZ4"/>
      <c r="BGA4"/>
      <c r="BGB4"/>
      <c r="BGC4"/>
      <c r="BGD4"/>
      <c r="BGE4"/>
      <c r="BGF4"/>
      <c r="BGG4"/>
      <c r="BGH4"/>
      <c r="BGI4"/>
      <c r="BGJ4"/>
      <c r="BGK4"/>
      <c r="BGL4"/>
      <c r="BGM4"/>
      <c r="BGN4"/>
      <c r="BGO4"/>
      <c r="BGP4"/>
      <c r="BGQ4"/>
      <c r="BGR4"/>
      <c r="BGS4"/>
      <c r="BGT4"/>
      <c r="BGU4"/>
      <c r="BGV4"/>
      <c r="BGW4"/>
      <c r="BGX4"/>
      <c r="BGY4"/>
      <c r="BGZ4"/>
      <c r="BHA4"/>
      <c r="BHB4"/>
      <c r="BHC4"/>
      <c r="BHD4"/>
      <c r="BHE4"/>
      <c r="BHF4"/>
      <c r="BHG4"/>
      <c r="BHH4"/>
      <c r="BHI4"/>
      <c r="BHJ4"/>
      <c r="BHK4"/>
      <c r="BHL4"/>
      <c r="BHM4"/>
      <c r="BHN4"/>
      <c r="BHO4"/>
      <c r="BHP4"/>
      <c r="BHQ4"/>
      <c r="BHR4"/>
      <c r="BHS4"/>
      <c r="BHT4"/>
      <c r="BHU4"/>
      <c r="BHV4"/>
      <c r="BHW4"/>
      <c r="BHX4"/>
      <c r="BHY4"/>
      <c r="BHZ4"/>
      <c r="BIA4"/>
      <c r="BIB4"/>
      <c r="BIC4"/>
      <c r="BID4"/>
      <c r="BIE4"/>
      <c r="BIF4"/>
      <c r="BIG4"/>
      <c r="BIH4"/>
      <c r="BII4"/>
      <c r="BIJ4"/>
      <c r="BIK4"/>
      <c r="BIL4"/>
      <c r="BIM4"/>
      <c r="BIN4"/>
      <c r="BIO4"/>
      <c r="BIP4"/>
      <c r="BIQ4"/>
      <c r="BIR4"/>
      <c r="BIS4"/>
      <c r="BIT4"/>
      <c r="BIU4"/>
      <c r="BIV4"/>
      <c r="BIW4"/>
      <c r="BIX4"/>
      <c r="BIY4"/>
      <c r="BIZ4"/>
      <c r="BJA4"/>
      <c r="BJB4"/>
      <c r="BJC4"/>
      <c r="BJD4"/>
      <c r="BJE4"/>
      <c r="BJF4"/>
      <c r="BJG4"/>
      <c r="BJH4"/>
      <c r="BJI4"/>
      <c r="BJJ4"/>
      <c r="BJK4"/>
      <c r="BJL4"/>
      <c r="BJM4"/>
      <c r="BJN4"/>
      <c r="BJO4"/>
      <c r="BJP4"/>
      <c r="BJQ4"/>
      <c r="BJR4"/>
      <c r="BJS4"/>
      <c r="BJT4"/>
      <c r="BJU4"/>
      <c r="BJV4"/>
      <c r="BJW4"/>
      <c r="BJX4"/>
      <c r="BJY4"/>
      <c r="BJZ4"/>
      <c r="BKA4"/>
      <c r="BKB4"/>
      <c r="BKC4"/>
      <c r="BKD4"/>
      <c r="BKE4"/>
      <c r="BKF4"/>
      <c r="BKG4"/>
      <c r="BKH4"/>
      <c r="BKI4"/>
      <c r="BKJ4"/>
      <c r="BKK4"/>
      <c r="BKL4"/>
      <c r="BKM4"/>
      <c r="BKN4"/>
      <c r="BKO4"/>
      <c r="BKP4"/>
      <c r="BKQ4"/>
      <c r="BKR4"/>
      <c r="BKS4"/>
      <c r="BKT4"/>
      <c r="BKU4"/>
      <c r="BKV4"/>
      <c r="BKW4"/>
      <c r="BKX4"/>
      <c r="BKY4"/>
      <c r="BKZ4"/>
      <c r="BLA4"/>
      <c r="BLB4"/>
      <c r="BLC4"/>
      <c r="BLD4"/>
      <c r="BLE4"/>
      <c r="BLF4"/>
      <c r="BLG4"/>
      <c r="BLH4"/>
      <c r="BLI4"/>
      <c r="BLJ4"/>
      <c r="BLK4"/>
      <c r="BLL4"/>
      <c r="BLM4"/>
      <c r="BLN4"/>
      <c r="BLO4"/>
      <c r="BLP4"/>
      <c r="BLQ4"/>
      <c r="BLR4"/>
      <c r="BLS4"/>
      <c r="BLT4"/>
      <c r="BLU4"/>
      <c r="BLV4"/>
      <c r="BLW4"/>
      <c r="BLX4"/>
      <c r="BLY4"/>
      <c r="BLZ4"/>
      <c r="BMA4"/>
      <c r="BMB4"/>
      <c r="BMC4"/>
      <c r="BMD4"/>
      <c r="BME4"/>
      <c r="BMF4"/>
      <c r="BMG4"/>
      <c r="BMH4"/>
      <c r="BMI4"/>
      <c r="BMJ4"/>
      <c r="BMK4"/>
      <c r="BML4"/>
      <c r="BMM4"/>
      <c r="BMN4"/>
      <c r="BMO4"/>
      <c r="BMP4"/>
      <c r="BMQ4"/>
      <c r="BMR4"/>
      <c r="BMS4"/>
      <c r="BMT4"/>
      <c r="BMU4"/>
      <c r="BMV4"/>
      <c r="BMW4"/>
      <c r="BMX4"/>
      <c r="BMY4"/>
      <c r="BMZ4"/>
      <c r="BNA4"/>
      <c r="BNB4"/>
      <c r="BNC4"/>
      <c r="BND4"/>
      <c r="BNE4"/>
      <c r="BNF4"/>
      <c r="BNG4"/>
      <c r="BNH4"/>
      <c r="BNI4"/>
      <c r="BNJ4"/>
      <c r="BNK4"/>
      <c r="BNL4"/>
      <c r="BNM4"/>
      <c r="BNN4"/>
      <c r="BNO4"/>
      <c r="BNP4"/>
      <c r="BNQ4"/>
      <c r="BNR4"/>
      <c r="BNS4"/>
      <c r="BNT4"/>
      <c r="BNU4"/>
      <c r="BNV4"/>
      <c r="BNW4"/>
      <c r="BNX4"/>
      <c r="BNY4"/>
      <c r="BNZ4"/>
      <c r="BOA4"/>
      <c r="BOB4"/>
      <c r="BOC4"/>
      <c r="BOD4"/>
      <c r="BOE4"/>
      <c r="BOF4"/>
      <c r="BOG4"/>
      <c r="BOH4"/>
      <c r="BOI4"/>
      <c r="BOJ4"/>
      <c r="BOK4"/>
      <c r="BOL4"/>
      <c r="BOM4"/>
      <c r="BON4"/>
      <c r="BOO4"/>
      <c r="BOP4"/>
      <c r="BOQ4"/>
      <c r="BOR4"/>
      <c r="BOS4"/>
      <c r="BOT4"/>
      <c r="BOU4"/>
      <c r="BOV4"/>
      <c r="BOW4"/>
      <c r="BOX4"/>
      <c r="BOY4"/>
      <c r="BOZ4"/>
      <c r="BPA4"/>
      <c r="BPB4"/>
      <c r="BPC4"/>
      <c r="BPD4"/>
      <c r="BPE4"/>
      <c r="BPF4"/>
      <c r="BPG4"/>
      <c r="BPH4"/>
      <c r="BPI4"/>
      <c r="BPJ4"/>
      <c r="BPK4"/>
      <c r="BPL4"/>
      <c r="BPM4"/>
      <c r="BPN4"/>
      <c r="BPO4"/>
      <c r="BPP4"/>
      <c r="BPQ4"/>
      <c r="BPR4"/>
      <c r="BPS4"/>
      <c r="BPT4"/>
      <c r="BPU4"/>
      <c r="BPV4"/>
      <c r="BPW4"/>
      <c r="BPX4"/>
      <c r="BPY4"/>
      <c r="BPZ4"/>
      <c r="BQA4"/>
      <c r="BQB4"/>
      <c r="BQC4"/>
      <c r="BQD4"/>
      <c r="BQE4"/>
      <c r="BQF4"/>
      <c r="BQG4"/>
      <c r="BQH4"/>
      <c r="BQI4"/>
      <c r="BQJ4"/>
      <c r="BQK4"/>
      <c r="BQL4"/>
      <c r="BQM4"/>
      <c r="BQN4"/>
      <c r="BQO4"/>
      <c r="BQP4"/>
      <c r="BQQ4"/>
      <c r="BQR4"/>
      <c r="BQS4"/>
      <c r="BQT4"/>
      <c r="BQU4"/>
      <c r="BQV4"/>
      <c r="BQW4"/>
      <c r="BQX4"/>
      <c r="BQY4"/>
      <c r="BQZ4"/>
      <c r="BRA4"/>
      <c r="BRB4"/>
      <c r="BRC4"/>
      <c r="BRD4"/>
      <c r="BRE4"/>
      <c r="BRF4"/>
      <c r="BRG4"/>
      <c r="BRH4"/>
      <c r="BRI4"/>
      <c r="BRJ4"/>
      <c r="BRK4"/>
      <c r="BRL4"/>
      <c r="BRM4"/>
      <c r="BRN4"/>
      <c r="BRO4"/>
      <c r="BRP4"/>
      <c r="BRQ4"/>
      <c r="BRR4"/>
      <c r="BRS4"/>
      <c r="BRT4"/>
      <c r="BRU4"/>
      <c r="BRV4"/>
      <c r="BRW4"/>
      <c r="BRX4"/>
      <c r="BRY4"/>
      <c r="BRZ4"/>
      <c r="BSA4"/>
      <c r="BSB4"/>
      <c r="BSC4"/>
      <c r="BSD4"/>
      <c r="BSE4"/>
      <c r="BSF4"/>
      <c r="BSG4"/>
      <c r="BSH4"/>
      <c r="BSI4"/>
      <c r="BSJ4"/>
      <c r="BSK4"/>
      <c r="BSL4"/>
      <c r="BSM4"/>
      <c r="BSN4"/>
      <c r="BSO4"/>
      <c r="BSP4"/>
      <c r="BSQ4"/>
      <c r="BSR4"/>
      <c r="BSS4"/>
      <c r="BST4"/>
      <c r="BSU4"/>
      <c r="BSV4"/>
      <c r="BSW4"/>
      <c r="BSX4"/>
      <c r="BSY4"/>
      <c r="BSZ4"/>
      <c r="BTA4"/>
      <c r="BTB4"/>
      <c r="BTC4"/>
      <c r="BTD4"/>
      <c r="BTE4"/>
      <c r="BTF4"/>
      <c r="BTG4"/>
      <c r="BTH4"/>
      <c r="BTI4"/>
      <c r="BTJ4"/>
      <c r="BTK4"/>
      <c r="BTL4"/>
      <c r="BTM4"/>
      <c r="BTN4"/>
      <c r="BTO4"/>
      <c r="BTP4"/>
      <c r="BTQ4"/>
      <c r="BTR4"/>
      <c r="BTS4"/>
      <c r="BTT4"/>
      <c r="BTU4"/>
      <c r="BTV4"/>
      <c r="BTW4"/>
      <c r="BTX4"/>
      <c r="BTY4"/>
      <c r="BTZ4"/>
      <c r="BUA4"/>
      <c r="BUB4"/>
      <c r="BUC4"/>
      <c r="BUD4"/>
      <c r="BUE4"/>
      <c r="BUF4"/>
      <c r="BUG4"/>
      <c r="BUH4"/>
      <c r="BUI4"/>
      <c r="BUJ4"/>
      <c r="BUK4"/>
      <c r="BUL4"/>
      <c r="BUM4"/>
      <c r="BUN4"/>
      <c r="BUO4"/>
      <c r="BUP4"/>
      <c r="BUQ4"/>
      <c r="BUR4"/>
      <c r="BUS4"/>
      <c r="BUT4"/>
      <c r="BUU4"/>
      <c r="BUV4"/>
      <c r="BUW4"/>
      <c r="BUX4"/>
      <c r="BUY4"/>
      <c r="BUZ4"/>
      <c r="BVA4"/>
      <c r="BVB4"/>
      <c r="BVC4"/>
      <c r="BVD4"/>
      <c r="BVE4"/>
      <c r="BVF4"/>
      <c r="BVG4"/>
      <c r="BVH4"/>
      <c r="BVI4"/>
      <c r="BVJ4"/>
      <c r="BVK4"/>
      <c r="BVL4"/>
      <c r="BVM4"/>
      <c r="BVN4"/>
      <c r="BVO4"/>
      <c r="BVP4"/>
      <c r="BVQ4"/>
      <c r="BVR4"/>
      <c r="BVS4"/>
      <c r="BVT4"/>
      <c r="BVU4"/>
      <c r="BVV4"/>
      <c r="BVW4"/>
      <c r="BVX4"/>
      <c r="BVY4"/>
      <c r="BVZ4"/>
      <c r="BWA4"/>
      <c r="BWB4"/>
      <c r="BWC4"/>
      <c r="BWD4"/>
      <c r="BWE4"/>
      <c r="BWF4"/>
      <c r="BWG4"/>
      <c r="BWH4"/>
      <c r="BWI4"/>
      <c r="BWJ4"/>
      <c r="BWK4"/>
      <c r="BWL4"/>
      <c r="BWM4"/>
      <c r="BWN4"/>
      <c r="BWO4"/>
      <c r="BWP4"/>
      <c r="BWQ4"/>
      <c r="BWR4"/>
      <c r="BWS4"/>
      <c r="BWT4"/>
      <c r="BWU4"/>
      <c r="BWV4"/>
      <c r="BWW4"/>
      <c r="BWX4"/>
      <c r="BWY4"/>
      <c r="BWZ4"/>
      <c r="BXA4"/>
      <c r="BXB4"/>
      <c r="BXC4"/>
      <c r="BXD4"/>
      <c r="BXE4"/>
      <c r="BXF4"/>
      <c r="BXG4"/>
      <c r="BXH4"/>
      <c r="BXI4"/>
      <c r="BXJ4"/>
      <c r="BXK4"/>
      <c r="BXL4"/>
      <c r="BXM4"/>
      <c r="BXN4"/>
      <c r="BXO4"/>
      <c r="BXP4"/>
      <c r="BXQ4"/>
      <c r="BXR4"/>
      <c r="BXS4"/>
      <c r="BXT4"/>
      <c r="BXU4"/>
      <c r="BXV4"/>
      <c r="BXW4"/>
      <c r="BXX4"/>
      <c r="BXY4"/>
      <c r="BXZ4"/>
      <c r="BYA4"/>
      <c r="BYB4"/>
      <c r="BYC4"/>
      <c r="BYD4"/>
      <c r="BYE4"/>
      <c r="BYF4"/>
      <c r="BYG4"/>
      <c r="BYH4"/>
      <c r="BYI4"/>
      <c r="BYJ4"/>
      <c r="BYK4"/>
      <c r="BYL4"/>
      <c r="BYM4"/>
      <c r="BYN4"/>
      <c r="BYO4"/>
      <c r="BYP4"/>
      <c r="BYQ4"/>
      <c r="BYR4"/>
      <c r="BYS4"/>
      <c r="BYT4"/>
      <c r="BYU4"/>
      <c r="BYV4"/>
      <c r="BYW4"/>
      <c r="BYX4"/>
      <c r="BYY4"/>
      <c r="BYZ4"/>
      <c r="BZA4"/>
      <c r="BZB4"/>
      <c r="BZC4"/>
      <c r="BZD4"/>
      <c r="BZE4"/>
      <c r="BZF4"/>
      <c r="BZG4"/>
      <c r="BZH4"/>
      <c r="BZI4"/>
      <c r="BZJ4"/>
      <c r="BZK4"/>
      <c r="BZL4"/>
      <c r="BZM4"/>
      <c r="BZN4"/>
      <c r="BZO4"/>
      <c r="BZP4"/>
      <c r="BZQ4"/>
      <c r="BZR4"/>
      <c r="BZS4"/>
      <c r="BZT4"/>
      <c r="BZU4"/>
      <c r="BZV4"/>
      <c r="BZW4"/>
      <c r="BZX4"/>
      <c r="BZY4"/>
      <c r="BZZ4"/>
      <c r="CAA4"/>
      <c r="CAB4"/>
      <c r="CAC4"/>
      <c r="CAD4"/>
      <c r="CAE4"/>
      <c r="CAF4"/>
      <c r="CAG4"/>
      <c r="CAH4"/>
      <c r="CAI4"/>
      <c r="CAJ4"/>
      <c r="CAK4"/>
      <c r="CAL4"/>
      <c r="CAM4"/>
      <c r="CAN4"/>
      <c r="CAO4"/>
      <c r="CAP4"/>
      <c r="CAQ4"/>
      <c r="CAR4"/>
      <c r="CAS4"/>
      <c r="CAT4"/>
      <c r="CAU4"/>
      <c r="CAV4"/>
      <c r="CAW4"/>
      <c r="CAX4"/>
      <c r="CAY4"/>
      <c r="CAZ4"/>
      <c r="CBA4"/>
      <c r="CBB4"/>
      <c r="CBC4"/>
      <c r="CBD4"/>
      <c r="CBE4"/>
      <c r="CBF4"/>
      <c r="CBG4"/>
      <c r="CBH4"/>
      <c r="CBI4"/>
      <c r="CBJ4"/>
      <c r="CBK4"/>
      <c r="CBL4"/>
      <c r="CBM4"/>
      <c r="CBN4"/>
      <c r="CBO4"/>
      <c r="CBP4"/>
      <c r="CBQ4"/>
      <c r="CBR4"/>
      <c r="CBS4"/>
      <c r="CBT4"/>
      <c r="CBU4"/>
      <c r="CBV4"/>
      <c r="CBW4"/>
      <c r="CBX4"/>
      <c r="CBY4"/>
      <c r="CBZ4"/>
      <c r="CCA4"/>
      <c r="CCB4"/>
      <c r="CCC4"/>
      <c r="CCD4"/>
      <c r="CCE4"/>
      <c r="CCF4"/>
      <c r="CCG4"/>
      <c r="CCH4"/>
      <c r="CCI4"/>
      <c r="CCJ4"/>
      <c r="CCK4"/>
      <c r="CCL4"/>
      <c r="CCM4"/>
      <c r="CCN4"/>
      <c r="CCO4"/>
      <c r="CCP4"/>
      <c r="CCQ4"/>
      <c r="CCR4"/>
      <c r="CCS4"/>
      <c r="CCT4"/>
      <c r="CCU4"/>
      <c r="CCV4"/>
      <c r="CCW4"/>
      <c r="CCX4"/>
      <c r="CCY4"/>
      <c r="CCZ4"/>
      <c r="CDA4"/>
      <c r="CDB4"/>
      <c r="CDC4"/>
      <c r="CDD4"/>
      <c r="CDE4"/>
      <c r="CDF4"/>
      <c r="CDG4"/>
      <c r="CDH4"/>
      <c r="CDI4"/>
      <c r="CDJ4"/>
      <c r="CDK4"/>
      <c r="CDL4"/>
      <c r="CDM4"/>
      <c r="CDN4"/>
      <c r="CDO4"/>
      <c r="CDP4"/>
      <c r="CDQ4"/>
      <c r="CDR4"/>
      <c r="CDS4"/>
      <c r="CDT4"/>
      <c r="CDU4"/>
      <c r="CDV4"/>
      <c r="CDW4"/>
      <c r="CDX4"/>
      <c r="CDY4"/>
      <c r="CDZ4"/>
      <c r="CEA4"/>
      <c r="CEB4"/>
      <c r="CEC4"/>
      <c r="CED4"/>
      <c r="CEE4"/>
      <c r="CEF4"/>
      <c r="CEG4"/>
      <c r="CEH4"/>
      <c r="CEI4"/>
      <c r="CEJ4"/>
      <c r="CEK4"/>
      <c r="CEL4"/>
      <c r="CEM4"/>
      <c r="CEN4"/>
      <c r="CEO4"/>
      <c r="CEP4"/>
      <c r="CEQ4"/>
      <c r="CER4"/>
      <c r="CES4"/>
      <c r="CET4"/>
      <c r="CEU4"/>
      <c r="CEV4"/>
      <c r="CEW4"/>
      <c r="CEX4"/>
      <c r="CEY4"/>
      <c r="CEZ4"/>
      <c r="CFA4"/>
      <c r="CFB4"/>
      <c r="CFC4"/>
      <c r="CFD4"/>
      <c r="CFE4"/>
      <c r="CFF4"/>
      <c r="CFG4"/>
      <c r="CFH4"/>
      <c r="CFI4"/>
      <c r="CFJ4"/>
      <c r="CFK4"/>
      <c r="CFL4"/>
      <c r="CFM4"/>
      <c r="CFN4"/>
      <c r="CFO4"/>
      <c r="CFP4"/>
      <c r="CFQ4"/>
      <c r="CFR4"/>
      <c r="CFS4"/>
      <c r="CFT4"/>
      <c r="CFU4"/>
      <c r="CFV4"/>
      <c r="CFW4"/>
      <c r="CFX4"/>
      <c r="CFY4"/>
      <c r="CFZ4"/>
      <c r="CGA4"/>
      <c r="CGB4"/>
      <c r="CGC4"/>
      <c r="CGD4"/>
      <c r="CGE4"/>
      <c r="CGF4"/>
      <c r="CGG4"/>
      <c r="CGH4"/>
      <c r="CGI4"/>
      <c r="CGJ4"/>
      <c r="CGK4"/>
      <c r="CGL4"/>
      <c r="CGM4"/>
      <c r="CGN4"/>
      <c r="CGO4"/>
      <c r="CGP4"/>
      <c r="CGQ4"/>
      <c r="CGR4"/>
      <c r="CGS4"/>
      <c r="CGT4"/>
      <c r="CGU4"/>
      <c r="CGV4"/>
      <c r="CGW4"/>
      <c r="CGX4"/>
      <c r="CGY4"/>
      <c r="CGZ4"/>
      <c r="CHA4"/>
      <c r="CHB4"/>
      <c r="CHC4"/>
      <c r="CHD4"/>
      <c r="CHE4"/>
      <c r="CHF4"/>
      <c r="CHG4"/>
      <c r="CHH4"/>
      <c r="CHI4"/>
      <c r="CHJ4"/>
      <c r="CHK4"/>
      <c r="CHL4"/>
      <c r="CHM4"/>
      <c r="CHN4"/>
      <c r="CHO4"/>
      <c r="CHP4"/>
      <c r="CHQ4"/>
      <c r="CHR4"/>
      <c r="CHS4"/>
      <c r="CHT4"/>
      <c r="CHU4"/>
      <c r="CHV4"/>
      <c r="CHW4"/>
      <c r="CHX4"/>
      <c r="CHY4"/>
      <c r="CHZ4"/>
      <c r="CIA4"/>
      <c r="CIB4"/>
      <c r="CIC4"/>
      <c r="CID4"/>
      <c r="CIE4"/>
      <c r="CIF4"/>
      <c r="CIG4"/>
      <c r="CIH4"/>
      <c r="CII4"/>
      <c r="CIJ4"/>
      <c r="CIK4"/>
      <c r="CIL4"/>
      <c r="CIM4"/>
      <c r="CIN4"/>
      <c r="CIO4"/>
      <c r="CIP4"/>
      <c r="CIQ4"/>
      <c r="CIR4"/>
      <c r="CIS4"/>
      <c r="CIT4"/>
      <c r="CIU4"/>
      <c r="CIV4"/>
      <c r="CIW4"/>
      <c r="CIX4"/>
      <c r="CIY4"/>
      <c r="CIZ4"/>
      <c r="CJA4"/>
      <c r="CJB4"/>
      <c r="CJC4"/>
      <c r="CJD4"/>
      <c r="CJE4"/>
      <c r="CJF4"/>
      <c r="CJG4"/>
      <c r="CJH4"/>
      <c r="CJI4"/>
      <c r="CJJ4"/>
      <c r="CJK4"/>
      <c r="CJL4"/>
      <c r="CJM4"/>
      <c r="CJN4"/>
      <c r="CJO4"/>
      <c r="CJP4"/>
      <c r="CJQ4"/>
      <c r="CJR4"/>
      <c r="CJS4"/>
      <c r="CJT4"/>
      <c r="CJU4"/>
      <c r="CJV4"/>
      <c r="CJW4"/>
      <c r="CJX4"/>
      <c r="CJY4"/>
      <c r="CJZ4"/>
      <c r="CKA4"/>
      <c r="CKB4"/>
      <c r="CKC4"/>
      <c r="CKD4"/>
      <c r="CKE4"/>
      <c r="CKF4"/>
      <c r="CKG4"/>
      <c r="CKH4"/>
      <c r="CKI4"/>
      <c r="CKJ4"/>
      <c r="CKK4"/>
      <c r="CKL4"/>
      <c r="CKM4"/>
      <c r="CKN4"/>
      <c r="CKO4"/>
      <c r="CKP4"/>
      <c r="CKQ4"/>
      <c r="CKR4"/>
      <c r="CKS4"/>
      <c r="CKT4"/>
      <c r="CKU4"/>
      <c r="CKV4"/>
      <c r="CKW4"/>
      <c r="CKX4"/>
      <c r="CKY4"/>
      <c r="CKZ4"/>
      <c r="CLA4"/>
      <c r="CLB4"/>
      <c r="CLC4"/>
      <c r="CLD4"/>
      <c r="CLE4"/>
      <c r="CLF4"/>
      <c r="CLG4"/>
      <c r="CLH4"/>
      <c r="CLI4"/>
      <c r="CLJ4"/>
      <c r="CLK4"/>
      <c r="CLL4"/>
      <c r="CLM4"/>
      <c r="CLN4"/>
      <c r="CLO4"/>
      <c r="CLP4"/>
      <c r="CLQ4"/>
      <c r="CLR4"/>
      <c r="CLS4"/>
      <c r="CLT4"/>
      <c r="CLU4"/>
      <c r="CLV4"/>
      <c r="CLW4"/>
      <c r="CLX4"/>
      <c r="CLY4"/>
      <c r="CLZ4"/>
      <c r="CMA4"/>
      <c r="CMB4"/>
      <c r="CMC4"/>
      <c r="CMD4"/>
      <c r="CME4"/>
      <c r="CMF4"/>
      <c r="CMG4"/>
      <c r="CMH4"/>
      <c r="CMI4"/>
      <c r="CMJ4"/>
      <c r="CMK4"/>
      <c r="CML4"/>
      <c r="CMM4"/>
      <c r="CMN4"/>
      <c r="CMO4"/>
      <c r="CMP4"/>
      <c r="CMQ4"/>
      <c r="CMR4"/>
      <c r="CMS4"/>
      <c r="CMT4"/>
      <c r="CMU4"/>
      <c r="CMV4"/>
      <c r="CMW4"/>
      <c r="CMX4"/>
      <c r="CMY4"/>
      <c r="CMZ4"/>
      <c r="CNA4"/>
      <c r="CNB4"/>
      <c r="CNC4"/>
      <c r="CND4"/>
      <c r="CNE4"/>
      <c r="CNF4"/>
      <c r="CNG4"/>
      <c r="CNH4"/>
      <c r="CNI4"/>
      <c r="CNJ4"/>
      <c r="CNK4"/>
      <c r="CNL4"/>
      <c r="CNM4"/>
      <c r="CNN4"/>
      <c r="CNO4"/>
      <c r="CNP4"/>
      <c r="CNQ4"/>
      <c r="CNR4"/>
      <c r="CNS4"/>
      <c r="CNT4"/>
      <c r="CNU4"/>
      <c r="CNV4"/>
      <c r="CNW4"/>
      <c r="CNX4"/>
      <c r="CNY4"/>
      <c r="CNZ4"/>
      <c r="COA4"/>
      <c r="COB4"/>
      <c r="COC4"/>
      <c r="COD4"/>
      <c r="COE4"/>
      <c r="COF4"/>
      <c r="COG4"/>
      <c r="COH4"/>
      <c r="COI4"/>
      <c r="COJ4"/>
      <c r="COK4"/>
      <c r="COL4"/>
      <c r="COM4"/>
      <c r="CON4"/>
      <c r="COO4"/>
      <c r="COP4"/>
      <c r="COQ4"/>
      <c r="COR4"/>
      <c r="COS4"/>
      <c r="COT4"/>
      <c r="COU4"/>
      <c r="COV4"/>
      <c r="COW4"/>
      <c r="COX4"/>
      <c r="COY4"/>
      <c r="COZ4"/>
      <c r="CPA4"/>
      <c r="CPB4"/>
      <c r="CPC4"/>
      <c r="CPD4"/>
      <c r="CPE4"/>
      <c r="CPF4"/>
      <c r="CPG4"/>
      <c r="CPH4"/>
      <c r="CPI4"/>
      <c r="CPJ4"/>
      <c r="CPK4"/>
      <c r="CPL4"/>
      <c r="CPM4"/>
      <c r="CPN4"/>
      <c r="CPO4"/>
      <c r="CPP4"/>
      <c r="CPQ4"/>
      <c r="CPR4"/>
      <c r="CPS4"/>
      <c r="CPT4"/>
      <c r="CPU4"/>
      <c r="CPV4"/>
      <c r="CPW4"/>
      <c r="CPX4"/>
      <c r="CPY4"/>
      <c r="CPZ4"/>
      <c r="CQA4"/>
      <c r="CQB4"/>
      <c r="CQC4"/>
      <c r="CQD4"/>
      <c r="CQE4"/>
      <c r="CQF4"/>
      <c r="CQG4"/>
      <c r="CQH4"/>
      <c r="CQI4"/>
      <c r="CQJ4"/>
      <c r="CQK4"/>
      <c r="CQL4"/>
      <c r="CQM4"/>
      <c r="CQN4"/>
      <c r="CQO4"/>
      <c r="CQP4"/>
      <c r="CQQ4"/>
      <c r="CQR4"/>
      <c r="CQS4"/>
      <c r="CQT4"/>
      <c r="CQU4"/>
      <c r="CQV4"/>
      <c r="CQW4"/>
      <c r="CQX4"/>
      <c r="CQY4"/>
      <c r="CQZ4"/>
      <c r="CRA4"/>
      <c r="CRB4"/>
      <c r="CRC4"/>
      <c r="CRD4"/>
      <c r="CRE4"/>
      <c r="CRF4"/>
      <c r="CRG4"/>
      <c r="CRH4"/>
      <c r="CRI4"/>
      <c r="CRJ4"/>
      <c r="CRK4"/>
      <c r="CRL4"/>
      <c r="CRM4"/>
      <c r="CRN4"/>
      <c r="CRO4"/>
      <c r="CRP4"/>
      <c r="CRQ4"/>
      <c r="CRR4"/>
      <c r="CRS4"/>
      <c r="CRT4"/>
      <c r="CRU4"/>
      <c r="CRV4"/>
      <c r="CRW4"/>
      <c r="CRX4"/>
      <c r="CRY4"/>
      <c r="CRZ4"/>
      <c r="CSA4"/>
      <c r="CSB4"/>
      <c r="CSC4"/>
      <c r="CSD4"/>
      <c r="CSE4"/>
      <c r="CSF4"/>
      <c r="CSG4"/>
      <c r="CSH4"/>
      <c r="CSI4"/>
      <c r="CSJ4"/>
      <c r="CSK4"/>
      <c r="CSL4"/>
      <c r="CSM4"/>
      <c r="CSN4"/>
      <c r="CSO4"/>
      <c r="CSP4"/>
      <c r="CSQ4"/>
      <c r="CSR4"/>
      <c r="CSS4"/>
      <c r="CST4"/>
      <c r="CSU4"/>
      <c r="CSV4"/>
      <c r="CSW4"/>
      <c r="CSX4"/>
      <c r="CSY4"/>
      <c r="CSZ4"/>
      <c r="CTA4"/>
      <c r="CTB4"/>
      <c r="CTC4"/>
      <c r="CTD4"/>
      <c r="CTE4"/>
      <c r="CTF4"/>
      <c r="CTG4"/>
      <c r="CTH4"/>
      <c r="CTI4"/>
      <c r="CTJ4"/>
      <c r="CTK4"/>
      <c r="CTL4"/>
      <c r="CTM4"/>
      <c r="CTN4"/>
      <c r="CTO4"/>
      <c r="CTP4"/>
      <c r="CTQ4"/>
      <c r="CTR4"/>
      <c r="CTS4"/>
      <c r="CTT4"/>
      <c r="CTU4"/>
      <c r="CTV4"/>
      <c r="CTW4"/>
      <c r="CTX4"/>
      <c r="CTY4"/>
      <c r="CTZ4"/>
      <c r="CUA4"/>
      <c r="CUB4"/>
      <c r="CUC4"/>
      <c r="CUD4"/>
      <c r="CUE4"/>
      <c r="CUF4"/>
      <c r="CUG4"/>
      <c r="CUH4"/>
      <c r="CUI4"/>
      <c r="CUJ4"/>
      <c r="CUK4"/>
      <c r="CUL4"/>
      <c r="CUM4"/>
      <c r="CUN4"/>
      <c r="CUO4"/>
      <c r="CUP4"/>
      <c r="CUQ4"/>
      <c r="CUR4"/>
      <c r="CUS4"/>
      <c r="CUT4"/>
      <c r="CUU4"/>
      <c r="CUV4"/>
      <c r="CUW4"/>
      <c r="CUX4"/>
      <c r="CUY4"/>
      <c r="CUZ4"/>
      <c r="CVA4"/>
      <c r="CVB4"/>
      <c r="CVC4"/>
      <c r="CVD4"/>
      <c r="CVE4"/>
      <c r="CVF4"/>
      <c r="CVG4"/>
      <c r="CVH4"/>
      <c r="CVI4"/>
      <c r="CVJ4"/>
      <c r="CVK4"/>
      <c r="CVL4"/>
      <c r="CVM4"/>
      <c r="CVN4"/>
      <c r="CVO4"/>
      <c r="CVP4"/>
      <c r="CVQ4"/>
      <c r="CVR4"/>
      <c r="CVS4"/>
      <c r="CVT4"/>
      <c r="CVU4"/>
      <c r="CVV4"/>
      <c r="CVW4"/>
      <c r="CVX4"/>
      <c r="CVY4"/>
      <c r="CVZ4"/>
      <c r="CWA4"/>
      <c r="CWB4"/>
      <c r="CWC4"/>
      <c r="CWD4"/>
      <c r="CWE4"/>
      <c r="CWF4"/>
      <c r="CWG4"/>
      <c r="CWH4"/>
      <c r="CWI4"/>
      <c r="CWJ4"/>
      <c r="CWK4"/>
      <c r="CWL4"/>
      <c r="CWM4"/>
      <c r="CWN4"/>
      <c r="CWO4"/>
      <c r="CWP4"/>
      <c r="CWQ4"/>
      <c r="CWR4"/>
      <c r="CWS4"/>
      <c r="CWT4"/>
      <c r="CWU4"/>
      <c r="CWV4"/>
      <c r="CWW4"/>
      <c r="CWX4"/>
      <c r="CWY4"/>
      <c r="CWZ4"/>
      <c r="CXA4"/>
      <c r="CXB4"/>
      <c r="CXC4"/>
      <c r="CXD4"/>
      <c r="CXE4"/>
      <c r="CXF4"/>
      <c r="CXG4"/>
      <c r="CXH4"/>
      <c r="CXI4"/>
      <c r="CXJ4"/>
      <c r="CXK4"/>
      <c r="CXL4"/>
      <c r="CXM4"/>
      <c r="CXN4"/>
      <c r="CXO4"/>
      <c r="CXP4"/>
      <c r="CXQ4"/>
      <c r="CXR4"/>
      <c r="CXS4"/>
      <c r="CXT4"/>
      <c r="CXU4"/>
      <c r="CXV4"/>
      <c r="CXW4"/>
      <c r="CXX4"/>
      <c r="CXY4"/>
      <c r="CXZ4"/>
      <c r="CYA4"/>
      <c r="CYB4"/>
      <c r="CYC4"/>
      <c r="CYD4"/>
      <c r="CYE4"/>
      <c r="CYF4"/>
      <c r="CYG4"/>
      <c r="CYH4"/>
      <c r="CYI4"/>
      <c r="CYJ4"/>
      <c r="CYK4"/>
      <c r="CYL4"/>
      <c r="CYM4"/>
      <c r="CYN4"/>
      <c r="CYO4"/>
      <c r="CYP4"/>
      <c r="CYQ4"/>
      <c r="CYR4"/>
      <c r="CYS4"/>
      <c r="CYT4"/>
      <c r="CYU4"/>
      <c r="CYV4"/>
      <c r="CYW4"/>
      <c r="CYX4"/>
      <c r="CYY4"/>
      <c r="CYZ4"/>
      <c r="CZA4"/>
      <c r="CZB4"/>
      <c r="CZC4"/>
      <c r="CZD4"/>
      <c r="CZE4"/>
      <c r="CZF4"/>
      <c r="CZG4"/>
      <c r="CZH4"/>
      <c r="CZI4"/>
      <c r="CZJ4"/>
      <c r="CZK4"/>
      <c r="CZL4"/>
      <c r="CZM4"/>
      <c r="CZN4"/>
      <c r="CZO4"/>
      <c r="CZP4"/>
      <c r="CZQ4"/>
      <c r="CZR4"/>
      <c r="CZS4"/>
      <c r="CZT4"/>
      <c r="CZU4"/>
      <c r="CZV4"/>
      <c r="CZW4"/>
      <c r="CZX4"/>
      <c r="CZY4"/>
      <c r="CZZ4"/>
      <c r="DAA4"/>
      <c r="DAB4"/>
      <c r="DAC4"/>
      <c r="DAD4"/>
      <c r="DAE4"/>
      <c r="DAF4"/>
      <c r="DAG4"/>
      <c r="DAH4"/>
      <c r="DAI4"/>
      <c r="DAJ4"/>
      <c r="DAK4"/>
      <c r="DAL4"/>
      <c r="DAM4"/>
      <c r="DAN4"/>
      <c r="DAO4"/>
      <c r="DAP4"/>
      <c r="DAQ4"/>
      <c r="DAR4"/>
      <c r="DAS4"/>
      <c r="DAT4"/>
      <c r="DAU4"/>
      <c r="DAV4"/>
      <c r="DAW4"/>
      <c r="DAX4"/>
      <c r="DAY4"/>
      <c r="DAZ4"/>
      <c r="DBA4"/>
      <c r="DBB4"/>
      <c r="DBC4"/>
      <c r="DBD4"/>
      <c r="DBE4"/>
      <c r="DBF4"/>
      <c r="DBG4"/>
      <c r="DBH4"/>
      <c r="DBI4"/>
      <c r="DBJ4"/>
      <c r="DBK4"/>
      <c r="DBL4"/>
      <c r="DBM4"/>
      <c r="DBN4"/>
      <c r="DBO4"/>
      <c r="DBP4"/>
      <c r="DBQ4"/>
      <c r="DBR4"/>
      <c r="DBS4"/>
      <c r="DBT4"/>
      <c r="DBU4"/>
      <c r="DBV4"/>
      <c r="DBW4"/>
      <c r="DBX4"/>
      <c r="DBY4"/>
      <c r="DBZ4"/>
      <c r="DCA4"/>
      <c r="DCB4"/>
      <c r="DCC4"/>
      <c r="DCD4"/>
      <c r="DCE4"/>
      <c r="DCF4"/>
      <c r="DCG4"/>
      <c r="DCH4"/>
      <c r="DCI4"/>
      <c r="DCJ4"/>
      <c r="DCK4"/>
      <c r="DCL4"/>
      <c r="DCM4"/>
      <c r="DCN4"/>
      <c r="DCO4"/>
      <c r="DCP4"/>
      <c r="DCQ4"/>
      <c r="DCR4"/>
      <c r="DCS4"/>
      <c r="DCT4"/>
      <c r="DCU4"/>
      <c r="DCV4"/>
      <c r="DCW4"/>
      <c r="DCX4"/>
      <c r="DCY4"/>
      <c r="DCZ4"/>
      <c r="DDA4"/>
      <c r="DDB4"/>
      <c r="DDC4"/>
      <c r="DDD4"/>
      <c r="DDE4"/>
      <c r="DDF4"/>
      <c r="DDG4"/>
      <c r="DDH4"/>
      <c r="DDI4"/>
      <c r="DDJ4"/>
      <c r="DDK4"/>
      <c r="DDL4"/>
      <c r="DDM4"/>
      <c r="DDN4"/>
      <c r="DDO4"/>
      <c r="DDP4"/>
      <c r="DDQ4"/>
      <c r="DDR4"/>
      <c r="DDS4"/>
      <c r="DDT4"/>
      <c r="DDU4"/>
      <c r="DDV4"/>
      <c r="DDW4"/>
      <c r="DDX4"/>
      <c r="DDY4"/>
      <c r="DDZ4"/>
      <c r="DEA4"/>
      <c r="DEB4"/>
      <c r="DEC4"/>
      <c r="DED4"/>
      <c r="DEE4"/>
      <c r="DEF4"/>
      <c r="DEG4"/>
      <c r="DEH4"/>
      <c r="DEI4"/>
      <c r="DEJ4"/>
      <c r="DEK4"/>
      <c r="DEL4"/>
      <c r="DEM4"/>
      <c r="DEN4"/>
      <c r="DEO4"/>
      <c r="DEP4"/>
      <c r="DEQ4"/>
      <c r="DER4"/>
      <c r="DES4"/>
      <c r="DET4"/>
      <c r="DEU4"/>
      <c r="DEV4"/>
      <c r="DEW4"/>
      <c r="DEX4"/>
      <c r="DEY4"/>
      <c r="DEZ4"/>
      <c r="DFA4"/>
      <c r="DFB4"/>
      <c r="DFC4"/>
      <c r="DFD4"/>
      <c r="DFE4"/>
      <c r="DFF4"/>
      <c r="DFG4"/>
      <c r="DFH4"/>
      <c r="DFI4"/>
      <c r="DFJ4"/>
      <c r="DFK4"/>
      <c r="DFL4"/>
      <c r="DFM4"/>
      <c r="DFN4"/>
      <c r="DFO4"/>
      <c r="DFP4"/>
      <c r="DFQ4"/>
      <c r="DFR4"/>
      <c r="DFS4"/>
      <c r="DFT4"/>
      <c r="DFU4"/>
      <c r="DFV4"/>
      <c r="DFW4"/>
      <c r="DFX4"/>
      <c r="DFY4"/>
      <c r="DFZ4"/>
      <c r="DGA4"/>
      <c r="DGB4"/>
      <c r="DGC4"/>
      <c r="DGD4"/>
      <c r="DGE4"/>
      <c r="DGF4"/>
      <c r="DGG4"/>
      <c r="DGH4"/>
      <c r="DGI4"/>
      <c r="DGJ4"/>
      <c r="DGK4"/>
      <c r="DGL4"/>
      <c r="DGM4"/>
      <c r="DGN4"/>
      <c r="DGO4"/>
      <c r="DGP4"/>
      <c r="DGQ4"/>
      <c r="DGR4"/>
      <c r="DGS4"/>
      <c r="DGT4"/>
      <c r="DGU4"/>
      <c r="DGV4"/>
      <c r="DGW4"/>
      <c r="DGX4"/>
      <c r="DGY4"/>
      <c r="DGZ4"/>
      <c r="DHA4"/>
      <c r="DHB4"/>
      <c r="DHC4"/>
      <c r="DHD4"/>
      <c r="DHE4"/>
      <c r="DHF4"/>
      <c r="DHG4"/>
      <c r="DHH4"/>
      <c r="DHI4"/>
      <c r="DHJ4"/>
      <c r="DHK4"/>
      <c r="DHL4"/>
      <c r="DHM4"/>
      <c r="DHN4"/>
      <c r="DHO4"/>
      <c r="DHP4"/>
      <c r="DHQ4"/>
      <c r="DHR4"/>
      <c r="DHS4"/>
      <c r="DHT4"/>
      <c r="DHU4"/>
      <c r="DHV4"/>
      <c r="DHW4"/>
      <c r="DHX4"/>
      <c r="DHY4"/>
      <c r="DHZ4"/>
      <c r="DIA4"/>
      <c r="DIB4"/>
      <c r="DIC4"/>
      <c r="DID4"/>
      <c r="DIE4"/>
      <c r="DIF4"/>
      <c r="DIG4"/>
      <c r="DIH4"/>
      <c r="DII4"/>
      <c r="DIJ4"/>
      <c r="DIK4"/>
      <c r="DIL4"/>
      <c r="DIM4"/>
      <c r="DIN4"/>
      <c r="DIO4"/>
      <c r="DIP4"/>
      <c r="DIQ4"/>
      <c r="DIR4"/>
      <c r="DIS4"/>
      <c r="DIT4"/>
      <c r="DIU4"/>
      <c r="DIV4"/>
      <c r="DIW4"/>
      <c r="DIX4"/>
      <c r="DIY4"/>
      <c r="DIZ4"/>
      <c r="DJA4"/>
      <c r="DJB4"/>
      <c r="DJC4"/>
      <c r="DJD4"/>
      <c r="DJE4"/>
      <c r="DJF4"/>
      <c r="DJG4"/>
      <c r="DJH4"/>
      <c r="DJI4"/>
      <c r="DJJ4"/>
      <c r="DJK4"/>
      <c r="DJL4"/>
      <c r="DJM4"/>
      <c r="DJN4"/>
      <c r="DJO4"/>
      <c r="DJP4"/>
      <c r="DJQ4"/>
      <c r="DJR4"/>
      <c r="DJS4"/>
      <c r="DJT4"/>
      <c r="DJU4"/>
      <c r="DJV4"/>
      <c r="DJW4"/>
      <c r="DJX4"/>
      <c r="DJY4"/>
      <c r="DJZ4"/>
      <c r="DKA4"/>
      <c r="DKB4"/>
      <c r="DKC4"/>
      <c r="DKD4"/>
      <c r="DKE4"/>
      <c r="DKF4"/>
      <c r="DKG4"/>
      <c r="DKH4"/>
      <c r="DKI4"/>
      <c r="DKJ4"/>
      <c r="DKK4"/>
      <c r="DKL4"/>
      <c r="DKM4"/>
      <c r="DKN4"/>
      <c r="DKO4"/>
      <c r="DKP4"/>
      <c r="DKQ4"/>
      <c r="DKR4"/>
      <c r="DKS4"/>
      <c r="DKT4"/>
      <c r="DKU4"/>
      <c r="DKV4"/>
      <c r="DKW4"/>
      <c r="DKX4"/>
      <c r="DKY4"/>
      <c r="DKZ4"/>
      <c r="DLA4"/>
      <c r="DLB4"/>
      <c r="DLC4"/>
      <c r="DLD4"/>
      <c r="DLE4"/>
      <c r="DLF4"/>
      <c r="DLG4"/>
      <c r="DLH4"/>
      <c r="DLI4"/>
      <c r="DLJ4"/>
      <c r="DLK4"/>
      <c r="DLL4"/>
      <c r="DLM4"/>
      <c r="DLN4"/>
      <c r="DLO4"/>
      <c r="DLP4"/>
      <c r="DLQ4"/>
      <c r="DLR4"/>
      <c r="DLS4"/>
      <c r="DLT4"/>
      <c r="DLU4"/>
      <c r="DLV4"/>
      <c r="DLW4"/>
      <c r="DLX4"/>
      <c r="DLY4"/>
      <c r="DLZ4"/>
      <c r="DMA4"/>
      <c r="DMB4"/>
      <c r="DMC4"/>
      <c r="DMD4"/>
      <c r="DME4"/>
      <c r="DMF4"/>
      <c r="DMG4"/>
      <c r="DMH4"/>
      <c r="DMI4"/>
      <c r="DMJ4"/>
      <c r="DMK4"/>
      <c r="DML4"/>
      <c r="DMM4"/>
      <c r="DMN4"/>
      <c r="DMO4"/>
      <c r="DMP4"/>
      <c r="DMQ4"/>
      <c r="DMR4"/>
      <c r="DMS4"/>
      <c r="DMT4"/>
      <c r="DMU4"/>
      <c r="DMV4"/>
      <c r="DMW4"/>
      <c r="DMX4"/>
      <c r="DMY4"/>
      <c r="DMZ4"/>
      <c r="DNA4"/>
      <c r="DNB4"/>
      <c r="DNC4"/>
      <c r="DND4"/>
      <c r="DNE4"/>
      <c r="DNF4"/>
      <c r="DNG4"/>
      <c r="DNH4"/>
      <c r="DNI4"/>
      <c r="DNJ4"/>
      <c r="DNK4"/>
      <c r="DNL4"/>
      <c r="DNM4"/>
      <c r="DNN4"/>
      <c r="DNO4"/>
      <c r="DNP4"/>
      <c r="DNQ4"/>
      <c r="DNR4"/>
      <c r="DNS4"/>
      <c r="DNT4"/>
      <c r="DNU4"/>
      <c r="DNV4"/>
      <c r="DNW4"/>
      <c r="DNX4"/>
      <c r="DNY4"/>
      <c r="DNZ4"/>
      <c r="DOA4"/>
      <c r="DOB4"/>
      <c r="DOC4"/>
      <c r="DOD4"/>
      <c r="DOE4"/>
      <c r="DOF4"/>
      <c r="DOG4"/>
      <c r="DOH4"/>
      <c r="DOI4"/>
      <c r="DOJ4"/>
      <c r="DOK4"/>
      <c r="DOL4"/>
      <c r="DOM4"/>
      <c r="DON4"/>
      <c r="DOO4"/>
      <c r="DOP4"/>
      <c r="DOQ4"/>
      <c r="DOR4"/>
      <c r="DOS4"/>
      <c r="DOT4"/>
      <c r="DOU4"/>
      <c r="DOV4"/>
      <c r="DOW4"/>
      <c r="DOX4"/>
      <c r="DOY4"/>
      <c r="DOZ4"/>
      <c r="DPA4"/>
      <c r="DPB4"/>
      <c r="DPC4"/>
      <c r="DPD4"/>
      <c r="DPE4"/>
      <c r="DPF4"/>
      <c r="DPG4"/>
      <c r="DPH4"/>
      <c r="DPI4"/>
      <c r="DPJ4"/>
      <c r="DPK4"/>
      <c r="DPL4"/>
      <c r="DPM4"/>
      <c r="DPN4"/>
      <c r="DPO4"/>
      <c r="DPP4"/>
      <c r="DPQ4"/>
      <c r="DPR4"/>
      <c r="DPS4"/>
      <c r="DPT4"/>
      <c r="DPU4"/>
      <c r="DPV4"/>
      <c r="DPW4"/>
      <c r="DPX4"/>
      <c r="DPY4"/>
      <c r="DPZ4"/>
      <c r="DQA4"/>
      <c r="DQB4"/>
      <c r="DQC4"/>
      <c r="DQD4"/>
      <c r="DQE4"/>
      <c r="DQF4"/>
      <c r="DQG4"/>
      <c r="DQH4"/>
      <c r="DQI4"/>
      <c r="DQJ4"/>
      <c r="DQK4"/>
      <c r="DQL4"/>
      <c r="DQM4"/>
      <c r="DQN4"/>
      <c r="DQO4"/>
      <c r="DQP4"/>
      <c r="DQQ4"/>
      <c r="DQR4"/>
      <c r="DQS4"/>
      <c r="DQT4"/>
      <c r="DQU4"/>
      <c r="DQV4"/>
      <c r="DQW4"/>
      <c r="DQX4"/>
      <c r="DQY4"/>
      <c r="DQZ4"/>
      <c r="DRA4"/>
      <c r="DRB4"/>
      <c r="DRC4"/>
      <c r="DRD4"/>
      <c r="DRE4"/>
      <c r="DRF4"/>
      <c r="DRG4"/>
      <c r="DRH4"/>
      <c r="DRI4"/>
      <c r="DRJ4"/>
      <c r="DRK4"/>
      <c r="DRL4"/>
      <c r="DRM4"/>
      <c r="DRN4"/>
      <c r="DRO4"/>
      <c r="DRP4"/>
      <c r="DRQ4"/>
      <c r="DRR4"/>
      <c r="DRS4"/>
      <c r="DRT4"/>
      <c r="DRU4"/>
      <c r="DRV4"/>
      <c r="DRW4"/>
      <c r="DRX4"/>
      <c r="DRY4"/>
      <c r="DRZ4"/>
      <c r="DSA4"/>
      <c r="DSB4"/>
      <c r="DSC4"/>
      <c r="DSD4"/>
      <c r="DSE4"/>
      <c r="DSF4"/>
      <c r="DSG4"/>
      <c r="DSH4"/>
      <c r="DSI4"/>
      <c r="DSJ4"/>
      <c r="DSK4"/>
      <c r="DSL4"/>
      <c r="DSM4"/>
      <c r="DSN4"/>
      <c r="DSO4"/>
      <c r="DSP4"/>
      <c r="DSQ4"/>
      <c r="DSR4"/>
      <c r="DSS4"/>
      <c r="DST4"/>
      <c r="DSU4"/>
      <c r="DSV4"/>
      <c r="DSW4"/>
      <c r="DSX4"/>
      <c r="DSY4"/>
      <c r="DSZ4"/>
      <c r="DTA4"/>
      <c r="DTB4"/>
      <c r="DTC4"/>
      <c r="DTD4"/>
      <c r="DTE4"/>
      <c r="DTF4"/>
      <c r="DTG4"/>
      <c r="DTH4"/>
      <c r="DTI4"/>
      <c r="DTJ4"/>
      <c r="DTK4"/>
      <c r="DTL4"/>
      <c r="DTM4"/>
      <c r="DTN4"/>
      <c r="DTO4"/>
      <c r="DTP4"/>
      <c r="DTQ4"/>
      <c r="DTR4"/>
      <c r="DTS4"/>
      <c r="DTT4"/>
      <c r="DTU4"/>
      <c r="DTV4"/>
      <c r="DTW4"/>
      <c r="DTX4"/>
      <c r="DTY4"/>
      <c r="DTZ4"/>
      <c r="DUA4"/>
      <c r="DUB4"/>
      <c r="DUC4"/>
      <c r="DUD4"/>
      <c r="DUE4"/>
      <c r="DUF4"/>
      <c r="DUG4"/>
      <c r="DUH4"/>
      <c r="DUI4"/>
      <c r="DUJ4"/>
      <c r="DUK4"/>
      <c r="DUL4"/>
      <c r="DUM4"/>
      <c r="DUN4"/>
      <c r="DUO4"/>
      <c r="DUP4"/>
      <c r="DUQ4"/>
      <c r="DUR4"/>
      <c r="DUS4"/>
      <c r="DUT4"/>
      <c r="DUU4"/>
      <c r="DUV4"/>
      <c r="DUW4"/>
      <c r="DUX4"/>
      <c r="DUY4"/>
      <c r="DUZ4"/>
      <c r="DVA4"/>
      <c r="DVB4"/>
      <c r="DVC4"/>
      <c r="DVD4"/>
      <c r="DVE4"/>
      <c r="DVF4"/>
      <c r="DVG4"/>
      <c r="DVH4"/>
      <c r="DVI4"/>
      <c r="DVJ4"/>
      <c r="DVK4"/>
      <c r="DVL4"/>
      <c r="DVM4"/>
      <c r="DVN4"/>
      <c r="DVO4"/>
      <c r="DVP4"/>
      <c r="DVQ4"/>
      <c r="DVR4"/>
      <c r="DVS4"/>
      <c r="DVT4"/>
      <c r="DVU4"/>
      <c r="DVV4"/>
      <c r="DVW4"/>
      <c r="DVX4"/>
      <c r="DVY4"/>
      <c r="DVZ4"/>
      <c r="DWA4"/>
      <c r="DWB4"/>
      <c r="DWC4"/>
      <c r="DWD4"/>
      <c r="DWE4"/>
      <c r="DWF4"/>
      <c r="DWG4"/>
      <c r="DWH4"/>
      <c r="DWI4"/>
      <c r="DWJ4"/>
      <c r="DWK4"/>
      <c r="DWL4"/>
      <c r="DWM4"/>
      <c r="DWN4"/>
      <c r="DWO4"/>
      <c r="DWP4"/>
      <c r="DWQ4"/>
      <c r="DWR4"/>
      <c r="DWS4"/>
      <c r="DWT4"/>
      <c r="DWU4"/>
      <c r="DWV4"/>
      <c r="DWW4"/>
      <c r="DWX4"/>
      <c r="DWY4"/>
      <c r="DWZ4"/>
      <c r="DXA4"/>
      <c r="DXB4"/>
      <c r="DXC4"/>
      <c r="DXD4"/>
      <c r="DXE4"/>
      <c r="DXF4"/>
      <c r="DXG4"/>
      <c r="DXH4"/>
      <c r="DXI4"/>
      <c r="DXJ4"/>
      <c r="DXK4"/>
      <c r="DXL4"/>
      <c r="DXM4"/>
      <c r="DXN4"/>
      <c r="DXO4"/>
      <c r="DXP4"/>
      <c r="DXQ4"/>
      <c r="DXR4"/>
      <c r="DXS4"/>
      <c r="DXT4"/>
      <c r="DXU4"/>
      <c r="DXV4"/>
      <c r="DXW4"/>
      <c r="DXX4"/>
      <c r="DXY4"/>
      <c r="DXZ4"/>
      <c r="DYA4"/>
      <c r="DYB4"/>
      <c r="DYC4"/>
      <c r="DYD4"/>
      <c r="DYE4"/>
      <c r="DYF4"/>
      <c r="DYG4"/>
      <c r="DYH4"/>
      <c r="DYI4"/>
      <c r="DYJ4"/>
      <c r="DYK4"/>
      <c r="DYL4"/>
      <c r="DYM4"/>
      <c r="DYN4"/>
      <c r="DYO4"/>
      <c r="DYP4"/>
      <c r="DYQ4"/>
      <c r="DYR4"/>
      <c r="DYS4"/>
      <c r="DYT4"/>
      <c r="DYU4"/>
      <c r="DYV4"/>
      <c r="DYW4"/>
      <c r="DYX4"/>
      <c r="DYY4"/>
      <c r="DYZ4"/>
      <c r="DZA4"/>
      <c r="DZB4"/>
      <c r="DZC4"/>
      <c r="DZD4"/>
      <c r="DZE4"/>
      <c r="DZF4"/>
      <c r="DZG4"/>
      <c r="DZH4"/>
      <c r="DZI4"/>
      <c r="DZJ4"/>
      <c r="DZK4"/>
      <c r="DZL4"/>
      <c r="DZM4"/>
      <c r="DZN4"/>
      <c r="DZO4"/>
      <c r="DZP4"/>
      <c r="DZQ4"/>
      <c r="DZR4"/>
      <c r="DZS4"/>
      <c r="DZT4"/>
      <c r="DZU4"/>
      <c r="DZV4"/>
      <c r="DZW4"/>
      <c r="DZX4"/>
      <c r="DZY4"/>
      <c r="DZZ4"/>
      <c r="EAA4"/>
      <c r="EAB4"/>
      <c r="EAC4"/>
      <c r="EAD4"/>
      <c r="EAE4"/>
      <c r="EAF4"/>
      <c r="EAG4"/>
      <c r="EAH4"/>
      <c r="EAI4"/>
      <c r="EAJ4"/>
      <c r="EAK4"/>
      <c r="EAL4"/>
      <c r="EAM4"/>
      <c r="EAN4"/>
      <c r="EAO4"/>
      <c r="EAP4"/>
      <c r="EAQ4"/>
      <c r="EAR4"/>
      <c r="EAS4"/>
      <c r="EAT4"/>
      <c r="EAU4"/>
      <c r="EAV4"/>
      <c r="EAW4"/>
      <c r="EAX4"/>
      <c r="EAY4"/>
      <c r="EAZ4"/>
      <c r="EBA4"/>
      <c r="EBB4"/>
      <c r="EBC4"/>
      <c r="EBD4"/>
      <c r="EBE4"/>
      <c r="EBF4"/>
      <c r="EBG4"/>
      <c r="EBH4"/>
      <c r="EBI4"/>
      <c r="EBJ4"/>
      <c r="EBK4"/>
      <c r="EBL4"/>
      <c r="EBM4"/>
      <c r="EBN4"/>
      <c r="EBO4"/>
      <c r="EBP4"/>
      <c r="EBQ4"/>
      <c r="EBR4"/>
      <c r="EBS4"/>
      <c r="EBT4"/>
      <c r="EBU4"/>
      <c r="EBV4"/>
      <c r="EBW4"/>
      <c r="EBX4"/>
      <c r="EBY4"/>
      <c r="EBZ4"/>
      <c r="ECA4"/>
      <c r="ECB4"/>
      <c r="ECC4"/>
      <c r="ECD4"/>
      <c r="ECE4"/>
      <c r="ECF4"/>
      <c r="ECG4"/>
      <c r="ECH4"/>
      <c r="ECI4"/>
      <c r="ECJ4"/>
      <c r="ECK4"/>
      <c r="ECL4"/>
      <c r="ECM4"/>
      <c r="ECN4"/>
      <c r="ECO4"/>
      <c r="ECP4"/>
      <c r="ECQ4"/>
      <c r="ECR4"/>
      <c r="ECS4"/>
      <c r="ECT4"/>
      <c r="ECU4"/>
      <c r="ECV4"/>
      <c r="ECW4"/>
      <c r="ECX4"/>
      <c r="ECY4"/>
      <c r="ECZ4"/>
      <c r="EDA4"/>
      <c r="EDB4"/>
      <c r="EDC4"/>
      <c r="EDD4"/>
      <c r="EDE4"/>
      <c r="EDF4"/>
      <c r="EDG4"/>
      <c r="EDH4"/>
      <c r="EDI4"/>
      <c r="EDJ4"/>
      <c r="EDK4"/>
      <c r="EDL4"/>
      <c r="EDM4"/>
      <c r="EDN4"/>
      <c r="EDO4"/>
      <c r="EDP4"/>
      <c r="EDQ4"/>
      <c r="EDR4"/>
      <c r="EDS4"/>
      <c r="EDT4"/>
      <c r="EDU4"/>
      <c r="EDV4"/>
      <c r="EDW4"/>
      <c r="EDX4"/>
      <c r="EDY4"/>
      <c r="EDZ4"/>
      <c r="EEA4"/>
      <c r="EEB4"/>
      <c r="EEC4"/>
      <c r="EED4"/>
      <c r="EEE4"/>
      <c r="EEF4"/>
      <c r="EEG4"/>
      <c r="EEH4"/>
      <c r="EEI4"/>
      <c r="EEJ4"/>
      <c r="EEK4"/>
      <c r="EEL4"/>
      <c r="EEM4"/>
      <c r="EEN4"/>
      <c r="EEO4"/>
      <c r="EEP4"/>
      <c r="EEQ4"/>
      <c r="EER4"/>
      <c r="EES4"/>
      <c r="EET4"/>
      <c r="EEU4"/>
      <c r="EEV4"/>
      <c r="EEW4"/>
      <c r="EEX4"/>
      <c r="EEY4"/>
      <c r="EEZ4"/>
      <c r="EFA4"/>
      <c r="EFB4"/>
      <c r="EFC4"/>
      <c r="EFD4"/>
      <c r="EFE4"/>
      <c r="EFF4"/>
      <c r="EFG4"/>
      <c r="EFH4"/>
      <c r="EFI4"/>
      <c r="EFJ4"/>
      <c r="EFK4"/>
      <c r="EFL4"/>
      <c r="EFM4"/>
      <c r="EFN4"/>
      <c r="EFO4"/>
      <c r="EFP4"/>
      <c r="EFQ4"/>
      <c r="EFR4"/>
      <c r="EFS4"/>
      <c r="EFT4"/>
      <c r="EFU4"/>
      <c r="EFV4"/>
      <c r="EFW4"/>
      <c r="EFX4"/>
      <c r="EFY4"/>
      <c r="EFZ4"/>
      <c r="EGA4"/>
      <c r="EGB4"/>
      <c r="EGC4"/>
      <c r="EGD4"/>
      <c r="EGE4"/>
      <c r="EGF4"/>
      <c r="EGG4"/>
      <c r="EGH4"/>
      <c r="EGI4"/>
      <c r="EGJ4"/>
      <c r="EGK4"/>
      <c r="EGL4"/>
      <c r="EGM4"/>
      <c r="EGN4"/>
      <c r="EGO4"/>
      <c r="EGP4"/>
      <c r="EGQ4"/>
      <c r="EGR4"/>
      <c r="EGS4"/>
      <c r="EGT4"/>
      <c r="EGU4"/>
      <c r="EGV4"/>
      <c r="EGW4"/>
      <c r="EGX4"/>
      <c r="EGY4"/>
      <c r="EGZ4"/>
      <c r="EHA4"/>
      <c r="EHB4"/>
      <c r="EHC4"/>
      <c r="EHD4"/>
      <c r="EHE4"/>
      <c r="EHF4"/>
      <c r="EHG4"/>
      <c r="EHH4"/>
      <c r="EHI4"/>
      <c r="EHJ4"/>
      <c r="EHK4"/>
      <c r="EHL4"/>
      <c r="EHM4"/>
      <c r="EHN4"/>
      <c r="EHO4"/>
      <c r="EHP4"/>
      <c r="EHQ4"/>
      <c r="EHR4"/>
      <c r="EHS4"/>
      <c r="EHT4"/>
      <c r="EHU4"/>
      <c r="EHV4"/>
      <c r="EHW4"/>
      <c r="EHX4"/>
      <c r="EHY4"/>
      <c r="EHZ4"/>
      <c r="EIA4"/>
      <c r="EIB4"/>
      <c r="EIC4"/>
      <c r="EID4"/>
      <c r="EIE4"/>
      <c r="EIF4"/>
      <c r="EIG4"/>
      <c r="EIH4"/>
      <c r="EII4"/>
      <c r="EIJ4"/>
      <c r="EIK4"/>
      <c r="EIL4"/>
      <c r="EIM4"/>
      <c r="EIN4"/>
      <c r="EIO4"/>
      <c r="EIP4"/>
      <c r="EIQ4"/>
      <c r="EIR4"/>
      <c r="EIS4"/>
      <c r="EIT4"/>
      <c r="EIU4"/>
      <c r="EIV4"/>
      <c r="EIW4"/>
      <c r="EIX4"/>
      <c r="EIY4"/>
      <c r="EIZ4"/>
      <c r="EJA4"/>
      <c r="EJB4"/>
      <c r="EJC4"/>
      <c r="EJD4"/>
      <c r="EJE4"/>
      <c r="EJF4"/>
      <c r="EJG4"/>
      <c r="EJH4"/>
      <c r="EJI4"/>
      <c r="EJJ4"/>
      <c r="EJK4"/>
      <c r="EJL4"/>
      <c r="EJM4"/>
      <c r="EJN4"/>
      <c r="EJO4"/>
      <c r="EJP4"/>
      <c r="EJQ4"/>
      <c r="EJR4"/>
      <c r="EJS4"/>
      <c r="EJT4"/>
      <c r="EJU4"/>
      <c r="EJV4"/>
      <c r="EJW4"/>
      <c r="EJX4"/>
      <c r="EJY4"/>
      <c r="EJZ4"/>
      <c r="EKA4"/>
      <c r="EKB4"/>
      <c r="EKC4"/>
      <c r="EKD4"/>
      <c r="EKE4"/>
      <c r="EKF4"/>
      <c r="EKG4"/>
      <c r="EKH4"/>
      <c r="EKI4"/>
      <c r="EKJ4"/>
      <c r="EKK4"/>
      <c r="EKL4"/>
      <c r="EKM4"/>
      <c r="EKN4"/>
      <c r="EKO4"/>
      <c r="EKP4"/>
      <c r="EKQ4"/>
      <c r="EKR4"/>
      <c r="EKS4"/>
      <c r="EKT4"/>
      <c r="EKU4"/>
      <c r="EKV4"/>
      <c r="EKW4"/>
      <c r="EKX4"/>
      <c r="EKY4"/>
      <c r="EKZ4"/>
      <c r="ELA4"/>
      <c r="ELB4"/>
      <c r="ELC4"/>
      <c r="ELD4"/>
      <c r="ELE4"/>
      <c r="ELF4"/>
      <c r="ELG4"/>
      <c r="ELH4"/>
      <c r="ELI4"/>
      <c r="ELJ4"/>
      <c r="ELK4"/>
      <c r="ELL4"/>
      <c r="ELM4"/>
      <c r="ELN4"/>
      <c r="ELO4"/>
      <c r="ELP4"/>
      <c r="ELQ4"/>
      <c r="ELR4"/>
      <c r="ELS4"/>
      <c r="ELT4"/>
      <c r="ELU4"/>
      <c r="ELV4"/>
      <c r="ELW4"/>
      <c r="ELX4"/>
      <c r="ELY4"/>
      <c r="ELZ4"/>
      <c r="EMA4"/>
      <c r="EMB4"/>
      <c r="EMC4"/>
      <c r="EMD4"/>
      <c r="EME4"/>
      <c r="EMF4"/>
      <c r="EMG4"/>
      <c r="EMH4"/>
      <c r="EMI4"/>
      <c r="EMJ4"/>
      <c r="EMK4"/>
      <c r="EML4"/>
      <c r="EMM4"/>
      <c r="EMN4"/>
      <c r="EMO4"/>
      <c r="EMP4"/>
      <c r="EMQ4"/>
      <c r="EMR4"/>
      <c r="EMS4"/>
      <c r="EMT4"/>
      <c r="EMU4"/>
      <c r="EMV4"/>
      <c r="EMW4"/>
      <c r="EMX4"/>
      <c r="EMY4"/>
      <c r="EMZ4"/>
      <c r="ENA4"/>
      <c r="ENB4"/>
      <c r="ENC4"/>
      <c r="END4"/>
      <c r="ENE4"/>
      <c r="ENF4"/>
      <c r="ENG4"/>
      <c r="ENH4"/>
      <c r="ENI4"/>
      <c r="ENJ4"/>
      <c r="ENK4"/>
      <c r="ENL4"/>
      <c r="ENM4"/>
      <c r="ENN4"/>
      <c r="ENO4"/>
      <c r="ENP4"/>
      <c r="ENQ4"/>
      <c r="ENR4"/>
      <c r="ENS4"/>
      <c r="ENT4"/>
      <c r="ENU4"/>
      <c r="ENV4"/>
      <c r="ENW4"/>
      <c r="ENX4"/>
      <c r="ENY4"/>
      <c r="ENZ4"/>
      <c r="EOA4"/>
      <c r="EOB4"/>
      <c r="EOC4"/>
      <c r="EOD4"/>
      <c r="EOE4"/>
      <c r="EOF4"/>
      <c r="EOG4"/>
      <c r="EOH4"/>
      <c r="EOI4"/>
      <c r="EOJ4"/>
      <c r="EOK4"/>
      <c r="EOL4"/>
      <c r="EOM4"/>
      <c r="EON4"/>
      <c r="EOO4"/>
      <c r="EOP4"/>
      <c r="EOQ4"/>
      <c r="EOR4"/>
      <c r="EOS4"/>
      <c r="EOT4"/>
      <c r="EOU4"/>
      <c r="EOV4"/>
      <c r="EOW4"/>
      <c r="EOX4"/>
      <c r="EOY4"/>
      <c r="EOZ4"/>
      <c r="EPA4"/>
      <c r="EPB4"/>
      <c r="EPC4"/>
      <c r="EPD4"/>
      <c r="EPE4"/>
      <c r="EPF4"/>
      <c r="EPG4"/>
      <c r="EPH4"/>
      <c r="EPI4"/>
      <c r="EPJ4"/>
      <c r="EPK4"/>
      <c r="EPL4"/>
      <c r="EPM4"/>
      <c r="EPN4"/>
      <c r="EPO4"/>
      <c r="EPP4"/>
      <c r="EPQ4"/>
      <c r="EPR4"/>
      <c r="EPS4"/>
      <c r="EPT4"/>
      <c r="EPU4"/>
      <c r="EPV4"/>
      <c r="EPW4"/>
      <c r="EPX4"/>
      <c r="EPY4"/>
      <c r="EPZ4"/>
      <c r="EQA4"/>
      <c r="EQB4"/>
      <c r="EQC4"/>
      <c r="EQD4"/>
      <c r="EQE4"/>
      <c r="EQF4"/>
      <c r="EQG4"/>
      <c r="EQH4"/>
      <c r="EQI4"/>
      <c r="EQJ4"/>
      <c r="EQK4"/>
      <c r="EQL4"/>
      <c r="EQM4"/>
      <c r="EQN4"/>
      <c r="EQO4"/>
      <c r="EQP4"/>
      <c r="EQQ4"/>
      <c r="EQR4"/>
      <c r="EQS4"/>
      <c r="EQT4"/>
      <c r="EQU4"/>
      <c r="EQV4"/>
      <c r="EQW4"/>
      <c r="EQX4"/>
      <c r="EQY4"/>
      <c r="EQZ4"/>
      <c r="ERA4"/>
      <c r="ERB4"/>
      <c r="ERC4"/>
      <c r="ERD4"/>
      <c r="ERE4"/>
      <c r="ERF4"/>
      <c r="ERG4"/>
      <c r="ERH4"/>
      <c r="ERI4"/>
      <c r="ERJ4"/>
      <c r="ERK4"/>
      <c r="ERL4"/>
      <c r="ERM4"/>
      <c r="ERN4"/>
      <c r="ERO4"/>
      <c r="ERP4"/>
      <c r="ERQ4"/>
      <c r="ERR4"/>
      <c r="ERS4"/>
      <c r="ERT4"/>
      <c r="ERU4"/>
      <c r="ERV4"/>
      <c r="ERW4"/>
      <c r="ERX4"/>
      <c r="ERY4"/>
      <c r="ERZ4"/>
      <c r="ESA4"/>
      <c r="ESB4"/>
      <c r="ESC4"/>
      <c r="ESD4"/>
      <c r="ESE4"/>
      <c r="ESF4"/>
      <c r="ESG4"/>
      <c r="ESH4"/>
      <c r="ESI4"/>
      <c r="ESJ4"/>
      <c r="ESK4"/>
      <c r="ESL4"/>
      <c r="ESM4"/>
      <c r="ESN4"/>
      <c r="ESO4"/>
      <c r="ESP4"/>
      <c r="ESQ4"/>
      <c r="ESR4"/>
      <c r="ESS4"/>
      <c r="EST4"/>
      <c r="ESU4"/>
      <c r="ESV4"/>
      <c r="ESW4"/>
      <c r="ESX4"/>
      <c r="ESY4"/>
      <c r="ESZ4"/>
      <c r="ETA4"/>
      <c r="ETB4"/>
      <c r="ETC4"/>
      <c r="ETD4"/>
      <c r="ETE4"/>
      <c r="ETF4"/>
      <c r="ETG4"/>
      <c r="ETH4"/>
      <c r="ETI4"/>
      <c r="ETJ4"/>
      <c r="ETK4"/>
      <c r="ETL4"/>
      <c r="ETM4"/>
      <c r="ETN4"/>
      <c r="ETO4"/>
      <c r="ETP4"/>
      <c r="ETQ4"/>
      <c r="ETR4"/>
      <c r="ETS4"/>
      <c r="ETT4"/>
      <c r="ETU4"/>
      <c r="ETV4"/>
      <c r="ETW4"/>
      <c r="ETX4"/>
      <c r="ETY4"/>
      <c r="ETZ4"/>
      <c r="EUA4"/>
      <c r="EUB4"/>
      <c r="EUC4"/>
      <c r="EUD4"/>
      <c r="EUE4"/>
      <c r="EUF4"/>
      <c r="EUG4"/>
      <c r="EUH4"/>
      <c r="EUI4"/>
      <c r="EUJ4"/>
      <c r="EUK4"/>
      <c r="EUL4"/>
      <c r="EUM4"/>
      <c r="EUN4"/>
      <c r="EUO4"/>
      <c r="EUP4"/>
      <c r="EUQ4"/>
      <c r="EUR4"/>
      <c r="EUS4"/>
      <c r="EUT4"/>
      <c r="EUU4"/>
      <c r="EUV4"/>
      <c r="EUW4"/>
      <c r="EUX4"/>
      <c r="EUY4"/>
      <c r="EUZ4"/>
      <c r="EVA4"/>
      <c r="EVB4"/>
      <c r="EVC4"/>
      <c r="EVD4"/>
      <c r="EVE4"/>
      <c r="EVF4"/>
      <c r="EVG4"/>
      <c r="EVH4"/>
      <c r="EVI4"/>
      <c r="EVJ4"/>
      <c r="EVK4"/>
      <c r="EVL4"/>
      <c r="EVM4"/>
      <c r="EVN4"/>
      <c r="EVO4"/>
      <c r="EVP4"/>
      <c r="EVQ4"/>
      <c r="EVR4"/>
      <c r="EVS4"/>
      <c r="EVT4"/>
      <c r="EVU4"/>
      <c r="EVV4"/>
      <c r="EVW4"/>
      <c r="EVX4"/>
      <c r="EVY4"/>
      <c r="EVZ4"/>
      <c r="EWA4"/>
      <c r="EWB4"/>
      <c r="EWC4"/>
      <c r="EWD4"/>
      <c r="EWE4"/>
      <c r="EWF4"/>
      <c r="EWG4"/>
      <c r="EWH4"/>
      <c r="EWI4"/>
      <c r="EWJ4"/>
      <c r="EWK4"/>
      <c r="EWL4"/>
      <c r="EWM4"/>
      <c r="EWN4"/>
      <c r="EWO4"/>
      <c r="EWP4"/>
      <c r="EWQ4"/>
      <c r="EWR4"/>
      <c r="EWS4"/>
      <c r="EWT4"/>
      <c r="EWU4"/>
      <c r="EWV4"/>
      <c r="EWW4"/>
      <c r="EWX4"/>
      <c r="EWY4"/>
      <c r="EWZ4"/>
      <c r="EXA4"/>
      <c r="EXB4"/>
      <c r="EXC4"/>
      <c r="EXD4"/>
      <c r="EXE4"/>
      <c r="EXF4"/>
      <c r="EXG4"/>
      <c r="EXH4"/>
      <c r="EXI4"/>
      <c r="EXJ4"/>
      <c r="EXK4"/>
      <c r="EXL4"/>
      <c r="EXM4"/>
      <c r="EXN4"/>
      <c r="EXO4"/>
      <c r="EXP4"/>
      <c r="EXQ4"/>
      <c r="EXR4"/>
      <c r="EXS4"/>
      <c r="EXT4"/>
      <c r="EXU4"/>
      <c r="EXV4"/>
      <c r="EXW4"/>
      <c r="EXX4"/>
      <c r="EXY4"/>
      <c r="EXZ4"/>
      <c r="EYA4"/>
      <c r="EYB4"/>
      <c r="EYC4"/>
      <c r="EYD4"/>
      <c r="EYE4"/>
      <c r="EYF4"/>
      <c r="EYG4"/>
      <c r="EYH4"/>
      <c r="EYI4"/>
      <c r="EYJ4"/>
      <c r="EYK4"/>
      <c r="EYL4"/>
      <c r="EYM4"/>
      <c r="EYN4"/>
      <c r="EYO4"/>
      <c r="EYP4"/>
      <c r="EYQ4"/>
      <c r="EYR4"/>
      <c r="EYS4"/>
      <c r="EYT4"/>
      <c r="EYU4"/>
      <c r="EYV4"/>
      <c r="EYW4"/>
      <c r="EYX4"/>
      <c r="EYY4"/>
      <c r="EYZ4"/>
      <c r="EZA4"/>
      <c r="EZB4"/>
      <c r="EZC4"/>
      <c r="EZD4"/>
      <c r="EZE4"/>
      <c r="EZF4"/>
      <c r="EZG4"/>
      <c r="EZH4"/>
      <c r="EZI4"/>
      <c r="EZJ4"/>
      <c r="EZK4"/>
      <c r="EZL4"/>
      <c r="EZM4"/>
      <c r="EZN4"/>
      <c r="EZO4"/>
      <c r="EZP4"/>
      <c r="EZQ4"/>
      <c r="EZR4"/>
      <c r="EZS4"/>
      <c r="EZT4"/>
      <c r="EZU4"/>
      <c r="EZV4"/>
      <c r="EZW4"/>
      <c r="EZX4"/>
      <c r="EZY4"/>
      <c r="EZZ4"/>
      <c r="FAA4"/>
      <c r="FAB4"/>
      <c r="FAC4"/>
      <c r="FAD4"/>
      <c r="FAE4"/>
      <c r="FAF4"/>
      <c r="FAG4"/>
      <c r="FAH4"/>
      <c r="FAI4"/>
      <c r="FAJ4"/>
      <c r="FAK4"/>
      <c r="FAL4"/>
      <c r="FAM4"/>
      <c r="FAN4"/>
      <c r="FAO4"/>
      <c r="FAP4"/>
      <c r="FAQ4"/>
      <c r="FAR4"/>
      <c r="FAS4"/>
      <c r="FAT4"/>
      <c r="FAU4"/>
      <c r="FAV4"/>
      <c r="FAW4"/>
      <c r="FAX4"/>
      <c r="FAY4"/>
      <c r="FAZ4"/>
      <c r="FBA4"/>
      <c r="FBB4"/>
      <c r="FBC4"/>
      <c r="FBD4"/>
      <c r="FBE4"/>
      <c r="FBF4"/>
      <c r="FBG4"/>
      <c r="FBH4"/>
      <c r="FBI4"/>
      <c r="FBJ4"/>
      <c r="FBK4"/>
      <c r="FBL4"/>
      <c r="FBM4"/>
      <c r="FBN4"/>
      <c r="FBO4"/>
      <c r="FBP4"/>
      <c r="FBQ4"/>
      <c r="FBR4"/>
      <c r="FBS4"/>
      <c r="FBT4"/>
      <c r="FBU4"/>
      <c r="FBV4"/>
      <c r="FBW4"/>
      <c r="FBX4"/>
      <c r="FBY4"/>
      <c r="FBZ4"/>
      <c r="FCA4"/>
      <c r="FCB4"/>
      <c r="FCC4"/>
      <c r="FCD4"/>
      <c r="FCE4"/>
      <c r="FCF4"/>
      <c r="FCG4"/>
      <c r="FCH4"/>
      <c r="FCI4"/>
      <c r="FCJ4"/>
      <c r="FCK4"/>
      <c r="FCL4"/>
      <c r="FCM4"/>
      <c r="FCN4"/>
      <c r="FCO4"/>
      <c r="FCP4"/>
      <c r="FCQ4"/>
      <c r="FCR4"/>
      <c r="FCS4"/>
      <c r="FCT4"/>
      <c r="FCU4"/>
      <c r="FCV4"/>
      <c r="FCW4"/>
      <c r="FCX4"/>
      <c r="FCY4"/>
      <c r="FCZ4"/>
      <c r="FDA4"/>
      <c r="FDB4"/>
      <c r="FDC4"/>
      <c r="FDD4"/>
      <c r="FDE4"/>
      <c r="FDF4"/>
      <c r="FDG4"/>
      <c r="FDH4"/>
      <c r="FDI4"/>
      <c r="FDJ4"/>
      <c r="FDK4"/>
      <c r="FDL4"/>
      <c r="FDM4"/>
      <c r="FDN4"/>
      <c r="FDO4"/>
      <c r="FDP4"/>
      <c r="FDQ4"/>
      <c r="FDR4"/>
      <c r="FDS4"/>
      <c r="FDT4"/>
      <c r="FDU4"/>
      <c r="FDV4"/>
      <c r="FDW4"/>
      <c r="FDX4"/>
      <c r="FDY4"/>
      <c r="FDZ4"/>
      <c r="FEA4"/>
      <c r="FEB4"/>
      <c r="FEC4"/>
      <c r="FED4"/>
      <c r="FEE4"/>
      <c r="FEF4"/>
      <c r="FEG4"/>
      <c r="FEH4"/>
      <c r="FEI4"/>
      <c r="FEJ4"/>
      <c r="FEK4"/>
      <c r="FEL4"/>
      <c r="FEM4"/>
      <c r="FEN4"/>
      <c r="FEO4"/>
      <c r="FEP4"/>
      <c r="FEQ4"/>
      <c r="FER4"/>
      <c r="FES4"/>
      <c r="FET4"/>
      <c r="FEU4"/>
      <c r="FEV4"/>
      <c r="FEW4"/>
      <c r="FEX4"/>
      <c r="FEY4"/>
      <c r="FEZ4"/>
      <c r="FFA4"/>
      <c r="FFB4"/>
      <c r="FFC4"/>
      <c r="FFD4"/>
      <c r="FFE4"/>
      <c r="FFF4"/>
      <c r="FFG4"/>
      <c r="FFH4"/>
      <c r="FFI4"/>
      <c r="FFJ4"/>
      <c r="FFK4"/>
      <c r="FFL4"/>
      <c r="FFM4"/>
      <c r="FFN4"/>
      <c r="FFO4"/>
      <c r="FFP4"/>
      <c r="FFQ4"/>
      <c r="FFR4"/>
      <c r="FFS4"/>
      <c r="FFT4"/>
      <c r="FFU4"/>
      <c r="FFV4"/>
      <c r="FFW4"/>
      <c r="FFX4"/>
      <c r="FFY4"/>
      <c r="FFZ4"/>
      <c r="FGA4"/>
      <c r="FGB4"/>
      <c r="FGC4"/>
      <c r="FGD4"/>
      <c r="FGE4"/>
      <c r="FGF4"/>
      <c r="FGG4"/>
      <c r="FGH4"/>
      <c r="FGI4"/>
      <c r="FGJ4"/>
      <c r="FGK4"/>
      <c r="FGL4"/>
      <c r="FGM4"/>
      <c r="FGN4"/>
      <c r="FGO4"/>
      <c r="FGP4"/>
      <c r="FGQ4"/>
      <c r="FGR4"/>
      <c r="FGS4"/>
      <c r="FGT4"/>
      <c r="FGU4"/>
      <c r="FGV4"/>
      <c r="FGW4"/>
      <c r="FGX4"/>
      <c r="FGY4"/>
      <c r="FGZ4"/>
      <c r="FHA4"/>
      <c r="FHB4"/>
      <c r="FHC4"/>
      <c r="FHD4"/>
      <c r="FHE4"/>
      <c r="FHF4"/>
      <c r="FHG4"/>
      <c r="FHH4"/>
      <c r="FHI4"/>
      <c r="FHJ4"/>
      <c r="FHK4"/>
      <c r="FHL4"/>
      <c r="FHM4"/>
      <c r="FHN4"/>
      <c r="FHO4"/>
      <c r="FHP4"/>
      <c r="FHQ4"/>
      <c r="FHR4"/>
      <c r="FHS4"/>
      <c r="FHT4"/>
      <c r="FHU4"/>
      <c r="FHV4"/>
      <c r="FHW4"/>
      <c r="FHX4"/>
      <c r="FHY4"/>
      <c r="FHZ4"/>
      <c r="FIA4"/>
      <c r="FIB4"/>
      <c r="FIC4"/>
      <c r="FID4"/>
      <c r="FIE4"/>
      <c r="FIF4"/>
      <c r="FIG4"/>
      <c r="FIH4"/>
      <c r="FII4"/>
      <c r="FIJ4"/>
      <c r="FIK4"/>
      <c r="FIL4"/>
      <c r="FIM4"/>
      <c r="FIN4"/>
      <c r="FIO4"/>
      <c r="FIP4"/>
      <c r="FIQ4"/>
      <c r="FIR4"/>
      <c r="FIS4"/>
      <c r="FIT4"/>
      <c r="FIU4"/>
      <c r="FIV4"/>
      <c r="FIW4"/>
      <c r="FIX4"/>
      <c r="FIY4"/>
      <c r="FIZ4"/>
      <c r="FJA4"/>
      <c r="FJB4"/>
      <c r="FJC4"/>
      <c r="FJD4"/>
      <c r="FJE4"/>
      <c r="FJF4"/>
      <c r="FJG4"/>
      <c r="FJH4"/>
      <c r="FJI4"/>
      <c r="FJJ4"/>
      <c r="FJK4"/>
      <c r="FJL4"/>
      <c r="FJM4"/>
      <c r="FJN4"/>
      <c r="FJO4"/>
      <c r="FJP4"/>
      <c r="FJQ4"/>
      <c r="FJR4"/>
      <c r="FJS4"/>
      <c r="FJT4"/>
      <c r="FJU4"/>
      <c r="FJV4"/>
      <c r="FJW4"/>
      <c r="FJX4"/>
      <c r="FJY4"/>
      <c r="FJZ4"/>
      <c r="FKA4"/>
      <c r="FKB4"/>
      <c r="FKC4"/>
      <c r="FKD4"/>
      <c r="FKE4"/>
      <c r="FKF4"/>
      <c r="FKG4"/>
      <c r="FKH4"/>
      <c r="FKI4"/>
      <c r="FKJ4"/>
      <c r="FKK4"/>
      <c r="FKL4"/>
      <c r="FKM4"/>
      <c r="FKN4"/>
      <c r="FKO4"/>
      <c r="FKP4"/>
      <c r="FKQ4"/>
      <c r="FKR4"/>
      <c r="FKS4"/>
      <c r="FKT4"/>
      <c r="FKU4"/>
      <c r="FKV4"/>
      <c r="FKW4"/>
      <c r="FKX4"/>
      <c r="FKY4"/>
      <c r="FKZ4"/>
      <c r="FLA4"/>
      <c r="FLB4"/>
      <c r="FLC4"/>
      <c r="FLD4"/>
      <c r="FLE4"/>
      <c r="FLF4"/>
      <c r="FLG4"/>
      <c r="FLH4"/>
      <c r="FLI4"/>
      <c r="FLJ4"/>
      <c r="FLK4"/>
      <c r="FLL4"/>
      <c r="FLM4"/>
      <c r="FLN4"/>
      <c r="FLO4"/>
      <c r="FLP4"/>
      <c r="FLQ4"/>
      <c r="FLR4"/>
      <c r="FLS4"/>
      <c r="FLT4"/>
      <c r="FLU4"/>
      <c r="FLV4"/>
      <c r="FLW4"/>
      <c r="FLX4"/>
      <c r="FLY4"/>
      <c r="FLZ4"/>
      <c r="FMA4"/>
      <c r="FMB4"/>
      <c r="FMC4"/>
      <c r="FMD4"/>
      <c r="FME4"/>
      <c r="FMF4"/>
      <c r="FMG4"/>
      <c r="FMH4"/>
      <c r="FMI4"/>
      <c r="FMJ4"/>
      <c r="FMK4"/>
      <c r="FML4"/>
      <c r="FMM4"/>
      <c r="FMN4"/>
      <c r="FMO4"/>
      <c r="FMP4"/>
      <c r="FMQ4"/>
      <c r="FMR4"/>
      <c r="FMS4"/>
      <c r="FMT4"/>
      <c r="FMU4"/>
      <c r="FMV4"/>
      <c r="FMW4"/>
      <c r="FMX4"/>
      <c r="FMY4"/>
      <c r="FMZ4"/>
      <c r="FNA4"/>
      <c r="FNB4"/>
      <c r="FNC4"/>
      <c r="FND4"/>
      <c r="FNE4"/>
      <c r="FNF4"/>
      <c r="FNG4"/>
      <c r="FNH4"/>
    </row>
    <row r="5" spans="1:4428">
      <c r="A5" s="49" t="s">
        <v>724</v>
      </c>
      <c r="B5" s="219">
        <v>11.69</v>
      </c>
      <c r="C5" s="219">
        <v>11.95</v>
      </c>
      <c r="D5" s="219">
        <v>12.25</v>
      </c>
      <c r="E5" s="219">
        <v>12.352115557568156</v>
      </c>
      <c r="F5" s="219">
        <v>12.35</v>
      </c>
      <c r="G5" s="219">
        <v>12.6</v>
      </c>
      <c r="H5" s="219">
        <v>12.89</v>
      </c>
      <c r="I5" s="219">
        <v>13.249482069757619</v>
      </c>
      <c r="J5" s="219">
        <v>13.867234556057639</v>
      </c>
      <c r="K5" s="219">
        <v>13.867234556057639</v>
      </c>
      <c r="L5" s="219">
        <v>14.03</v>
      </c>
      <c r="M5" s="219">
        <v>14.31</v>
      </c>
      <c r="N5" s="219">
        <v>14.952314493698832</v>
      </c>
      <c r="O5" s="219">
        <v>15.18081530549888</v>
      </c>
      <c r="P5" s="219">
        <v>15.18081530549888</v>
      </c>
      <c r="Q5" s="219">
        <v>15.460207183124535</v>
      </c>
      <c r="R5" s="219">
        <v>15.76</v>
      </c>
      <c r="S5" s="219">
        <v>15.83</v>
      </c>
      <c r="T5" s="219">
        <v>15.755017396843568</v>
      </c>
      <c r="U5" s="219">
        <v>15.755017396843568</v>
      </c>
      <c r="V5" s="219">
        <v>15.86</v>
      </c>
      <c r="W5" s="219">
        <v>16.149999999999999</v>
      </c>
      <c r="X5" s="219">
        <v>16.46</v>
      </c>
      <c r="Y5" s="219">
        <v>17.2</v>
      </c>
      <c r="Z5" s="219">
        <v>17.2</v>
      </c>
      <c r="AA5" s="219">
        <v>17.600000000000001</v>
      </c>
      <c r="AB5" s="219">
        <v>17.2</v>
      </c>
      <c r="AC5" s="219">
        <v>17.73</v>
      </c>
      <c r="AD5" s="219">
        <v>17.8</v>
      </c>
      <c r="AE5" s="219">
        <v>17.8</v>
      </c>
      <c r="AF5" s="219">
        <v>18.02</v>
      </c>
      <c r="AG5" s="219">
        <v>18.39</v>
      </c>
      <c r="AH5" s="219">
        <v>18.91</v>
      </c>
      <c r="AI5" s="219">
        <v>19.059999999999999</v>
      </c>
      <c r="AJ5" s="219">
        <v>19.059999999999999</v>
      </c>
      <c r="AK5" s="219">
        <v>19.73</v>
      </c>
      <c r="AL5" s="219">
        <v>20.100000000000001</v>
      </c>
      <c r="AM5" s="219">
        <v>20.43</v>
      </c>
      <c r="AN5" s="219">
        <v>20.41</v>
      </c>
      <c r="AO5" s="219">
        <v>20.41</v>
      </c>
      <c r="AP5" s="219">
        <v>20.98</v>
      </c>
      <c r="AQ5" s="219">
        <v>21.16</v>
      </c>
      <c r="AR5" s="219">
        <v>21.39</v>
      </c>
      <c r="AS5" s="219">
        <v>22.13</v>
      </c>
      <c r="AT5" s="219">
        <v>22.13</v>
      </c>
      <c r="AU5" s="219">
        <v>22</v>
      </c>
      <c r="AV5" s="219">
        <v>21.93</v>
      </c>
      <c r="AW5" s="219">
        <v>22.03</v>
      </c>
      <c r="AX5" s="219">
        <v>23.03</v>
      </c>
      <c r="AY5" s="219">
        <v>23.18</v>
      </c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  <c r="AMK5"/>
      <c r="AML5"/>
      <c r="AMM5"/>
      <c r="AMN5"/>
      <c r="AMO5"/>
      <c r="AMP5"/>
      <c r="AMQ5"/>
      <c r="AMR5"/>
      <c r="AMS5"/>
      <c r="AMT5"/>
      <c r="AMU5"/>
      <c r="AMV5"/>
      <c r="AMW5"/>
      <c r="AMX5"/>
      <c r="AMY5"/>
      <c r="AMZ5"/>
      <c r="ANA5"/>
      <c r="ANB5"/>
      <c r="ANC5"/>
      <c r="AND5"/>
      <c r="ANE5"/>
      <c r="ANF5"/>
      <c r="ANG5"/>
      <c r="ANH5"/>
      <c r="ANI5"/>
      <c r="ANJ5"/>
      <c r="ANK5"/>
      <c r="ANL5"/>
      <c r="ANM5"/>
      <c r="ANN5"/>
      <c r="ANO5"/>
      <c r="ANP5"/>
      <c r="ANQ5"/>
      <c r="ANR5"/>
      <c r="ANS5"/>
      <c r="ANT5"/>
      <c r="ANU5"/>
      <c r="ANV5"/>
      <c r="ANW5"/>
      <c r="ANX5"/>
      <c r="ANY5"/>
      <c r="ANZ5"/>
      <c r="AOA5"/>
      <c r="AOB5"/>
      <c r="AOC5"/>
      <c r="AOD5"/>
      <c r="AOE5"/>
      <c r="AOF5"/>
      <c r="AOG5"/>
      <c r="AOH5"/>
      <c r="AOI5"/>
      <c r="AOJ5"/>
      <c r="AOK5"/>
      <c r="AOL5"/>
      <c r="AOM5"/>
      <c r="AON5"/>
      <c r="AOO5"/>
      <c r="AOP5"/>
      <c r="AOQ5"/>
      <c r="AOR5"/>
      <c r="AOS5"/>
      <c r="AOT5"/>
      <c r="AOU5"/>
      <c r="AOV5"/>
      <c r="AOW5"/>
      <c r="AOX5"/>
      <c r="AOY5"/>
      <c r="AOZ5"/>
      <c r="APA5"/>
      <c r="APB5"/>
      <c r="APC5"/>
      <c r="APD5"/>
      <c r="APE5"/>
      <c r="APF5"/>
      <c r="APG5"/>
      <c r="APH5"/>
      <c r="API5"/>
      <c r="APJ5"/>
      <c r="APK5"/>
      <c r="APL5"/>
      <c r="APM5"/>
      <c r="APN5"/>
      <c r="APO5"/>
      <c r="APP5"/>
      <c r="APQ5"/>
      <c r="APR5"/>
      <c r="APS5"/>
      <c r="APT5"/>
      <c r="APU5"/>
      <c r="APV5"/>
      <c r="APW5"/>
      <c r="APX5"/>
      <c r="APY5"/>
      <c r="APZ5"/>
      <c r="AQA5"/>
      <c r="AQB5"/>
      <c r="AQC5"/>
      <c r="AQD5"/>
      <c r="AQE5"/>
      <c r="AQF5"/>
      <c r="AQG5"/>
      <c r="AQH5"/>
      <c r="AQI5"/>
      <c r="AQJ5"/>
      <c r="AQK5"/>
      <c r="AQL5"/>
      <c r="AQM5"/>
      <c r="AQN5"/>
      <c r="AQO5"/>
      <c r="AQP5"/>
      <c r="AQQ5"/>
      <c r="AQR5"/>
      <c r="AQS5"/>
      <c r="AQT5"/>
      <c r="AQU5"/>
      <c r="AQV5"/>
      <c r="AQW5"/>
      <c r="AQX5"/>
      <c r="AQY5"/>
      <c r="AQZ5"/>
      <c r="ARA5"/>
      <c r="ARB5"/>
      <c r="ARC5"/>
      <c r="ARD5"/>
      <c r="ARE5"/>
      <c r="ARF5"/>
      <c r="ARG5"/>
      <c r="ARH5"/>
      <c r="ARI5"/>
      <c r="ARJ5"/>
      <c r="ARK5"/>
      <c r="ARL5"/>
      <c r="ARM5"/>
      <c r="ARN5"/>
      <c r="ARO5"/>
      <c r="ARP5"/>
      <c r="ARQ5"/>
      <c r="ARR5"/>
      <c r="ARS5"/>
      <c r="ART5"/>
      <c r="ARU5"/>
      <c r="ARV5"/>
      <c r="ARW5"/>
      <c r="ARX5"/>
      <c r="ARY5"/>
      <c r="ARZ5"/>
      <c r="ASA5"/>
      <c r="ASB5"/>
      <c r="ASC5"/>
      <c r="ASD5"/>
      <c r="ASE5"/>
      <c r="ASF5"/>
      <c r="ASG5"/>
      <c r="ASH5"/>
      <c r="ASI5"/>
      <c r="ASJ5"/>
      <c r="ASK5"/>
      <c r="ASL5"/>
      <c r="ASM5"/>
      <c r="ASN5"/>
      <c r="ASO5"/>
      <c r="ASP5"/>
      <c r="ASQ5"/>
      <c r="ASR5"/>
      <c r="ASS5"/>
      <c r="AST5"/>
      <c r="ASU5"/>
      <c r="ASV5"/>
      <c r="ASW5"/>
      <c r="ASX5"/>
      <c r="ASY5"/>
      <c r="ASZ5"/>
      <c r="ATA5"/>
      <c r="ATB5"/>
      <c r="ATC5"/>
      <c r="ATD5"/>
      <c r="ATE5"/>
      <c r="ATF5"/>
      <c r="ATG5"/>
      <c r="ATH5"/>
      <c r="ATI5"/>
      <c r="ATJ5"/>
      <c r="ATK5"/>
      <c r="ATL5"/>
      <c r="ATM5"/>
      <c r="ATN5"/>
      <c r="ATO5"/>
      <c r="ATP5"/>
      <c r="ATQ5"/>
      <c r="ATR5"/>
      <c r="ATS5"/>
      <c r="ATT5"/>
      <c r="ATU5"/>
      <c r="ATV5"/>
      <c r="ATW5"/>
      <c r="ATX5"/>
      <c r="ATY5"/>
      <c r="ATZ5"/>
      <c r="AUA5"/>
      <c r="AUB5"/>
      <c r="AUC5"/>
      <c r="AUD5"/>
      <c r="AUE5"/>
      <c r="AUF5"/>
      <c r="AUG5"/>
      <c r="AUH5"/>
      <c r="AUI5"/>
      <c r="AUJ5"/>
      <c r="AUK5"/>
      <c r="AUL5"/>
      <c r="AUM5"/>
      <c r="AUN5"/>
      <c r="AUO5"/>
      <c r="AUP5"/>
      <c r="AUQ5"/>
      <c r="AUR5"/>
      <c r="AUS5"/>
      <c r="AUT5"/>
      <c r="AUU5"/>
      <c r="AUV5"/>
      <c r="AUW5"/>
      <c r="AUX5"/>
      <c r="AUY5"/>
      <c r="AUZ5"/>
      <c r="AVA5"/>
      <c r="AVB5"/>
      <c r="AVC5"/>
      <c r="AVD5"/>
      <c r="AVE5"/>
      <c r="AVF5"/>
      <c r="AVG5"/>
      <c r="AVH5"/>
      <c r="AVI5"/>
      <c r="AVJ5"/>
      <c r="AVK5"/>
      <c r="AVL5"/>
      <c r="AVM5"/>
      <c r="AVN5"/>
      <c r="AVO5"/>
      <c r="AVP5"/>
      <c r="AVQ5"/>
      <c r="AVR5"/>
      <c r="AVS5"/>
      <c r="AVT5"/>
      <c r="AVU5"/>
      <c r="AVV5"/>
      <c r="AVW5"/>
      <c r="AVX5"/>
      <c r="AVY5"/>
      <c r="AVZ5"/>
      <c r="AWA5"/>
      <c r="AWB5"/>
      <c r="AWC5"/>
      <c r="AWD5"/>
      <c r="AWE5"/>
      <c r="AWF5"/>
      <c r="AWG5"/>
      <c r="AWH5"/>
      <c r="AWI5"/>
      <c r="AWJ5"/>
      <c r="AWK5"/>
      <c r="AWL5"/>
      <c r="AWM5"/>
      <c r="AWN5"/>
      <c r="AWO5"/>
      <c r="AWP5"/>
      <c r="AWQ5"/>
      <c r="AWR5"/>
      <c r="AWS5"/>
      <c r="AWT5"/>
      <c r="AWU5"/>
      <c r="AWV5"/>
      <c r="AWW5"/>
      <c r="AWX5"/>
      <c r="AWY5"/>
      <c r="AWZ5"/>
      <c r="AXA5"/>
      <c r="AXB5"/>
      <c r="AXC5"/>
      <c r="AXD5"/>
      <c r="AXE5"/>
      <c r="AXF5"/>
      <c r="AXG5"/>
      <c r="AXH5"/>
      <c r="AXI5"/>
      <c r="AXJ5"/>
      <c r="AXK5"/>
      <c r="AXL5"/>
      <c r="AXM5"/>
      <c r="AXN5"/>
      <c r="AXO5"/>
      <c r="AXP5"/>
      <c r="AXQ5"/>
      <c r="AXR5"/>
      <c r="AXS5"/>
      <c r="AXT5"/>
      <c r="AXU5"/>
      <c r="AXV5"/>
      <c r="AXW5"/>
      <c r="AXX5"/>
      <c r="AXY5"/>
      <c r="AXZ5"/>
      <c r="AYA5"/>
      <c r="AYB5"/>
      <c r="AYC5"/>
      <c r="AYD5"/>
      <c r="AYE5"/>
      <c r="AYF5"/>
      <c r="AYG5"/>
      <c r="AYH5"/>
      <c r="AYI5"/>
      <c r="AYJ5"/>
      <c r="AYK5"/>
      <c r="AYL5"/>
      <c r="AYM5"/>
      <c r="AYN5"/>
      <c r="AYO5"/>
      <c r="AYP5"/>
      <c r="AYQ5"/>
      <c r="AYR5"/>
      <c r="AYS5"/>
      <c r="AYT5"/>
      <c r="AYU5"/>
      <c r="AYV5"/>
      <c r="AYW5"/>
      <c r="AYX5"/>
      <c r="AYY5"/>
      <c r="AYZ5"/>
      <c r="AZA5"/>
      <c r="AZB5"/>
      <c r="AZC5"/>
      <c r="AZD5"/>
      <c r="AZE5"/>
      <c r="AZF5"/>
      <c r="AZG5"/>
      <c r="AZH5"/>
      <c r="AZI5"/>
      <c r="AZJ5"/>
      <c r="AZK5"/>
      <c r="AZL5"/>
      <c r="AZM5"/>
      <c r="AZN5"/>
      <c r="AZO5"/>
      <c r="AZP5"/>
      <c r="AZQ5"/>
      <c r="AZR5"/>
      <c r="AZS5"/>
      <c r="AZT5"/>
      <c r="AZU5"/>
      <c r="AZV5"/>
      <c r="AZW5"/>
      <c r="AZX5"/>
      <c r="AZY5"/>
      <c r="AZZ5"/>
      <c r="BAA5"/>
      <c r="BAB5"/>
      <c r="BAC5"/>
      <c r="BAD5"/>
      <c r="BAE5"/>
      <c r="BAF5"/>
      <c r="BAG5"/>
      <c r="BAH5"/>
      <c r="BAI5"/>
      <c r="BAJ5"/>
      <c r="BAK5"/>
      <c r="BAL5"/>
      <c r="BAM5"/>
      <c r="BAN5"/>
      <c r="BAO5"/>
      <c r="BAP5"/>
      <c r="BAQ5"/>
      <c r="BAR5"/>
      <c r="BAS5"/>
      <c r="BAT5"/>
      <c r="BAU5"/>
      <c r="BAV5"/>
      <c r="BAW5"/>
      <c r="BAX5"/>
      <c r="BAY5"/>
      <c r="BAZ5"/>
      <c r="BBA5"/>
      <c r="BBB5"/>
      <c r="BBC5"/>
      <c r="BBD5"/>
      <c r="BBE5"/>
      <c r="BBF5"/>
      <c r="BBG5"/>
      <c r="BBH5"/>
      <c r="BBI5"/>
      <c r="BBJ5"/>
      <c r="BBK5"/>
      <c r="BBL5"/>
      <c r="BBM5"/>
      <c r="BBN5"/>
      <c r="BBO5"/>
      <c r="BBP5"/>
      <c r="BBQ5"/>
      <c r="BBR5"/>
      <c r="BBS5"/>
      <c r="BBT5"/>
      <c r="BBU5"/>
      <c r="BBV5"/>
      <c r="BBW5"/>
      <c r="BBX5"/>
      <c r="BBY5"/>
      <c r="BBZ5"/>
      <c r="BCA5"/>
      <c r="BCB5"/>
      <c r="BCC5"/>
      <c r="BCD5"/>
      <c r="BCE5"/>
      <c r="BCF5"/>
      <c r="BCG5"/>
      <c r="BCH5"/>
      <c r="BCI5"/>
      <c r="BCJ5"/>
      <c r="BCK5"/>
      <c r="BCL5"/>
      <c r="BCM5"/>
      <c r="BCN5"/>
      <c r="BCO5"/>
      <c r="BCP5"/>
      <c r="BCQ5"/>
      <c r="BCR5"/>
      <c r="BCS5"/>
      <c r="BCT5"/>
      <c r="BCU5"/>
      <c r="BCV5"/>
      <c r="BCW5"/>
      <c r="BCX5"/>
      <c r="BCY5"/>
      <c r="BCZ5"/>
      <c r="BDA5"/>
      <c r="BDB5"/>
      <c r="BDC5"/>
      <c r="BDD5"/>
      <c r="BDE5"/>
      <c r="BDF5"/>
      <c r="BDG5"/>
      <c r="BDH5"/>
      <c r="BDI5"/>
      <c r="BDJ5"/>
      <c r="BDK5"/>
      <c r="BDL5"/>
      <c r="BDM5"/>
      <c r="BDN5"/>
      <c r="BDO5"/>
      <c r="BDP5"/>
      <c r="BDQ5"/>
      <c r="BDR5"/>
      <c r="BDS5"/>
      <c r="BDT5"/>
      <c r="BDU5"/>
      <c r="BDV5"/>
      <c r="BDW5"/>
      <c r="BDX5"/>
      <c r="BDY5"/>
      <c r="BDZ5"/>
      <c r="BEA5"/>
      <c r="BEB5"/>
      <c r="BEC5"/>
      <c r="BED5"/>
      <c r="BEE5"/>
      <c r="BEF5"/>
      <c r="BEG5"/>
      <c r="BEH5"/>
      <c r="BEI5"/>
      <c r="BEJ5"/>
      <c r="BEK5"/>
      <c r="BEL5"/>
      <c r="BEM5"/>
      <c r="BEN5"/>
      <c r="BEO5"/>
      <c r="BEP5"/>
      <c r="BEQ5"/>
      <c r="BER5"/>
      <c r="BES5"/>
      <c r="BET5"/>
      <c r="BEU5"/>
      <c r="BEV5"/>
      <c r="BEW5"/>
      <c r="BEX5"/>
      <c r="BEY5"/>
      <c r="BEZ5"/>
      <c r="BFA5"/>
      <c r="BFB5"/>
      <c r="BFC5"/>
      <c r="BFD5"/>
      <c r="BFE5"/>
      <c r="BFF5"/>
      <c r="BFG5"/>
      <c r="BFH5"/>
      <c r="BFI5"/>
      <c r="BFJ5"/>
      <c r="BFK5"/>
      <c r="BFL5"/>
      <c r="BFM5"/>
      <c r="BFN5"/>
      <c r="BFO5"/>
      <c r="BFP5"/>
      <c r="BFQ5"/>
      <c r="BFR5"/>
      <c r="BFS5"/>
      <c r="BFT5"/>
      <c r="BFU5"/>
      <c r="BFV5"/>
      <c r="BFW5"/>
      <c r="BFX5"/>
      <c r="BFY5"/>
      <c r="BFZ5"/>
      <c r="BGA5"/>
      <c r="BGB5"/>
      <c r="BGC5"/>
      <c r="BGD5"/>
      <c r="BGE5"/>
      <c r="BGF5"/>
      <c r="BGG5"/>
      <c r="BGH5"/>
      <c r="BGI5"/>
      <c r="BGJ5"/>
      <c r="BGK5"/>
      <c r="BGL5"/>
      <c r="BGM5"/>
      <c r="BGN5"/>
      <c r="BGO5"/>
      <c r="BGP5"/>
      <c r="BGQ5"/>
      <c r="BGR5"/>
      <c r="BGS5"/>
      <c r="BGT5"/>
      <c r="BGU5"/>
      <c r="BGV5"/>
      <c r="BGW5"/>
      <c r="BGX5"/>
      <c r="BGY5"/>
      <c r="BGZ5"/>
      <c r="BHA5"/>
      <c r="BHB5"/>
      <c r="BHC5"/>
      <c r="BHD5"/>
      <c r="BHE5"/>
      <c r="BHF5"/>
      <c r="BHG5"/>
      <c r="BHH5"/>
      <c r="BHI5"/>
      <c r="BHJ5"/>
      <c r="BHK5"/>
      <c r="BHL5"/>
      <c r="BHM5"/>
      <c r="BHN5"/>
      <c r="BHO5"/>
      <c r="BHP5"/>
      <c r="BHQ5"/>
      <c r="BHR5"/>
      <c r="BHS5"/>
      <c r="BHT5"/>
      <c r="BHU5"/>
      <c r="BHV5"/>
      <c r="BHW5"/>
      <c r="BHX5"/>
      <c r="BHY5"/>
      <c r="BHZ5"/>
      <c r="BIA5"/>
      <c r="BIB5"/>
      <c r="BIC5"/>
      <c r="BID5"/>
      <c r="BIE5"/>
      <c r="BIF5"/>
      <c r="BIG5"/>
      <c r="BIH5"/>
      <c r="BII5"/>
      <c r="BIJ5"/>
      <c r="BIK5"/>
      <c r="BIL5"/>
      <c r="BIM5"/>
      <c r="BIN5"/>
      <c r="BIO5"/>
      <c r="BIP5"/>
      <c r="BIQ5"/>
      <c r="BIR5"/>
      <c r="BIS5"/>
      <c r="BIT5"/>
      <c r="BIU5"/>
      <c r="BIV5"/>
      <c r="BIW5"/>
      <c r="BIX5"/>
      <c r="BIY5"/>
      <c r="BIZ5"/>
      <c r="BJA5"/>
      <c r="BJB5"/>
      <c r="BJC5"/>
      <c r="BJD5"/>
      <c r="BJE5"/>
      <c r="BJF5"/>
      <c r="BJG5"/>
      <c r="BJH5"/>
      <c r="BJI5"/>
      <c r="BJJ5"/>
      <c r="BJK5"/>
      <c r="BJL5"/>
      <c r="BJM5"/>
      <c r="BJN5"/>
      <c r="BJO5"/>
      <c r="BJP5"/>
      <c r="BJQ5"/>
      <c r="BJR5"/>
      <c r="BJS5"/>
      <c r="BJT5"/>
      <c r="BJU5"/>
      <c r="BJV5"/>
      <c r="BJW5"/>
      <c r="BJX5"/>
      <c r="BJY5"/>
      <c r="BJZ5"/>
      <c r="BKA5"/>
      <c r="BKB5"/>
      <c r="BKC5"/>
      <c r="BKD5"/>
      <c r="BKE5"/>
      <c r="BKF5"/>
      <c r="BKG5"/>
      <c r="BKH5"/>
      <c r="BKI5"/>
      <c r="BKJ5"/>
      <c r="BKK5"/>
      <c r="BKL5"/>
      <c r="BKM5"/>
      <c r="BKN5"/>
      <c r="BKO5"/>
      <c r="BKP5"/>
      <c r="BKQ5"/>
      <c r="BKR5"/>
      <c r="BKS5"/>
      <c r="BKT5"/>
      <c r="BKU5"/>
      <c r="BKV5"/>
      <c r="BKW5"/>
      <c r="BKX5"/>
      <c r="BKY5"/>
      <c r="BKZ5"/>
      <c r="BLA5"/>
      <c r="BLB5"/>
      <c r="BLC5"/>
      <c r="BLD5"/>
      <c r="BLE5"/>
      <c r="BLF5"/>
      <c r="BLG5"/>
      <c r="BLH5"/>
      <c r="BLI5"/>
      <c r="BLJ5"/>
      <c r="BLK5"/>
      <c r="BLL5"/>
      <c r="BLM5"/>
      <c r="BLN5"/>
      <c r="BLO5"/>
      <c r="BLP5"/>
      <c r="BLQ5"/>
      <c r="BLR5"/>
      <c r="BLS5"/>
      <c r="BLT5"/>
      <c r="BLU5"/>
      <c r="BLV5"/>
      <c r="BLW5"/>
      <c r="BLX5"/>
      <c r="BLY5"/>
      <c r="BLZ5"/>
      <c r="BMA5"/>
      <c r="BMB5"/>
      <c r="BMC5"/>
      <c r="BMD5"/>
      <c r="BME5"/>
      <c r="BMF5"/>
      <c r="BMG5"/>
      <c r="BMH5"/>
      <c r="BMI5"/>
      <c r="BMJ5"/>
      <c r="BMK5"/>
      <c r="BML5"/>
      <c r="BMM5"/>
      <c r="BMN5"/>
      <c r="BMO5"/>
      <c r="BMP5"/>
      <c r="BMQ5"/>
      <c r="BMR5"/>
      <c r="BMS5"/>
      <c r="BMT5"/>
      <c r="BMU5"/>
      <c r="BMV5"/>
      <c r="BMW5"/>
      <c r="BMX5"/>
      <c r="BMY5"/>
      <c r="BMZ5"/>
      <c r="BNA5"/>
      <c r="BNB5"/>
      <c r="BNC5"/>
      <c r="BND5"/>
      <c r="BNE5"/>
      <c r="BNF5"/>
      <c r="BNG5"/>
      <c r="BNH5"/>
      <c r="BNI5"/>
      <c r="BNJ5"/>
      <c r="BNK5"/>
      <c r="BNL5"/>
      <c r="BNM5"/>
      <c r="BNN5"/>
      <c r="BNO5"/>
      <c r="BNP5"/>
      <c r="BNQ5"/>
      <c r="BNR5"/>
      <c r="BNS5"/>
      <c r="BNT5"/>
      <c r="BNU5"/>
      <c r="BNV5"/>
      <c r="BNW5"/>
      <c r="BNX5"/>
      <c r="BNY5"/>
      <c r="BNZ5"/>
      <c r="BOA5"/>
      <c r="BOB5"/>
      <c r="BOC5"/>
      <c r="BOD5"/>
      <c r="BOE5"/>
      <c r="BOF5"/>
      <c r="BOG5"/>
      <c r="BOH5"/>
      <c r="BOI5"/>
      <c r="BOJ5"/>
      <c r="BOK5"/>
      <c r="BOL5"/>
      <c r="BOM5"/>
      <c r="BON5"/>
      <c r="BOO5"/>
      <c r="BOP5"/>
      <c r="BOQ5"/>
      <c r="BOR5"/>
      <c r="BOS5"/>
      <c r="BOT5"/>
      <c r="BOU5"/>
      <c r="BOV5"/>
      <c r="BOW5"/>
      <c r="BOX5"/>
      <c r="BOY5"/>
      <c r="BOZ5"/>
      <c r="BPA5"/>
      <c r="BPB5"/>
      <c r="BPC5"/>
      <c r="BPD5"/>
      <c r="BPE5"/>
      <c r="BPF5"/>
      <c r="BPG5"/>
      <c r="BPH5"/>
      <c r="BPI5"/>
      <c r="BPJ5"/>
      <c r="BPK5"/>
      <c r="BPL5"/>
      <c r="BPM5"/>
      <c r="BPN5"/>
      <c r="BPO5"/>
      <c r="BPP5"/>
      <c r="BPQ5"/>
      <c r="BPR5"/>
      <c r="BPS5"/>
      <c r="BPT5"/>
      <c r="BPU5"/>
      <c r="BPV5"/>
      <c r="BPW5"/>
      <c r="BPX5"/>
      <c r="BPY5"/>
      <c r="BPZ5"/>
      <c r="BQA5"/>
      <c r="BQB5"/>
      <c r="BQC5"/>
      <c r="BQD5"/>
      <c r="BQE5"/>
      <c r="BQF5"/>
      <c r="BQG5"/>
      <c r="BQH5"/>
      <c r="BQI5"/>
      <c r="BQJ5"/>
      <c r="BQK5"/>
      <c r="BQL5"/>
      <c r="BQM5"/>
      <c r="BQN5"/>
      <c r="BQO5"/>
      <c r="BQP5"/>
      <c r="BQQ5"/>
      <c r="BQR5"/>
      <c r="BQS5"/>
      <c r="BQT5"/>
      <c r="BQU5"/>
      <c r="BQV5"/>
      <c r="BQW5"/>
      <c r="BQX5"/>
      <c r="BQY5"/>
      <c r="BQZ5"/>
      <c r="BRA5"/>
      <c r="BRB5"/>
      <c r="BRC5"/>
      <c r="BRD5"/>
      <c r="BRE5"/>
      <c r="BRF5"/>
      <c r="BRG5"/>
      <c r="BRH5"/>
      <c r="BRI5"/>
      <c r="BRJ5"/>
      <c r="BRK5"/>
      <c r="BRL5"/>
      <c r="BRM5"/>
      <c r="BRN5"/>
      <c r="BRO5"/>
      <c r="BRP5"/>
      <c r="BRQ5"/>
      <c r="BRR5"/>
      <c r="BRS5"/>
      <c r="BRT5"/>
      <c r="BRU5"/>
      <c r="BRV5"/>
      <c r="BRW5"/>
      <c r="BRX5"/>
      <c r="BRY5"/>
      <c r="BRZ5"/>
      <c r="BSA5"/>
      <c r="BSB5"/>
      <c r="BSC5"/>
      <c r="BSD5"/>
      <c r="BSE5"/>
      <c r="BSF5"/>
      <c r="BSG5"/>
      <c r="BSH5"/>
      <c r="BSI5"/>
      <c r="BSJ5"/>
      <c r="BSK5"/>
      <c r="BSL5"/>
      <c r="BSM5"/>
      <c r="BSN5"/>
      <c r="BSO5"/>
      <c r="BSP5"/>
      <c r="BSQ5"/>
      <c r="BSR5"/>
      <c r="BSS5"/>
      <c r="BST5"/>
      <c r="BSU5"/>
      <c r="BSV5"/>
      <c r="BSW5"/>
      <c r="BSX5"/>
      <c r="BSY5"/>
      <c r="BSZ5"/>
      <c r="BTA5"/>
      <c r="BTB5"/>
      <c r="BTC5"/>
      <c r="BTD5"/>
      <c r="BTE5"/>
      <c r="BTF5"/>
      <c r="BTG5"/>
      <c r="BTH5"/>
      <c r="BTI5"/>
      <c r="BTJ5"/>
      <c r="BTK5"/>
      <c r="BTL5"/>
      <c r="BTM5"/>
      <c r="BTN5"/>
      <c r="BTO5"/>
      <c r="BTP5"/>
      <c r="BTQ5"/>
      <c r="BTR5"/>
      <c r="BTS5"/>
      <c r="BTT5"/>
      <c r="BTU5"/>
      <c r="BTV5"/>
      <c r="BTW5"/>
      <c r="BTX5"/>
      <c r="BTY5"/>
      <c r="BTZ5"/>
      <c r="BUA5"/>
      <c r="BUB5"/>
      <c r="BUC5"/>
      <c r="BUD5"/>
      <c r="BUE5"/>
      <c r="BUF5"/>
      <c r="BUG5"/>
      <c r="BUH5"/>
      <c r="BUI5"/>
      <c r="BUJ5"/>
      <c r="BUK5"/>
      <c r="BUL5"/>
      <c r="BUM5"/>
      <c r="BUN5"/>
      <c r="BUO5"/>
      <c r="BUP5"/>
      <c r="BUQ5"/>
      <c r="BUR5"/>
      <c r="BUS5"/>
      <c r="BUT5"/>
      <c r="BUU5"/>
      <c r="BUV5"/>
      <c r="BUW5"/>
      <c r="BUX5"/>
      <c r="BUY5"/>
      <c r="BUZ5"/>
      <c r="BVA5"/>
      <c r="BVB5"/>
      <c r="BVC5"/>
      <c r="BVD5"/>
      <c r="BVE5"/>
      <c r="BVF5"/>
      <c r="BVG5"/>
      <c r="BVH5"/>
      <c r="BVI5"/>
      <c r="BVJ5"/>
      <c r="BVK5"/>
      <c r="BVL5"/>
      <c r="BVM5"/>
      <c r="BVN5"/>
      <c r="BVO5"/>
      <c r="BVP5"/>
      <c r="BVQ5"/>
      <c r="BVR5"/>
      <c r="BVS5"/>
      <c r="BVT5"/>
      <c r="BVU5"/>
      <c r="BVV5"/>
      <c r="BVW5"/>
      <c r="BVX5"/>
      <c r="BVY5"/>
      <c r="BVZ5"/>
      <c r="BWA5"/>
      <c r="BWB5"/>
      <c r="BWC5"/>
      <c r="BWD5"/>
      <c r="BWE5"/>
      <c r="BWF5"/>
      <c r="BWG5"/>
      <c r="BWH5"/>
      <c r="BWI5"/>
      <c r="BWJ5"/>
      <c r="BWK5"/>
      <c r="BWL5"/>
      <c r="BWM5"/>
      <c r="BWN5"/>
      <c r="BWO5"/>
      <c r="BWP5"/>
      <c r="BWQ5"/>
      <c r="BWR5"/>
      <c r="BWS5"/>
      <c r="BWT5"/>
      <c r="BWU5"/>
      <c r="BWV5"/>
      <c r="BWW5"/>
      <c r="BWX5"/>
      <c r="BWY5"/>
      <c r="BWZ5"/>
      <c r="BXA5"/>
      <c r="BXB5"/>
      <c r="BXC5"/>
      <c r="BXD5"/>
      <c r="BXE5"/>
      <c r="BXF5"/>
      <c r="BXG5"/>
      <c r="BXH5"/>
      <c r="BXI5"/>
      <c r="BXJ5"/>
      <c r="BXK5"/>
      <c r="BXL5"/>
      <c r="BXM5"/>
      <c r="BXN5"/>
      <c r="BXO5"/>
      <c r="BXP5"/>
      <c r="BXQ5"/>
      <c r="BXR5"/>
      <c r="BXS5"/>
      <c r="BXT5"/>
      <c r="BXU5"/>
      <c r="BXV5"/>
      <c r="BXW5"/>
      <c r="BXX5"/>
      <c r="BXY5"/>
      <c r="BXZ5"/>
      <c r="BYA5"/>
      <c r="BYB5"/>
      <c r="BYC5"/>
      <c r="BYD5"/>
      <c r="BYE5"/>
      <c r="BYF5"/>
      <c r="BYG5"/>
      <c r="BYH5"/>
      <c r="BYI5"/>
      <c r="BYJ5"/>
      <c r="BYK5"/>
      <c r="BYL5"/>
      <c r="BYM5"/>
      <c r="BYN5"/>
      <c r="BYO5"/>
      <c r="BYP5"/>
      <c r="BYQ5"/>
      <c r="BYR5"/>
      <c r="BYS5"/>
      <c r="BYT5"/>
      <c r="BYU5"/>
      <c r="BYV5"/>
      <c r="BYW5"/>
      <c r="BYX5"/>
      <c r="BYY5"/>
      <c r="BYZ5"/>
      <c r="BZA5"/>
      <c r="BZB5"/>
      <c r="BZC5"/>
      <c r="BZD5"/>
      <c r="BZE5"/>
      <c r="BZF5"/>
      <c r="BZG5"/>
      <c r="BZH5"/>
      <c r="BZI5"/>
      <c r="BZJ5"/>
      <c r="BZK5"/>
      <c r="BZL5"/>
      <c r="BZM5"/>
      <c r="BZN5"/>
      <c r="BZO5"/>
      <c r="BZP5"/>
      <c r="BZQ5"/>
      <c r="BZR5"/>
      <c r="BZS5"/>
      <c r="BZT5"/>
      <c r="BZU5"/>
      <c r="BZV5"/>
      <c r="BZW5"/>
      <c r="BZX5"/>
      <c r="BZY5"/>
      <c r="BZZ5"/>
      <c r="CAA5"/>
      <c r="CAB5"/>
      <c r="CAC5"/>
      <c r="CAD5"/>
      <c r="CAE5"/>
      <c r="CAF5"/>
      <c r="CAG5"/>
      <c r="CAH5"/>
      <c r="CAI5"/>
      <c r="CAJ5"/>
      <c r="CAK5"/>
      <c r="CAL5"/>
      <c r="CAM5"/>
      <c r="CAN5"/>
      <c r="CAO5"/>
      <c r="CAP5"/>
      <c r="CAQ5"/>
      <c r="CAR5"/>
      <c r="CAS5"/>
      <c r="CAT5"/>
      <c r="CAU5"/>
      <c r="CAV5"/>
      <c r="CAW5"/>
      <c r="CAX5"/>
      <c r="CAY5"/>
      <c r="CAZ5"/>
      <c r="CBA5"/>
      <c r="CBB5"/>
      <c r="CBC5"/>
      <c r="CBD5"/>
      <c r="CBE5"/>
      <c r="CBF5"/>
      <c r="CBG5"/>
      <c r="CBH5"/>
      <c r="CBI5"/>
      <c r="CBJ5"/>
      <c r="CBK5"/>
      <c r="CBL5"/>
      <c r="CBM5"/>
      <c r="CBN5"/>
      <c r="CBO5"/>
      <c r="CBP5"/>
      <c r="CBQ5"/>
      <c r="CBR5"/>
      <c r="CBS5"/>
      <c r="CBT5"/>
      <c r="CBU5"/>
      <c r="CBV5"/>
      <c r="CBW5"/>
      <c r="CBX5"/>
      <c r="CBY5"/>
      <c r="CBZ5"/>
      <c r="CCA5"/>
      <c r="CCB5"/>
      <c r="CCC5"/>
      <c r="CCD5"/>
      <c r="CCE5"/>
      <c r="CCF5"/>
      <c r="CCG5"/>
      <c r="CCH5"/>
      <c r="CCI5"/>
      <c r="CCJ5"/>
      <c r="CCK5"/>
      <c r="CCL5"/>
      <c r="CCM5"/>
      <c r="CCN5"/>
      <c r="CCO5"/>
      <c r="CCP5"/>
      <c r="CCQ5"/>
      <c r="CCR5"/>
      <c r="CCS5"/>
      <c r="CCT5"/>
      <c r="CCU5"/>
      <c r="CCV5"/>
      <c r="CCW5"/>
      <c r="CCX5"/>
      <c r="CCY5"/>
      <c r="CCZ5"/>
      <c r="CDA5"/>
      <c r="CDB5"/>
      <c r="CDC5"/>
      <c r="CDD5"/>
      <c r="CDE5"/>
      <c r="CDF5"/>
      <c r="CDG5"/>
      <c r="CDH5"/>
      <c r="CDI5"/>
      <c r="CDJ5"/>
      <c r="CDK5"/>
      <c r="CDL5"/>
      <c r="CDM5"/>
      <c r="CDN5"/>
      <c r="CDO5"/>
      <c r="CDP5"/>
      <c r="CDQ5"/>
      <c r="CDR5"/>
      <c r="CDS5"/>
      <c r="CDT5"/>
      <c r="CDU5"/>
      <c r="CDV5"/>
      <c r="CDW5"/>
      <c r="CDX5"/>
      <c r="CDY5"/>
      <c r="CDZ5"/>
      <c r="CEA5"/>
      <c r="CEB5"/>
      <c r="CEC5"/>
      <c r="CED5"/>
      <c r="CEE5"/>
      <c r="CEF5"/>
      <c r="CEG5"/>
      <c r="CEH5"/>
      <c r="CEI5"/>
      <c r="CEJ5"/>
      <c r="CEK5"/>
      <c r="CEL5"/>
      <c r="CEM5"/>
      <c r="CEN5"/>
      <c r="CEO5"/>
      <c r="CEP5"/>
      <c r="CEQ5"/>
      <c r="CER5"/>
      <c r="CES5"/>
      <c r="CET5"/>
      <c r="CEU5"/>
      <c r="CEV5"/>
      <c r="CEW5"/>
      <c r="CEX5"/>
      <c r="CEY5"/>
      <c r="CEZ5"/>
      <c r="CFA5"/>
      <c r="CFB5"/>
      <c r="CFC5"/>
      <c r="CFD5"/>
      <c r="CFE5"/>
      <c r="CFF5"/>
      <c r="CFG5"/>
      <c r="CFH5"/>
      <c r="CFI5"/>
      <c r="CFJ5"/>
      <c r="CFK5"/>
      <c r="CFL5"/>
      <c r="CFM5"/>
      <c r="CFN5"/>
      <c r="CFO5"/>
      <c r="CFP5"/>
      <c r="CFQ5"/>
      <c r="CFR5"/>
      <c r="CFS5"/>
      <c r="CFT5"/>
      <c r="CFU5"/>
      <c r="CFV5"/>
      <c r="CFW5"/>
      <c r="CFX5"/>
      <c r="CFY5"/>
      <c r="CFZ5"/>
      <c r="CGA5"/>
      <c r="CGB5"/>
      <c r="CGC5"/>
      <c r="CGD5"/>
      <c r="CGE5"/>
      <c r="CGF5"/>
      <c r="CGG5"/>
      <c r="CGH5"/>
      <c r="CGI5"/>
      <c r="CGJ5"/>
      <c r="CGK5"/>
      <c r="CGL5"/>
      <c r="CGM5"/>
      <c r="CGN5"/>
      <c r="CGO5"/>
      <c r="CGP5"/>
      <c r="CGQ5"/>
      <c r="CGR5"/>
      <c r="CGS5"/>
      <c r="CGT5"/>
      <c r="CGU5"/>
      <c r="CGV5"/>
      <c r="CGW5"/>
      <c r="CGX5"/>
      <c r="CGY5"/>
      <c r="CGZ5"/>
      <c r="CHA5"/>
      <c r="CHB5"/>
      <c r="CHC5"/>
      <c r="CHD5"/>
      <c r="CHE5"/>
      <c r="CHF5"/>
      <c r="CHG5"/>
      <c r="CHH5"/>
      <c r="CHI5"/>
      <c r="CHJ5"/>
      <c r="CHK5"/>
      <c r="CHL5"/>
      <c r="CHM5"/>
      <c r="CHN5"/>
      <c r="CHO5"/>
      <c r="CHP5"/>
      <c r="CHQ5"/>
      <c r="CHR5"/>
      <c r="CHS5"/>
      <c r="CHT5"/>
      <c r="CHU5"/>
      <c r="CHV5"/>
      <c r="CHW5"/>
      <c r="CHX5"/>
      <c r="CHY5"/>
      <c r="CHZ5"/>
      <c r="CIA5"/>
      <c r="CIB5"/>
      <c r="CIC5"/>
      <c r="CID5"/>
      <c r="CIE5"/>
      <c r="CIF5"/>
      <c r="CIG5"/>
      <c r="CIH5"/>
      <c r="CII5"/>
      <c r="CIJ5"/>
      <c r="CIK5"/>
      <c r="CIL5"/>
      <c r="CIM5"/>
      <c r="CIN5"/>
      <c r="CIO5"/>
      <c r="CIP5"/>
      <c r="CIQ5"/>
      <c r="CIR5"/>
      <c r="CIS5"/>
      <c r="CIT5"/>
      <c r="CIU5"/>
      <c r="CIV5"/>
      <c r="CIW5"/>
      <c r="CIX5"/>
      <c r="CIY5"/>
      <c r="CIZ5"/>
      <c r="CJA5"/>
      <c r="CJB5"/>
      <c r="CJC5"/>
      <c r="CJD5"/>
      <c r="CJE5"/>
      <c r="CJF5"/>
      <c r="CJG5"/>
      <c r="CJH5"/>
      <c r="CJI5"/>
      <c r="CJJ5"/>
      <c r="CJK5"/>
      <c r="CJL5"/>
      <c r="CJM5"/>
      <c r="CJN5"/>
      <c r="CJO5"/>
      <c r="CJP5"/>
      <c r="CJQ5"/>
      <c r="CJR5"/>
      <c r="CJS5"/>
      <c r="CJT5"/>
      <c r="CJU5"/>
      <c r="CJV5"/>
      <c r="CJW5"/>
      <c r="CJX5"/>
      <c r="CJY5"/>
      <c r="CJZ5"/>
      <c r="CKA5"/>
      <c r="CKB5"/>
      <c r="CKC5"/>
      <c r="CKD5"/>
      <c r="CKE5"/>
      <c r="CKF5"/>
      <c r="CKG5"/>
      <c r="CKH5"/>
      <c r="CKI5"/>
      <c r="CKJ5"/>
      <c r="CKK5"/>
      <c r="CKL5"/>
      <c r="CKM5"/>
      <c r="CKN5"/>
      <c r="CKO5"/>
      <c r="CKP5"/>
      <c r="CKQ5"/>
      <c r="CKR5"/>
      <c r="CKS5"/>
      <c r="CKT5"/>
      <c r="CKU5"/>
      <c r="CKV5"/>
      <c r="CKW5"/>
      <c r="CKX5"/>
      <c r="CKY5"/>
      <c r="CKZ5"/>
      <c r="CLA5"/>
      <c r="CLB5"/>
      <c r="CLC5"/>
      <c r="CLD5"/>
      <c r="CLE5"/>
      <c r="CLF5"/>
      <c r="CLG5"/>
      <c r="CLH5"/>
      <c r="CLI5"/>
      <c r="CLJ5"/>
      <c r="CLK5"/>
      <c r="CLL5"/>
      <c r="CLM5"/>
      <c r="CLN5"/>
      <c r="CLO5"/>
      <c r="CLP5"/>
      <c r="CLQ5"/>
      <c r="CLR5"/>
      <c r="CLS5"/>
      <c r="CLT5"/>
      <c r="CLU5"/>
      <c r="CLV5"/>
      <c r="CLW5"/>
      <c r="CLX5"/>
      <c r="CLY5"/>
      <c r="CLZ5"/>
      <c r="CMA5"/>
      <c r="CMB5"/>
      <c r="CMC5"/>
      <c r="CMD5"/>
      <c r="CME5"/>
      <c r="CMF5"/>
      <c r="CMG5"/>
      <c r="CMH5"/>
      <c r="CMI5"/>
      <c r="CMJ5"/>
      <c r="CMK5"/>
      <c r="CML5"/>
      <c r="CMM5"/>
      <c r="CMN5"/>
      <c r="CMO5"/>
      <c r="CMP5"/>
      <c r="CMQ5"/>
      <c r="CMR5"/>
      <c r="CMS5"/>
      <c r="CMT5"/>
      <c r="CMU5"/>
      <c r="CMV5"/>
      <c r="CMW5"/>
      <c r="CMX5"/>
      <c r="CMY5"/>
      <c r="CMZ5"/>
      <c r="CNA5"/>
      <c r="CNB5"/>
      <c r="CNC5"/>
      <c r="CND5"/>
      <c r="CNE5"/>
      <c r="CNF5"/>
      <c r="CNG5"/>
      <c r="CNH5"/>
      <c r="CNI5"/>
      <c r="CNJ5"/>
      <c r="CNK5"/>
      <c r="CNL5"/>
      <c r="CNM5"/>
      <c r="CNN5"/>
      <c r="CNO5"/>
      <c r="CNP5"/>
      <c r="CNQ5"/>
      <c r="CNR5"/>
      <c r="CNS5"/>
      <c r="CNT5"/>
      <c r="CNU5"/>
      <c r="CNV5"/>
      <c r="CNW5"/>
      <c r="CNX5"/>
      <c r="CNY5"/>
      <c r="CNZ5"/>
      <c r="COA5"/>
      <c r="COB5"/>
      <c r="COC5"/>
      <c r="COD5"/>
      <c r="COE5"/>
      <c r="COF5"/>
      <c r="COG5"/>
      <c r="COH5"/>
      <c r="COI5"/>
      <c r="COJ5"/>
      <c r="COK5"/>
      <c r="COL5"/>
      <c r="COM5"/>
      <c r="CON5"/>
      <c r="COO5"/>
      <c r="COP5"/>
      <c r="COQ5"/>
      <c r="COR5"/>
      <c r="COS5"/>
      <c r="COT5"/>
      <c r="COU5"/>
      <c r="COV5"/>
      <c r="COW5"/>
      <c r="COX5"/>
      <c r="COY5"/>
      <c r="COZ5"/>
      <c r="CPA5"/>
      <c r="CPB5"/>
      <c r="CPC5"/>
      <c r="CPD5"/>
      <c r="CPE5"/>
      <c r="CPF5"/>
      <c r="CPG5"/>
      <c r="CPH5"/>
      <c r="CPI5"/>
      <c r="CPJ5"/>
      <c r="CPK5"/>
      <c r="CPL5"/>
      <c r="CPM5"/>
      <c r="CPN5"/>
      <c r="CPO5"/>
      <c r="CPP5"/>
      <c r="CPQ5"/>
      <c r="CPR5"/>
      <c r="CPS5"/>
      <c r="CPT5"/>
      <c r="CPU5"/>
      <c r="CPV5"/>
      <c r="CPW5"/>
      <c r="CPX5"/>
      <c r="CPY5"/>
      <c r="CPZ5"/>
      <c r="CQA5"/>
      <c r="CQB5"/>
      <c r="CQC5"/>
      <c r="CQD5"/>
      <c r="CQE5"/>
      <c r="CQF5"/>
      <c r="CQG5"/>
      <c r="CQH5"/>
      <c r="CQI5"/>
      <c r="CQJ5"/>
      <c r="CQK5"/>
      <c r="CQL5"/>
      <c r="CQM5"/>
      <c r="CQN5"/>
      <c r="CQO5"/>
      <c r="CQP5"/>
      <c r="CQQ5"/>
      <c r="CQR5"/>
      <c r="CQS5"/>
      <c r="CQT5"/>
      <c r="CQU5"/>
      <c r="CQV5"/>
      <c r="CQW5"/>
      <c r="CQX5"/>
      <c r="CQY5"/>
      <c r="CQZ5"/>
      <c r="CRA5"/>
      <c r="CRB5"/>
      <c r="CRC5"/>
      <c r="CRD5"/>
      <c r="CRE5"/>
      <c r="CRF5"/>
      <c r="CRG5"/>
      <c r="CRH5"/>
      <c r="CRI5"/>
      <c r="CRJ5"/>
      <c r="CRK5"/>
      <c r="CRL5"/>
      <c r="CRM5"/>
      <c r="CRN5"/>
      <c r="CRO5"/>
      <c r="CRP5"/>
      <c r="CRQ5"/>
      <c r="CRR5"/>
      <c r="CRS5"/>
      <c r="CRT5"/>
      <c r="CRU5"/>
      <c r="CRV5"/>
      <c r="CRW5"/>
      <c r="CRX5"/>
      <c r="CRY5"/>
      <c r="CRZ5"/>
      <c r="CSA5"/>
      <c r="CSB5"/>
      <c r="CSC5"/>
      <c r="CSD5"/>
      <c r="CSE5"/>
      <c r="CSF5"/>
      <c r="CSG5"/>
      <c r="CSH5"/>
      <c r="CSI5"/>
      <c r="CSJ5"/>
      <c r="CSK5"/>
      <c r="CSL5"/>
      <c r="CSM5"/>
      <c r="CSN5"/>
      <c r="CSO5"/>
      <c r="CSP5"/>
      <c r="CSQ5"/>
      <c r="CSR5"/>
      <c r="CSS5"/>
      <c r="CST5"/>
      <c r="CSU5"/>
      <c r="CSV5"/>
      <c r="CSW5"/>
      <c r="CSX5"/>
      <c r="CSY5"/>
      <c r="CSZ5"/>
      <c r="CTA5"/>
      <c r="CTB5"/>
      <c r="CTC5"/>
      <c r="CTD5"/>
      <c r="CTE5"/>
      <c r="CTF5"/>
      <c r="CTG5"/>
      <c r="CTH5"/>
      <c r="CTI5"/>
      <c r="CTJ5"/>
      <c r="CTK5"/>
      <c r="CTL5"/>
      <c r="CTM5"/>
      <c r="CTN5"/>
      <c r="CTO5"/>
      <c r="CTP5"/>
      <c r="CTQ5"/>
      <c r="CTR5"/>
      <c r="CTS5"/>
      <c r="CTT5"/>
      <c r="CTU5"/>
      <c r="CTV5"/>
      <c r="CTW5"/>
      <c r="CTX5"/>
      <c r="CTY5"/>
      <c r="CTZ5"/>
      <c r="CUA5"/>
      <c r="CUB5"/>
      <c r="CUC5"/>
      <c r="CUD5"/>
      <c r="CUE5"/>
      <c r="CUF5"/>
      <c r="CUG5"/>
      <c r="CUH5"/>
      <c r="CUI5"/>
      <c r="CUJ5"/>
      <c r="CUK5"/>
      <c r="CUL5"/>
      <c r="CUM5"/>
      <c r="CUN5"/>
      <c r="CUO5"/>
      <c r="CUP5"/>
      <c r="CUQ5"/>
      <c r="CUR5"/>
      <c r="CUS5"/>
      <c r="CUT5"/>
      <c r="CUU5"/>
      <c r="CUV5"/>
      <c r="CUW5"/>
      <c r="CUX5"/>
      <c r="CUY5"/>
      <c r="CUZ5"/>
      <c r="CVA5"/>
      <c r="CVB5"/>
      <c r="CVC5"/>
      <c r="CVD5"/>
      <c r="CVE5"/>
      <c r="CVF5"/>
      <c r="CVG5"/>
      <c r="CVH5"/>
      <c r="CVI5"/>
      <c r="CVJ5"/>
      <c r="CVK5"/>
      <c r="CVL5"/>
      <c r="CVM5"/>
      <c r="CVN5"/>
      <c r="CVO5"/>
      <c r="CVP5"/>
      <c r="CVQ5"/>
      <c r="CVR5"/>
      <c r="CVS5"/>
      <c r="CVT5"/>
      <c r="CVU5"/>
      <c r="CVV5"/>
      <c r="CVW5"/>
      <c r="CVX5"/>
      <c r="CVY5"/>
      <c r="CVZ5"/>
      <c r="CWA5"/>
      <c r="CWB5"/>
      <c r="CWC5"/>
      <c r="CWD5"/>
      <c r="CWE5"/>
      <c r="CWF5"/>
      <c r="CWG5"/>
      <c r="CWH5"/>
      <c r="CWI5"/>
      <c r="CWJ5"/>
      <c r="CWK5"/>
      <c r="CWL5"/>
      <c r="CWM5"/>
      <c r="CWN5"/>
      <c r="CWO5"/>
      <c r="CWP5"/>
      <c r="CWQ5"/>
      <c r="CWR5"/>
      <c r="CWS5"/>
      <c r="CWT5"/>
      <c r="CWU5"/>
      <c r="CWV5"/>
      <c r="CWW5"/>
      <c r="CWX5"/>
      <c r="CWY5"/>
      <c r="CWZ5"/>
      <c r="CXA5"/>
      <c r="CXB5"/>
      <c r="CXC5"/>
      <c r="CXD5"/>
      <c r="CXE5"/>
      <c r="CXF5"/>
      <c r="CXG5"/>
      <c r="CXH5"/>
      <c r="CXI5"/>
      <c r="CXJ5"/>
      <c r="CXK5"/>
      <c r="CXL5"/>
      <c r="CXM5"/>
      <c r="CXN5"/>
      <c r="CXO5"/>
      <c r="CXP5"/>
      <c r="CXQ5"/>
      <c r="CXR5"/>
      <c r="CXS5"/>
      <c r="CXT5"/>
      <c r="CXU5"/>
      <c r="CXV5"/>
      <c r="CXW5"/>
      <c r="CXX5"/>
      <c r="CXY5"/>
      <c r="CXZ5"/>
      <c r="CYA5"/>
      <c r="CYB5"/>
      <c r="CYC5"/>
      <c r="CYD5"/>
      <c r="CYE5"/>
      <c r="CYF5"/>
      <c r="CYG5"/>
      <c r="CYH5"/>
      <c r="CYI5"/>
      <c r="CYJ5"/>
      <c r="CYK5"/>
      <c r="CYL5"/>
      <c r="CYM5"/>
      <c r="CYN5"/>
      <c r="CYO5"/>
      <c r="CYP5"/>
      <c r="CYQ5"/>
      <c r="CYR5"/>
      <c r="CYS5"/>
      <c r="CYT5"/>
      <c r="CYU5"/>
      <c r="CYV5"/>
      <c r="CYW5"/>
      <c r="CYX5"/>
      <c r="CYY5"/>
      <c r="CYZ5"/>
      <c r="CZA5"/>
      <c r="CZB5"/>
      <c r="CZC5"/>
      <c r="CZD5"/>
      <c r="CZE5"/>
      <c r="CZF5"/>
      <c r="CZG5"/>
      <c r="CZH5"/>
      <c r="CZI5"/>
      <c r="CZJ5"/>
      <c r="CZK5"/>
      <c r="CZL5"/>
      <c r="CZM5"/>
      <c r="CZN5"/>
      <c r="CZO5"/>
      <c r="CZP5"/>
      <c r="CZQ5"/>
      <c r="CZR5"/>
      <c r="CZS5"/>
      <c r="CZT5"/>
      <c r="CZU5"/>
      <c r="CZV5"/>
      <c r="CZW5"/>
      <c r="CZX5"/>
      <c r="CZY5"/>
      <c r="CZZ5"/>
      <c r="DAA5"/>
      <c r="DAB5"/>
      <c r="DAC5"/>
      <c r="DAD5"/>
      <c r="DAE5"/>
      <c r="DAF5"/>
      <c r="DAG5"/>
      <c r="DAH5"/>
      <c r="DAI5"/>
      <c r="DAJ5"/>
      <c r="DAK5"/>
      <c r="DAL5"/>
      <c r="DAM5"/>
      <c r="DAN5"/>
      <c r="DAO5"/>
      <c r="DAP5"/>
      <c r="DAQ5"/>
      <c r="DAR5"/>
      <c r="DAS5"/>
      <c r="DAT5"/>
      <c r="DAU5"/>
      <c r="DAV5"/>
      <c r="DAW5"/>
      <c r="DAX5"/>
      <c r="DAY5"/>
      <c r="DAZ5"/>
      <c r="DBA5"/>
      <c r="DBB5"/>
      <c r="DBC5"/>
      <c r="DBD5"/>
      <c r="DBE5"/>
      <c r="DBF5"/>
      <c r="DBG5"/>
      <c r="DBH5"/>
      <c r="DBI5"/>
      <c r="DBJ5"/>
      <c r="DBK5"/>
      <c r="DBL5"/>
      <c r="DBM5"/>
      <c r="DBN5"/>
      <c r="DBO5"/>
      <c r="DBP5"/>
      <c r="DBQ5"/>
      <c r="DBR5"/>
      <c r="DBS5"/>
      <c r="DBT5"/>
      <c r="DBU5"/>
      <c r="DBV5"/>
      <c r="DBW5"/>
      <c r="DBX5"/>
      <c r="DBY5"/>
      <c r="DBZ5"/>
      <c r="DCA5"/>
      <c r="DCB5"/>
      <c r="DCC5"/>
      <c r="DCD5"/>
      <c r="DCE5"/>
      <c r="DCF5"/>
      <c r="DCG5"/>
      <c r="DCH5"/>
      <c r="DCI5"/>
      <c r="DCJ5"/>
      <c r="DCK5"/>
      <c r="DCL5"/>
      <c r="DCM5"/>
      <c r="DCN5"/>
      <c r="DCO5"/>
      <c r="DCP5"/>
      <c r="DCQ5"/>
      <c r="DCR5"/>
      <c r="DCS5"/>
      <c r="DCT5"/>
      <c r="DCU5"/>
      <c r="DCV5"/>
      <c r="DCW5"/>
      <c r="DCX5"/>
      <c r="DCY5"/>
      <c r="DCZ5"/>
      <c r="DDA5"/>
      <c r="DDB5"/>
      <c r="DDC5"/>
      <c r="DDD5"/>
      <c r="DDE5"/>
      <c r="DDF5"/>
      <c r="DDG5"/>
      <c r="DDH5"/>
      <c r="DDI5"/>
      <c r="DDJ5"/>
      <c r="DDK5"/>
      <c r="DDL5"/>
      <c r="DDM5"/>
      <c r="DDN5"/>
      <c r="DDO5"/>
      <c r="DDP5"/>
      <c r="DDQ5"/>
      <c r="DDR5"/>
      <c r="DDS5"/>
      <c r="DDT5"/>
      <c r="DDU5"/>
      <c r="DDV5"/>
      <c r="DDW5"/>
      <c r="DDX5"/>
      <c r="DDY5"/>
      <c r="DDZ5"/>
      <c r="DEA5"/>
      <c r="DEB5"/>
      <c r="DEC5"/>
      <c r="DED5"/>
      <c r="DEE5"/>
      <c r="DEF5"/>
      <c r="DEG5"/>
      <c r="DEH5"/>
      <c r="DEI5"/>
      <c r="DEJ5"/>
      <c r="DEK5"/>
      <c r="DEL5"/>
      <c r="DEM5"/>
      <c r="DEN5"/>
      <c r="DEO5"/>
      <c r="DEP5"/>
      <c r="DEQ5"/>
      <c r="DER5"/>
      <c r="DES5"/>
      <c r="DET5"/>
      <c r="DEU5"/>
      <c r="DEV5"/>
      <c r="DEW5"/>
      <c r="DEX5"/>
      <c r="DEY5"/>
      <c r="DEZ5"/>
      <c r="DFA5"/>
      <c r="DFB5"/>
      <c r="DFC5"/>
      <c r="DFD5"/>
      <c r="DFE5"/>
      <c r="DFF5"/>
      <c r="DFG5"/>
      <c r="DFH5"/>
      <c r="DFI5"/>
      <c r="DFJ5"/>
      <c r="DFK5"/>
      <c r="DFL5"/>
      <c r="DFM5"/>
      <c r="DFN5"/>
      <c r="DFO5"/>
      <c r="DFP5"/>
      <c r="DFQ5"/>
      <c r="DFR5"/>
      <c r="DFS5"/>
      <c r="DFT5"/>
      <c r="DFU5"/>
      <c r="DFV5"/>
      <c r="DFW5"/>
      <c r="DFX5"/>
      <c r="DFY5"/>
      <c r="DFZ5"/>
      <c r="DGA5"/>
      <c r="DGB5"/>
      <c r="DGC5"/>
      <c r="DGD5"/>
      <c r="DGE5"/>
      <c r="DGF5"/>
      <c r="DGG5"/>
      <c r="DGH5"/>
      <c r="DGI5"/>
      <c r="DGJ5"/>
      <c r="DGK5"/>
      <c r="DGL5"/>
      <c r="DGM5"/>
      <c r="DGN5"/>
      <c r="DGO5"/>
      <c r="DGP5"/>
      <c r="DGQ5"/>
      <c r="DGR5"/>
      <c r="DGS5"/>
      <c r="DGT5"/>
      <c r="DGU5"/>
      <c r="DGV5"/>
      <c r="DGW5"/>
      <c r="DGX5"/>
      <c r="DGY5"/>
      <c r="DGZ5"/>
      <c r="DHA5"/>
      <c r="DHB5"/>
      <c r="DHC5"/>
      <c r="DHD5"/>
      <c r="DHE5"/>
      <c r="DHF5"/>
      <c r="DHG5"/>
      <c r="DHH5"/>
      <c r="DHI5"/>
      <c r="DHJ5"/>
      <c r="DHK5"/>
      <c r="DHL5"/>
      <c r="DHM5"/>
      <c r="DHN5"/>
      <c r="DHO5"/>
      <c r="DHP5"/>
      <c r="DHQ5"/>
      <c r="DHR5"/>
      <c r="DHS5"/>
      <c r="DHT5"/>
      <c r="DHU5"/>
      <c r="DHV5"/>
      <c r="DHW5"/>
      <c r="DHX5"/>
      <c r="DHY5"/>
      <c r="DHZ5"/>
      <c r="DIA5"/>
      <c r="DIB5"/>
      <c r="DIC5"/>
      <c r="DID5"/>
      <c r="DIE5"/>
      <c r="DIF5"/>
      <c r="DIG5"/>
      <c r="DIH5"/>
      <c r="DII5"/>
      <c r="DIJ5"/>
      <c r="DIK5"/>
      <c r="DIL5"/>
      <c r="DIM5"/>
      <c r="DIN5"/>
      <c r="DIO5"/>
      <c r="DIP5"/>
      <c r="DIQ5"/>
      <c r="DIR5"/>
      <c r="DIS5"/>
      <c r="DIT5"/>
      <c r="DIU5"/>
      <c r="DIV5"/>
      <c r="DIW5"/>
      <c r="DIX5"/>
      <c r="DIY5"/>
      <c r="DIZ5"/>
      <c r="DJA5"/>
      <c r="DJB5"/>
      <c r="DJC5"/>
      <c r="DJD5"/>
      <c r="DJE5"/>
      <c r="DJF5"/>
      <c r="DJG5"/>
      <c r="DJH5"/>
      <c r="DJI5"/>
      <c r="DJJ5"/>
      <c r="DJK5"/>
      <c r="DJL5"/>
      <c r="DJM5"/>
      <c r="DJN5"/>
      <c r="DJO5"/>
      <c r="DJP5"/>
      <c r="DJQ5"/>
      <c r="DJR5"/>
      <c r="DJS5"/>
      <c r="DJT5"/>
      <c r="DJU5"/>
      <c r="DJV5"/>
      <c r="DJW5"/>
      <c r="DJX5"/>
      <c r="DJY5"/>
      <c r="DJZ5"/>
      <c r="DKA5"/>
      <c r="DKB5"/>
      <c r="DKC5"/>
      <c r="DKD5"/>
      <c r="DKE5"/>
      <c r="DKF5"/>
      <c r="DKG5"/>
      <c r="DKH5"/>
      <c r="DKI5"/>
      <c r="DKJ5"/>
      <c r="DKK5"/>
      <c r="DKL5"/>
      <c r="DKM5"/>
      <c r="DKN5"/>
      <c r="DKO5"/>
      <c r="DKP5"/>
      <c r="DKQ5"/>
      <c r="DKR5"/>
      <c r="DKS5"/>
      <c r="DKT5"/>
      <c r="DKU5"/>
      <c r="DKV5"/>
      <c r="DKW5"/>
      <c r="DKX5"/>
      <c r="DKY5"/>
      <c r="DKZ5"/>
      <c r="DLA5"/>
      <c r="DLB5"/>
      <c r="DLC5"/>
      <c r="DLD5"/>
      <c r="DLE5"/>
      <c r="DLF5"/>
      <c r="DLG5"/>
      <c r="DLH5"/>
      <c r="DLI5"/>
      <c r="DLJ5"/>
      <c r="DLK5"/>
      <c r="DLL5"/>
      <c r="DLM5"/>
      <c r="DLN5"/>
      <c r="DLO5"/>
      <c r="DLP5"/>
      <c r="DLQ5"/>
      <c r="DLR5"/>
      <c r="DLS5"/>
      <c r="DLT5"/>
      <c r="DLU5"/>
      <c r="DLV5"/>
      <c r="DLW5"/>
      <c r="DLX5"/>
      <c r="DLY5"/>
      <c r="DLZ5"/>
      <c r="DMA5"/>
      <c r="DMB5"/>
      <c r="DMC5"/>
      <c r="DMD5"/>
      <c r="DME5"/>
      <c r="DMF5"/>
      <c r="DMG5"/>
      <c r="DMH5"/>
      <c r="DMI5"/>
      <c r="DMJ5"/>
      <c r="DMK5"/>
      <c r="DML5"/>
      <c r="DMM5"/>
      <c r="DMN5"/>
      <c r="DMO5"/>
      <c r="DMP5"/>
      <c r="DMQ5"/>
      <c r="DMR5"/>
      <c r="DMS5"/>
      <c r="DMT5"/>
      <c r="DMU5"/>
      <c r="DMV5"/>
      <c r="DMW5"/>
      <c r="DMX5"/>
      <c r="DMY5"/>
      <c r="DMZ5"/>
      <c r="DNA5"/>
      <c r="DNB5"/>
      <c r="DNC5"/>
      <c r="DND5"/>
      <c r="DNE5"/>
      <c r="DNF5"/>
      <c r="DNG5"/>
      <c r="DNH5"/>
      <c r="DNI5"/>
      <c r="DNJ5"/>
      <c r="DNK5"/>
      <c r="DNL5"/>
      <c r="DNM5"/>
      <c r="DNN5"/>
      <c r="DNO5"/>
      <c r="DNP5"/>
      <c r="DNQ5"/>
      <c r="DNR5"/>
      <c r="DNS5"/>
      <c r="DNT5"/>
      <c r="DNU5"/>
      <c r="DNV5"/>
      <c r="DNW5"/>
      <c r="DNX5"/>
      <c r="DNY5"/>
      <c r="DNZ5"/>
      <c r="DOA5"/>
      <c r="DOB5"/>
      <c r="DOC5"/>
      <c r="DOD5"/>
      <c r="DOE5"/>
      <c r="DOF5"/>
      <c r="DOG5"/>
      <c r="DOH5"/>
      <c r="DOI5"/>
      <c r="DOJ5"/>
      <c r="DOK5"/>
      <c r="DOL5"/>
      <c r="DOM5"/>
      <c r="DON5"/>
      <c r="DOO5"/>
      <c r="DOP5"/>
      <c r="DOQ5"/>
      <c r="DOR5"/>
      <c r="DOS5"/>
      <c r="DOT5"/>
      <c r="DOU5"/>
      <c r="DOV5"/>
      <c r="DOW5"/>
      <c r="DOX5"/>
      <c r="DOY5"/>
      <c r="DOZ5"/>
      <c r="DPA5"/>
      <c r="DPB5"/>
      <c r="DPC5"/>
      <c r="DPD5"/>
      <c r="DPE5"/>
      <c r="DPF5"/>
      <c r="DPG5"/>
      <c r="DPH5"/>
      <c r="DPI5"/>
      <c r="DPJ5"/>
      <c r="DPK5"/>
      <c r="DPL5"/>
      <c r="DPM5"/>
      <c r="DPN5"/>
      <c r="DPO5"/>
      <c r="DPP5"/>
      <c r="DPQ5"/>
      <c r="DPR5"/>
      <c r="DPS5"/>
      <c r="DPT5"/>
      <c r="DPU5"/>
      <c r="DPV5"/>
      <c r="DPW5"/>
      <c r="DPX5"/>
      <c r="DPY5"/>
      <c r="DPZ5"/>
      <c r="DQA5"/>
      <c r="DQB5"/>
      <c r="DQC5"/>
      <c r="DQD5"/>
      <c r="DQE5"/>
      <c r="DQF5"/>
      <c r="DQG5"/>
      <c r="DQH5"/>
      <c r="DQI5"/>
      <c r="DQJ5"/>
      <c r="DQK5"/>
      <c r="DQL5"/>
      <c r="DQM5"/>
      <c r="DQN5"/>
      <c r="DQO5"/>
      <c r="DQP5"/>
      <c r="DQQ5"/>
      <c r="DQR5"/>
      <c r="DQS5"/>
      <c r="DQT5"/>
      <c r="DQU5"/>
      <c r="DQV5"/>
      <c r="DQW5"/>
      <c r="DQX5"/>
      <c r="DQY5"/>
      <c r="DQZ5"/>
      <c r="DRA5"/>
      <c r="DRB5"/>
      <c r="DRC5"/>
      <c r="DRD5"/>
      <c r="DRE5"/>
      <c r="DRF5"/>
      <c r="DRG5"/>
      <c r="DRH5"/>
      <c r="DRI5"/>
      <c r="DRJ5"/>
      <c r="DRK5"/>
      <c r="DRL5"/>
      <c r="DRM5"/>
      <c r="DRN5"/>
      <c r="DRO5"/>
      <c r="DRP5"/>
      <c r="DRQ5"/>
      <c r="DRR5"/>
      <c r="DRS5"/>
      <c r="DRT5"/>
      <c r="DRU5"/>
      <c r="DRV5"/>
      <c r="DRW5"/>
      <c r="DRX5"/>
      <c r="DRY5"/>
      <c r="DRZ5"/>
      <c r="DSA5"/>
      <c r="DSB5"/>
      <c r="DSC5"/>
      <c r="DSD5"/>
      <c r="DSE5"/>
      <c r="DSF5"/>
      <c r="DSG5"/>
      <c r="DSH5"/>
      <c r="DSI5"/>
      <c r="DSJ5"/>
      <c r="DSK5"/>
      <c r="DSL5"/>
      <c r="DSM5"/>
      <c r="DSN5"/>
      <c r="DSO5"/>
      <c r="DSP5"/>
      <c r="DSQ5"/>
      <c r="DSR5"/>
      <c r="DSS5"/>
      <c r="DST5"/>
      <c r="DSU5"/>
      <c r="DSV5"/>
      <c r="DSW5"/>
      <c r="DSX5"/>
      <c r="DSY5"/>
      <c r="DSZ5"/>
      <c r="DTA5"/>
      <c r="DTB5"/>
      <c r="DTC5"/>
      <c r="DTD5"/>
      <c r="DTE5"/>
      <c r="DTF5"/>
      <c r="DTG5"/>
      <c r="DTH5"/>
      <c r="DTI5"/>
      <c r="DTJ5"/>
      <c r="DTK5"/>
      <c r="DTL5"/>
      <c r="DTM5"/>
      <c r="DTN5"/>
      <c r="DTO5"/>
      <c r="DTP5"/>
      <c r="DTQ5"/>
      <c r="DTR5"/>
      <c r="DTS5"/>
      <c r="DTT5"/>
      <c r="DTU5"/>
      <c r="DTV5"/>
      <c r="DTW5"/>
      <c r="DTX5"/>
      <c r="DTY5"/>
      <c r="DTZ5"/>
      <c r="DUA5"/>
      <c r="DUB5"/>
      <c r="DUC5"/>
      <c r="DUD5"/>
      <c r="DUE5"/>
      <c r="DUF5"/>
      <c r="DUG5"/>
      <c r="DUH5"/>
      <c r="DUI5"/>
      <c r="DUJ5"/>
      <c r="DUK5"/>
      <c r="DUL5"/>
      <c r="DUM5"/>
      <c r="DUN5"/>
      <c r="DUO5"/>
      <c r="DUP5"/>
      <c r="DUQ5"/>
      <c r="DUR5"/>
      <c r="DUS5"/>
      <c r="DUT5"/>
      <c r="DUU5"/>
      <c r="DUV5"/>
      <c r="DUW5"/>
      <c r="DUX5"/>
      <c r="DUY5"/>
      <c r="DUZ5"/>
      <c r="DVA5"/>
      <c r="DVB5"/>
      <c r="DVC5"/>
      <c r="DVD5"/>
      <c r="DVE5"/>
      <c r="DVF5"/>
      <c r="DVG5"/>
      <c r="DVH5"/>
      <c r="DVI5"/>
      <c r="DVJ5"/>
      <c r="DVK5"/>
      <c r="DVL5"/>
      <c r="DVM5"/>
      <c r="DVN5"/>
      <c r="DVO5"/>
      <c r="DVP5"/>
      <c r="DVQ5"/>
      <c r="DVR5"/>
      <c r="DVS5"/>
      <c r="DVT5"/>
      <c r="DVU5"/>
      <c r="DVV5"/>
      <c r="DVW5"/>
      <c r="DVX5"/>
      <c r="DVY5"/>
      <c r="DVZ5"/>
      <c r="DWA5"/>
      <c r="DWB5"/>
      <c r="DWC5"/>
      <c r="DWD5"/>
      <c r="DWE5"/>
      <c r="DWF5"/>
      <c r="DWG5"/>
      <c r="DWH5"/>
      <c r="DWI5"/>
      <c r="DWJ5"/>
      <c r="DWK5"/>
      <c r="DWL5"/>
      <c r="DWM5"/>
      <c r="DWN5"/>
      <c r="DWO5"/>
      <c r="DWP5"/>
      <c r="DWQ5"/>
      <c r="DWR5"/>
      <c r="DWS5"/>
      <c r="DWT5"/>
      <c r="DWU5"/>
      <c r="DWV5"/>
      <c r="DWW5"/>
      <c r="DWX5"/>
      <c r="DWY5"/>
      <c r="DWZ5"/>
      <c r="DXA5"/>
      <c r="DXB5"/>
      <c r="DXC5"/>
      <c r="DXD5"/>
      <c r="DXE5"/>
      <c r="DXF5"/>
      <c r="DXG5"/>
      <c r="DXH5"/>
      <c r="DXI5"/>
      <c r="DXJ5"/>
      <c r="DXK5"/>
      <c r="DXL5"/>
      <c r="DXM5"/>
      <c r="DXN5"/>
      <c r="DXO5"/>
      <c r="DXP5"/>
      <c r="DXQ5"/>
      <c r="DXR5"/>
      <c r="DXS5"/>
      <c r="DXT5"/>
      <c r="DXU5"/>
      <c r="DXV5"/>
      <c r="DXW5"/>
      <c r="DXX5"/>
      <c r="DXY5"/>
      <c r="DXZ5"/>
      <c r="DYA5"/>
      <c r="DYB5"/>
      <c r="DYC5"/>
      <c r="DYD5"/>
      <c r="DYE5"/>
      <c r="DYF5"/>
      <c r="DYG5"/>
      <c r="DYH5"/>
      <c r="DYI5"/>
      <c r="DYJ5"/>
      <c r="DYK5"/>
      <c r="DYL5"/>
      <c r="DYM5"/>
      <c r="DYN5"/>
      <c r="DYO5"/>
      <c r="DYP5"/>
      <c r="DYQ5"/>
      <c r="DYR5"/>
      <c r="DYS5"/>
      <c r="DYT5"/>
      <c r="DYU5"/>
      <c r="DYV5"/>
      <c r="DYW5"/>
      <c r="DYX5"/>
      <c r="DYY5"/>
      <c r="DYZ5"/>
      <c r="DZA5"/>
      <c r="DZB5"/>
      <c r="DZC5"/>
      <c r="DZD5"/>
      <c r="DZE5"/>
      <c r="DZF5"/>
      <c r="DZG5"/>
      <c r="DZH5"/>
      <c r="DZI5"/>
      <c r="DZJ5"/>
      <c r="DZK5"/>
      <c r="DZL5"/>
      <c r="DZM5"/>
      <c r="DZN5"/>
      <c r="DZO5"/>
      <c r="DZP5"/>
      <c r="DZQ5"/>
      <c r="DZR5"/>
      <c r="DZS5"/>
      <c r="DZT5"/>
      <c r="DZU5"/>
      <c r="DZV5"/>
      <c r="DZW5"/>
      <c r="DZX5"/>
      <c r="DZY5"/>
      <c r="DZZ5"/>
      <c r="EAA5"/>
      <c r="EAB5"/>
      <c r="EAC5"/>
      <c r="EAD5"/>
      <c r="EAE5"/>
      <c r="EAF5"/>
      <c r="EAG5"/>
      <c r="EAH5"/>
      <c r="EAI5"/>
      <c r="EAJ5"/>
      <c r="EAK5"/>
      <c r="EAL5"/>
      <c r="EAM5"/>
      <c r="EAN5"/>
      <c r="EAO5"/>
      <c r="EAP5"/>
      <c r="EAQ5"/>
      <c r="EAR5"/>
      <c r="EAS5"/>
      <c r="EAT5"/>
      <c r="EAU5"/>
      <c r="EAV5"/>
      <c r="EAW5"/>
      <c r="EAX5"/>
      <c r="EAY5"/>
      <c r="EAZ5"/>
      <c r="EBA5"/>
      <c r="EBB5"/>
      <c r="EBC5"/>
      <c r="EBD5"/>
      <c r="EBE5"/>
      <c r="EBF5"/>
      <c r="EBG5"/>
      <c r="EBH5"/>
      <c r="EBI5"/>
      <c r="EBJ5"/>
      <c r="EBK5"/>
      <c r="EBL5"/>
      <c r="EBM5"/>
      <c r="EBN5"/>
      <c r="EBO5"/>
      <c r="EBP5"/>
      <c r="EBQ5"/>
      <c r="EBR5"/>
      <c r="EBS5"/>
      <c r="EBT5"/>
      <c r="EBU5"/>
      <c r="EBV5"/>
      <c r="EBW5"/>
      <c r="EBX5"/>
      <c r="EBY5"/>
      <c r="EBZ5"/>
      <c r="ECA5"/>
      <c r="ECB5"/>
      <c r="ECC5"/>
      <c r="ECD5"/>
      <c r="ECE5"/>
      <c r="ECF5"/>
      <c r="ECG5"/>
      <c r="ECH5"/>
      <c r="ECI5"/>
      <c r="ECJ5"/>
      <c r="ECK5"/>
      <c r="ECL5"/>
      <c r="ECM5"/>
      <c r="ECN5"/>
      <c r="ECO5"/>
      <c r="ECP5"/>
      <c r="ECQ5"/>
      <c r="ECR5"/>
      <c r="ECS5"/>
      <c r="ECT5"/>
      <c r="ECU5"/>
      <c r="ECV5"/>
      <c r="ECW5"/>
      <c r="ECX5"/>
      <c r="ECY5"/>
      <c r="ECZ5"/>
      <c r="EDA5"/>
      <c r="EDB5"/>
      <c r="EDC5"/>
      <c r="EDD5"/>
      <c r="EDE5"/>
      <c r="EDF5"/>
      <c r="EDG5"/>
      <c r="EDH5"/>
      <c r="EDI5"/>
      <c r="EDJ5"/>
      <c r="EDK5"/>
      <c r="EDL5"/>
      <c r="EDM5"/>
      <c r="EDN5"/>
      <c r="EDO5"/>
      <c r="EDP5"/>
      <c r="EDQ5"/>
      <c r="EDR5"/>
      <c r="EDS5"/>
      <c r="EDT5"/>
      <c r="EDU5"/>
      <c r="EDV5"/>
      <c r="EDW5"/>
      <c r="EDX5"/>
      <c r="EDY5"/>
      <c r="EDZ5"/>
      <c r="EEA5"/>
      <c r="EEB5"/>
      <c r="EEC5"/>
      <c r="EED5"/>
      <c r="EEE5"/>
      <c r="EEF5"/>
      <c r="EEG5"/>
      <c r="EEH5"/>
      <c r="EEI5"/>
      <c r="EEJ5"/>
      <c r="EEK5"/>
      <c r="EEL5"/>
      <c r="EEM5"/>
      <c r="EEN5"/>
      <c r="EEO5"/>
      <c r="EEP5"/>
      <c r="EEQ5"/>
      <c r="EER5"/>
      <c r="EES5"/>
      <c r="EET5"/>
      <c r="EEU5"/>
      <c r="EEV5"/>
      <c r="EEW5"/>
      <c r="EEX5"/>
      <c r="EEY5"/>
      <c r="EEZ5"/>
      <c r="EFA5"/>
      <c r="EFB5"/>
      <c r="EFC5"/>
      <c r="EFD5"/>
      <c r="EFE5"/>
      <c r="EFF5"/>
      <c r="EFG5"/>
      <c r="EFH5"/>
      <c r="EFI5"/>
      <c r="EFJ5"/>
      <c r="EFK5"/>
      <c r="EFL5"/>
      <c r="EFM5"/>
      <c r="EFN5"/>
      <c r="EFO5"/>
      <c r="EFP5"/>
      <c r="EFQ5"/>
      <c r="EFR5"/>
      <c r="EFS5"/>
      <c r="EFT5"/>
      <c r="EFU5"/>
      <c r="EFV5"/>
      <c r="EFW5"/>
      <c r="EFX5"/>
      <c r="EFY5"/>
      <c r="EFZ5"/>
      <c r="EGA5"/>
      <c r="EGB5"/>
      <c r="EGC5"/>
      <c r="EGD5"/>
      <c r="EGE5"/>
      <c r="EGF5"/>
      <c r="EGG5"/>
      <c r="EGH5"/>
      <c r="EGI5"/>
      <c r="EGJ5"/>
      <c r="EGK5"/>
      <c r="EGL5"/>
      <c r="EGM5"/>
      <c r="EGN5"/>
      <c r="EGO5"/>
      <c r="EGP5"/>
      <c r="EGQ5"/>
      <c r="EGR5"/>
      <c r="EGS5"/>
      <c r="EGT5"/>
      <c r="EGU5"/>
      <c r="EGV5"/>
      <c r="EGW5"/>
      <c r="EGX5"/>
      <c r="EGY5"/>
      <c r="EGZ5"/>
      <c r="EHA5"/>
      <c r="EHB5"/>
      <c r="EHC5"/>
      <c r="EHD5"/>
      <c r="EHE5"/>
      <c r="EHF5"/>
      <c r="EHG5"/>
      <c r="EHH5"/>
      <c r="EHI5"/>
      <c r="EHJ5"/>
      <c r="EHK5"/>
      <c r="EHL5"/>
      <c r="EHM5"/>
      <c r="EHN5"/>
      <c r="EHO5"/>
      <c r="EHP5"/>
      <c r="EHQ5"/>
      <c r="EHR5"/>
      <c r="EHS5"/>
      <c r="EHT5"/>
      <c r="EHU5"/>
      <c r="EHV5"/>
      <c r="EHW5"/>
      <c r="EHX5"/>
      <c r="EHY5"/>
      <c r="EHZ5"/>
      <c r="EIA5"/>
      <c r="EIB5"/>
      <c r="EIC5"/>
      <c r="EID5"/>
      <c r="EIE5"/>
      <c r="EIF5"/>
      <c r="EIG5"/>
      <c r="EIH5"/>
      <c r="EII5"/>
      <c r="EIJ5"/>
      <c r="EIK5"/>
      <c r="EIL5"/>
      <c r="EIM5"/>
      <c r="EIN5"/>
      <c r="EIO5"/>
      <c r="EIP5"/>
      <c r="EIQ5"/>
      <c r="EIR5"/>
      <c r="EIS5"/>
      <c r="EIT5"/>
      <c r="EIU5"/>
      <c r="EIV5"/>
      <c r="EIW5"/>
      <c r="EIX5"/>
      <c r="EIY5"/>
      <c r="EIZ5"/>
      <c r="EJA5"/>
      <c r="EJB5"/>
      <c r="EJC5"/>
      <c r="EJD5"/>
      <c r="EJE5"/>
      <c r="EJF5"/>
      <c r="EJG5"/>
      <c r="EJH5"/>
      <c r="EJI5"/>
      <c r="EJJ5"/>
      <c r="EJK5"/>
      <c r="EJL5"/>
      <c r="EJM5"/>
      <c r="EJN5"/>
      <c r="EJO5"/>
      <c r="EJP5"/>
      <c r="EJQ5"/>
      <c r="EJR5"/>
      <c r="EJS5"/>
      <c r="EJT5"/>
      <c r="EJU5"/>
      <c r="EJV5"/>
      <c r="EJW5"/>
      <c r="EJX5"/>
      <c r="EJY5"/>
      <c r="EJZ5"/>
      <c r="EKA5"/>
      <c r="EKB5"/>
      <c r="EKC5"/>
      <c r="EKD5"/>
      <c r="EKE5"/>
      <c r="EKF5"/>
      <c r="EKG5"/>
      <c r="EKH5"/>
      <c r="EKI5"/>
      <c r="EKJ5"/>
      <c r="EKK5"/>
      <c r="EKL5"/>
      <c r="EKM5"/>
      <c r="EKN5"/>
      <c r="EKO5"/>
      <c r="EKP5"/>
      <c r="EKQ5"/>
      <c r="EKR5"/>
      <c r="EKS5"/>
      <c r="EKT5"/>
      <c r="EKU5"/>
      <c r="EKV5"/>
      <c r="EKW5"/>
      <c r="EKX5"/>
      <c r="EKY5"/>
      <c r="EKZ5"/>
      <c r="ELA5"/>
      <c r="ELB5"/>
      <c r="ELC5"/>
      <c r="ELD5"/>
      <c r="ELE5"/>
      <c r="ELF5"/>
      <c r="ELG5"/>
      <c r="ELH5"/>
      <c r="ELI5"/>
      <c r="ELJ5"/>
      <c r="ELK5"/>
      <c r="ELL5"/>
      <c r="ELM5"/>
      <c r="ELN5"/>
      <c r="ELO5"/>
      <c r="ELP5"/>
      <c r="ELQ5"/>
      <c r="ELR5"/>
      <c r="ELS5"/>
      <c r="ELT5"/>
      <c r="ELU5"/>
      <c r="ELV5"/>
      <c r="ELW5"/>
      <c r="ELX5"/>
      <c r="ELY5"/>
      <c r="ELZ5"/>
      <c r="EMA5"/>
      <c r="EMB5"/>
      <c r="EMC5"/>
      <c r="EMD5"/>
      <c r="EME5"/>
      <c r="EMF5"/>
      <c r="EMG5"/>
      <c r="EMH5"/>
      <c r="EMI5"/>
      <c r="EMJ5"/>
      <c r="EMK5"/>
      <c r="EML5"/>
      <c r="EMM5"/>
      <c r="EMN5"/>
      <c r="EMO5"/>
      <c r="EMP5"/>
      <c r="EMQ5"/>
      <c r="EMR5"/>
      <c r="EMS5"/>
      <c r="EMT5"/>
      <c r="EMU5"/>
      <c r="EMV5"/>
      <c r="EMW5"/>
      <c r="EMX5"/>
      <c r="EMY5"/>
      <c r="EMZ5"/>
      <c r="ENA5"/>
      <c r="ENB5"/>
      <c r="ENC5"/>
      <c r="END5"/>
      <c r="ENE5"/>
      <c r="ENF5"/>
      <c r="ENG5"/>
      <c r="ENH5"/>
      <c r="ENI5"/>
      <c r="ENJ5"/>
      <c r="ENK5"/>
      <c r="ENL5"/>
      <c r="ENM5"/>
      <c r="ENN5"/>
      <c r="ENO5"/>
      <c r="ENP5"/>
      <c r="ENQ5"/>
      <c r="ENR5"/>
      <c r="ENS5"/>
      <c r="ENT5"/>
      <c r="ENU5"/>
      <c r="ENV5"/>
      <c r="ENW5"/>
      <c r="ENX5"/>
      <c r="ENY5"/>
      <c r="ENZ5"/>
      <c r="EOA5"/>
      <c r="EOB5"/>
      <c r="EOC5"/>
      <c r="EOD5"/>
      <c r="EOE5"/>
      <c r="EOF5"/>
      <c r="EOG5"/>
      <c r="EOH5"/>
      <c r="EOI5"/>
      <c r="EOJ5"/>
      <c r="EOK5"/>
      <c r="EOL5"/>
      <c r="EOM5"/>
      <c r="EON5"/>
      <c r="EOO5"/>
      <c r="EOP5"/>
      <c r="EOQ5"/>
      <c r="EOR5"/>
      <c r="EOS5"/>
      <c r="EOT5"/>
      <c r="EOU5"/>
      <c r="EOV5"/>
      <c r="EOW5"/>
      <c r="EOX5"/>
      <c r="EOY5"/>
      <c r="EOZ5"/>
      <c r="EPA5"/>
      <c r="EPB5"/>
      <c r="EPC5"/>
      <c r="EPD5"/>
      <c r="EPE5"/>
      <c r="EPF5"/>
      <c r="EPG5"/>
      <c r="EPH5"/>
      <c r="EPI5"/>
      <c r="EPJ5"/>
      <c r="EPK5"/>
      <c r="EPL5"/>
      <c r="EPM5"/>
      <c r="EPN5"/>
      <c r="EPO5"/>
      <c r="EPP5"/>
      <c r="EPQ5"/>
      <c r="EPR5"/>
      <c r="EPS5"/>
      <c r="EPT5"/>
      <c r="EPU5"/>
      <c r="EPV5"/>
      <c r="EPW5"/>
      <c r="EPX5"/>
      <c r="EPY5"/>
      <c r="EPZ5"/>
      <c r="EQA5"/>
      <c r="EQB5"/>
      <c r="EQC5"/>
      <c r="EQD5"/>
      <c r="EQE5"/>
      <c r="EQF5"/>
      <c r="EQG5"/>
      <c r="EQH5"/>
      <c r="EQI5"/>
      <c r="EQJ5"/>
      <c r="EQK5"/>
      <c r="EQL5"/>
      <c r="EQM5"/>
      <c r="EQN5"/>
      <c r="EQO5"/>
      <c r="EQP5"/>
      <c r="EQQ5"/>
      <c r="EQR5"/>
      <c r="EQS5"/>
      <c r="EQT5"/>
      <c r="EQU5"/>
      <c r="EQV5"/>
      <c r="EQW5"/>
      <c r="EQX5"/>
      <c r="EQY5"/>
      <c r="EQZ5"/>
      <c r="ERA5"/>
      <c r="ERB5"/>
      <c r="ERC5"/>
      <c r="ERD5"/>
      <c r="ERE5"/>
      <c r="ERF5"/>
      <c r="ERG5"/>
      <c r="ERH5"/>
      <c r="ERI5"/>
      <c r="ERJ5"/>
      <c r="ERK5"/>
      <c r="ERL5"/>
      <c r="ERM5"/>
      <c r="ERN5"/>
      <c r="ERO5"/>
      <c r="ERP5"/>
      <c r="ERQ5"/>
      <c r="ERR5"/>
      <c r="ERS5"/>
      <c r="ERT5"/>
      <c r="ERU5"/>
      <c r="ERV5"/>
      <c r="ERW5"/>
      <c r="ERX5"/>
      <c r="ERY5"/>
      <c r="ERZ5"/>
      <c r="ESA5"/>
      <c r="ESB5"/>
      <c r="ESC5"/>
      <c r="ESD5"/>
      <c r="ESE5"/>
      <c r="ESF5"/>
      <c r="ESG5"/>
      <c r="ESH5"/>
      <c r="ESI5"/>
      <c r="ESJ5"/>
      <c r="ESK5"/>
      <c r="ESL5"/>
      <c r="ESM5"/>
      <c r="ESN5"/>
      <c r="ESO5"/>
      <c r="ESP5"/>
      <c r="ESQ5"/>
      <c r="ESR5"/>
      <c r="ESS5"/>
      <c r="EST5"/>
      <c r="ESU5"/>
      <c r="ESV5"/>
      <c r="ESW5"/>
      <c r="ESX5"/>
      <c r="ESY5"/>
      <c r="ESZ5"/>
      <c r="ETA5"/>
      <c r="ETB5"/>
      <c r="ETC5"/>
      <c r="ETD5"/>
      <c r="ETE5"/>
      <c r="ETF5"/>
      <c r="ETG5"/>
      <c r="ETH5"/>
      <c r="ETI5"/>
      <c r="ETJ5"/>
      <c r="ETK5"/>
      <c r="ETL5"/>
      <c r="ETM5"/>
      <c r="ETN5"/>
      <c r="ETO5"/>
      <c r="ETP5"/>
      <c r="ETQ5"/>
      <c r="ETR5"/>
      <c r="ETS5"/>
      <c r="ETT5"/>
      <c r="ETU5"/>
      <c r="ETV5"/>
      <c r="ETW5"/>
      <c r="ETX5"/>
      <c r="ETY5"/>
      <c r="ETZ5"/>
      <c r="EUA5"/>
      <c r="EUB5"/>
      <c r="EUC5"/>
      <c r="EUD5"/>
      <c r="EUE5"/>
      <c r="EUF5"/>
      <c r="EUG5"/>
      <c r="EUH5"/>
      <c r="EUI5"/>
      <c r="EUJ5"/>
      <c r="EUK5"/>
      <c r="EUL5"/>
      <c r="EUM5"/>
      <c r="EUN5"/>
      <c r="EUO5"/>
      <c r="EUP5"/>
      <c r="EUQ5"/>
      <c r="EUR5"/>
      <c r="EUS5"/>
      <c r="EUT5"/>
      <c r="EUU5"/>
      <c r="EUV5"/>
      <c r="EUW5"/>
      <c r="EUX5"/>
      <c r="EUY5"/>
      <c r="EUZ5"/>
      <c r="EVA5"/>
      <c r="EVB5"/>
      <c r="EVC5"/>
      <c r="EVD5"/>
      <c r="EVE5"/>
      <c r="EVF5"/>
      <c r="EVG5"/>
      <c r="EVH5"/>
      <c r="EVI5"/>
      <c r="EVJ5"/>
      <c r="EVK5"/>
      <c r="EVL5"/>
      <c r="EVM5"/>
      <c r="EVN5"/>
      <c r="EVO5"/>
      <c r="EVP5"/>
      <c r="EVQ5"/>
      <c r="EVR5"/>
      <c r="EVS5"/>
      <c r="EVT5"/>
      <c r="EVU5"/>
      <c r="EVV5"/>
      <c r="EVW5"/>
      <c r="EVX5"/>
      <c r="EVY5"/>
      <c r="EVZ5"/>
      <c r="EWA5"/>
      <c r="EWB5"/>
      <c r="EWC5"/>
      <c r="EWD5"/>
      <c r="EWE5"/>
      <c r="EWF5"/>
      <c r="EWG5"/>
      <c r="EWH5"/>
      <c r="EWI5"/>
      <c r="EWJ5"/>
      <c r="EWK5"/>
      <c r="EWL5"/>
      <c r="EWM5"/>
      <c r="EWN5"/>
      <c r="EWO5"/>
      <c r="EWP5"/>
      <c r="EWQ5"/>
      <c r="EWR5"/>
      <c r="EWS5"/>
      <c r="EWT5"/>
      <c r="EWU5"/>
      <c r="EWV5"/>
      <c r="EWW5"/>
      <c r="EWX5"/>
      <c r="EWY5"/>
      <c r="EWZ5"/>
      <c r="EXA5"/>
      <c r="EXB5"/>
      <c r="EXC5"/>
      <c r="EXD5"/>
      <c r="EXE5"/>
      <c r="EXF5"/>
      <c r="EXG5"/>
      <c r="EXH5"/>
      <c r="EXI5"/>
      <c r="EXJ5"/>
      <c r="EXK5"/>
      <c r="EXL5"/>
      <c r="EXM5"/>
      <c r="EXN5"/>
      <c r="EXO5"/>
      <c r="EXP5"/>
      <c r="EXQ5"/>
      <c r="EXR5"/>
      <c r="EXS5"/>
      <c r="EXT5"/>
      <c r="EXU5"/>
      <c r="EXV5"/>
      <c r="EXW5"/>
      <c r="EXX5"/>
      <c r="EXY5"/>
      <c r="EXZ5"/>
      <c r="EYA5"/>
      <c r="EYB5"/>
      <c r="EYC5"/>
      <c r="EYD5"/>
      <c r="EYE5"/>
      <c r="EYF5"/>
      <c r="EYG5"/>
      <c r="EYH5"/>
      <c r="EYI5"/>
      <c r="EYJ5"/>
      <c r="EYK5"/>
      <c r="EYL5"/>
      <c r="EYM5"/>
      <c r="EYN5"/>
      <c r="EYO5"/>
      <c r="EYP5"/>
      <c r="EYQ5"/>
      <c r="EYR5"/>
      <c r="EYS5"/>
      <c r="EYT5"/>
      <c r="EYU5"/>
      <c r="EYV5"/>
      <c r="EYW5"/>
      <c r="EYX5"/>
      <c r="EYY5"/>
      <c r="EYZ5"/>
      <c r="EZA5"/>
      <c r="EZB5"/>
      <c r="EZC5"/>
      <c r="EZD5"/>
      <c r="EZE5"/>
      <c r="EZF5"/>
      <c r="EZG5"/>
      <c r="EZH5"/>
      <c r="EZI5"/>
      <c r="EZJ5"/>
      <c r="EZK5"/>
      <c r="EZL5"/>
      <c r="EZM5"/>
      <c r="EZN5"/>
      <c r="EZO5"/>
      <c r="EZP5"/>
      <c r="EZQ5"/>
      <c r="EZR5"/>
      <c r="EZS5"/>
      <c r="EZT5"/>
      <c r="EZU5"/>
      <c r="EZV5"/>
      <c r="EZW5"/>
      <c r="EZX5"/>
      <c r="EZY5"/>
      <c r="EZZ5"/>
      <c r="FAA5"/>
      <c r="FAB5"/>
      <c r="FAC5"/>
      <c r="FAD5"/>
      <c r="FAE5"/>
      <c r="FAF5"/>
      <c r="FAG5"/>
      <c r="FAH5"/>
      <c r="FAI5"/>
      <c r="FAJ5"/>
      <c r="FAK5"/>
      <c r="FAL5"/>
      <c r="FAM5"/>
      <c r="FAN5"/>
      <c r="FAO5"/>
      <c r="FAP5"/>
      <c r="FAQ5"/>
      <c r="FAR5"/>
      <c r="FAS5"/>
      <c r="FAT5"/>
      <c r="FAU5"/>
      <c r="FAV5"/>
      <c r="FAW5"/>
      <c r="FAX5"/>
      <c r="FAY5"/>
      <c r="FAZ5"/>
      <c r="FBA5"/>
      <c r="FBB5"/>
      <c r="FBC5"/>
      <c r="FBD5"/>
      <c r="FBE5"/>
      <c r="FBF5"/>
      <c r="FBG5"/>
      <c r="FBH5"/>
      <c r="FBI5"/>
      <c r="FBJ5"/>
      <c r="FBK5"/>
      <c r="FBL5"/>
      <c r="FBM5"/>
      <c r="FBN5"/>
      <c r="FBO5"/>
      <c r="FBP5"/>
      <c r="FBQ5"/>
      <c r="FBR5"/>
      <c r="FBS5"/>
      <c r="FBT5"/>
      <c r="FBU5"/>
      <c r="FBV5"/>
      <c r="FBW5"/>
      <c r="FBX5"/>
      <c r="FBY5"/>
      <c r="FBZ5"/>
      <c r="FCA5"/>
      <c r="FCB5"/>
      <c r="FCC5"/>
      <c r="FCD5"/>
      <c r="FCE5"/>
      <c r="FCF5"/>
      <c r="FCG5"/>
      <c r="FCH5"/>
      <c r="FCI5"/>
      <c r="FCJ5"/>
      <c r="FCK5"/>
      <c r="FCL5"/>
      <c r="FCM5"/>
      <c r="FCN5"/>
      <c r="FCO5"/>
      <c r="FCP5"/>
      <c r="FCQ5"/>
      <c r="FCR5"/>
      <c r="FCS5"/>
      <c r="FCT5"/>
      <c r="FCU5"/>
      <c r="FCV5"/>
      <c r="FCW5"/>
      <c r="FCX5"/>
      <c r="FCY5"/>
      <c r="FCZ5"/>
      <c r="FDA5"/>
      <c r="FDB5"/>
      <c r="FDC5"/>
      <c r="FDD5"/>
      <c r="FDE5"/>
      <c r="FDF5"/>
      <c r="FDG5"/>
      <c r="FDH5"/>
      <c r="FDI5"/>
      <c r="FDJ5"/>
      <c r="FDK5"/>
      <c r="FDL5"/>
      <c r="FDM5"/>
      <c r="FDN5"/>
      <c r="FDO5"/>
      <c r="FDP5"/>
      <c r="FDQ5"/>
      <c r="FDR5"/>
      <c r="FDS5"/>
      <c r="FDT5"/>
      <c r="FDU5"/>
      <c r="FDV5"/>
      <c r="FDW5"/>
      <c r="FDX5"/>
      <c r="FDY5"/>
      <c r="FDZ5"/>
      <c r="FEA5"/>
      <c r="FEB5"/>
      <c r="FEC5"/>
      <c r="FED5"/>
      <c r="FEE5"/>
      <c r="FEF5"/>
      <c r="FEG5"/>
      <c r="FEH5"/>
      <c r="FEI5"/>
      <c r="FEJ5"/>
      <c r="FEK5"/>
      <c r="FEL5"/>
      <c r="FEM5"/>
      <c r="FEN5"/>
      <c r="FEO5"/>
      <c r="FEP5"/>
      <c r="FEQ5"/>
      <c r="FER5"/>
      <c r="FES5"/>
      <c r="FET5"/>
      <c r="FEU5"/>
      <c r="FEV5"/>
      <c r="FEW5"/>
      <c r="FEX5"/>
      <c r="FEY5"/>
      <c r="FEZ5"/>
      <c r="FFA5"/>
      <c r="FFB5"/>
      <c r="FFC5"/>
      <c r="FFD5"/>
      <c r="FFE5"/>
      <c r="FFF5"/>
      <c r="FFG5"/>
      <c r="FFH5"/>
      <c r="FFI5"/>
      <c r="FFJ5"/>
      <c r="FFK5"/>
      <c r="FFL5"/>
      <c r="FFM5"/>
      <c r="FFN5"/>
      <c r="FFO5"/>
      <c r="FFP5"/>
      <c r="FFQ5"/>
      <c r="FFR5"/>
      <c r="FFS5"/>
      <c r="FFT5"/>
      <c r="FFU5"/>
      <c r="FFV5"/>
      <c r="FFW5"/>
      <c r="FFX5"/>
      <c r="FFY5"/>
      <c r="FFZ5"/>
      <c r="FGA5"/>
      <c r="FGB5"/>
      <c r="FGC5"/>
      <c r="FGD5"/>
      <c r="FGE5"/>
      <c r="FGF5"/>
      <c r="FGG5"/>
      <c r="FGH5"/>
      <c r="FGI5"/>
      <c r="FGJ5"/>
      <c r="FGK5"/>
      <c r="FGL5"/>
      <c r="FGM5"/>
      <c r="FGN5"/>
      <c r="FGO5"/>
      <c r="FGP5"/>
      <c r="FGQ5"/>
      <c r="FGR5"/>
      <c r="FGS5"/>
      <c r="FGT5"/>
      <c r="FGU5"/>
      <c r="FGV5"/>
      <c r="FGW5"/>
      <c r="FGX5"/>
      <c r="FGY5"/>
      <c r="FGZ5"/>
      <c r="FHA5"/>
      <c r="FHB5"/>
      <c r="FHC5"/>
      <c r="FHD5"/>
      <c r="FHE5"/>
      <c r="FHF5"/>
      <c r="FHG5"/>
      <c r="FHH5"/>
      <c r="FHI5"/>
      <c r="FHJ5"/>
      <c r="FHK5"/>
      <c r="FHL5"/>
      <c r="FHM5"/>
      <c r="FHN5"/>
      <c r="FHO5"/>
      <c r="FHP5"/>
      <c r="FHQ5"/>
      <c r="FHR5"/>
      <c r="FHS5"/>
      <c r="FHT5"/>
      <c r="FHU5"/>
      <c r="FHV5"/>
      <c r="FHW5"/>
      <c r="FHX5"/>
      <c r="FHY5"/>
      <c r="FHZ5"/>
      <c r="FIA5"/>
      <c r="FIB5"/>
      <c r="FIC5"/>
      <c r="FID5"/>
      <c r="FIE5"/>
      <c r="FIF5"/>
      <c r="FIG5"/>
      <c r="FIH5"/>
      <c r="FII5"/>
      <c r="FIJ5"/>
      <c r="FIK5"/>
      <c r="FIL5"/>
      <c r="FIM5"/>
      <c r="FIN5"/>
      <c r="FIO5"/>
      <c r="FIP5"/>
      <c r="FIQ5"/>
      <c r="FIR5"/>
      <c r="FIS5"/>
      <c r="FIT5"/>
      <c r="FIU5"/>
      <c r="FIV5"/>
      <c r="FIW5"/>
      <c r="FIX5"/>
      <c r="FIY5"/>
      <c r="FIZ5"/>
      <c r="FJA5"/>
      <c r="FJB5"/>
      <c r="FJC5"/>
      <c r="FJD5"/>
      <c r="FJE5"/>
      <c r="FJF5"/>
      <c r="FJG5"/>
      <c r="FJH5"/>
      <c r="FJI5"/>
      <c r="FJJ5"/>
      <c r="FJK5"/>
      <c r="FJL5"/>
      <c r="FJM5"/>
      <c r="FJN5"/>
      <c r="FJO5"/>
      <c r="FJP5"/>
      <c r="FJQ5"/>
      <c r="FJR5"/>
      <c r="FJS5"/>
      <c r="FJT5"/>
      <c r="FJU5"/>
      <c r="FJV5"/>
      <c r="FJW5"/>
      <c r="FJX5"/>
      <c r="FJY5"/>
      <c r="FJZ5"/>
      <c r="FKA5"/>
      <c r="FKB5"/>
      <c r="FKC5"/>
      <c r="FKD5"/>
      <c r="FKE5"/>
      <c r="FKF5"/>
      <c r="FKG5"/>
      <c r="FKH5"/>
      <c r="FKI5"/>
      <c r="FKJ5"/>
      <c r="FKK5"/>
      <c r="FKL5"/>
      <c r="FKM5"/>
      <c r="FKN5"/>
      <c r="FKO5"/>
      <c r="FKP5"/>
      <c r="FKQ5"/>
      <c r="FKR5"/>
      <c r="FKS5"/>
      <c r="FKT5"/>
      <c r="FKU5"/>
      <c r="FKV5"/>
      <c r="FKW5"/>
      <c r="FKX5"/>
      <c r="FKY5"/>
      <c r="FKZ5"/>
      <c r="FLA5"/>
      <c r="FLB5"/>
      <c r="FLC5"/>
      <c r="FLD5"/>
      <c r="FLE5"/>
      <c r="FLF5"/>
      <c r="FLG5"/>
      <c r="FLH5"/>
      <c r="FLI5"/>
      <c r="FLJ5"/>
      <c r="FLK5"/>
      <c r="FLL5"/>
      <c r="FLM5"/>
      <c r="FLN5"/>
      <c r="FLO5"/>
      <c r="FLP5"/>
      <c r="FLQ5"/>
      <c r="FLR5"/>
      <c r="FLS5"/>
      <c r="FLT5"/>
      <c r="FLU5"/>
      <c r="FLV5"/>
      <c r="FLW5"/>
      <c r="FLX5"/>
      <c r="FLY5"/>
      <c r="FLZ5"/>
      <c r="FMA5"/>
      <c r="FMB5"/>
      <c r="FMC5"/>
      <c r="FMD5"/>
      <c r="FME5"/>
      <c r="FMF5"/>
      <c r="FMG5"/>
      <c r="FMH5"/>
      <c r="FMI5"/>
      <c r="FMJ5"/>
      <c r="FMK5"/>
      <c r="FML5"/>
      <c r="FMM5"/>
      <c r="FMN5"/>
      <c r="FMO5"/>
      <c r="FMP5"/>
      <c r="FMQ5"/>
      <c r="FMR5"/>
      <c r="FMS5"/>
      <c r="FMT5"/>
      <c r="FMU5"/>
      <c r="FMV5"/>
      <c r="FMW5"/>
      <c r="FMX5"/>
      <c r="FMY5"/>
      <c r="FMZ5"/>
      <c r="FNA5"/>
      <c r="FNB5"/>
      <c r="FNC5"/>
      <c r="FND5"/>
      <c r="FNE5"/>
      <c r="FNF5"/>
      <c r="FNG5"/>
      <c r="FNH5"/>
    </row>
    <row r="6" spans="1:4428" s="21" customFormat="1" ht="17.25">
      <c r="A6" s="38" t="s">
        <v>725</v>
      </c>
      <c r="B6" s="157">
        <v>60.3</v>
      </c>
      <c r="C6" s="157">
        <v>105.8</v>
      </c>
      <c r="D6" s="157">
        <v>61.7</v>
      </c>
      <c r="E6" s="157">
        <v>86.5</v>
      </c>
      <c r="F6" s="157">
        <v>314.3</v>
      </c>
      <c r="G6" s="157">
        <v>66.099999999999994</v>
      </c>
      <c r="H6" s="157">
        <v>66.599999999999994</v>
      </c>
      <c r="I6" s="157">
        <v>67.7</v>
      </c>
      <c r="J6" s="157">
        <v>80.30376828</v>
      </c>
      <c r="K6" s="157">
        <v>280.8</v>
      </c>
      <c r="L6" s="157">
        <v>76.991580839999997</v>
      </c>
      <c r="M6" s="157">
        <v>84.4</v>
      </c>
      <c r="N6" s="157">
        <v>93.5</v>
      </c>
      <c r="O6" s="157">
        <v>101.5148251</v>
      </c>
      <c r="P6" s="157">
        <v>356.44250388</v>
      </c>
      <c r="Q6" s="157">
        <v>76.2</v>
      </c>
      <c r="R6" s="157">
        <v>80.400000000000006</v>
      </c>
      <c r="S6" s="157">
        <v>78.099999999999994</v>
      </c>
      <c r="T6" s="157">
        <v>30.05513667</v>
      </c>
      <c r="U6" s="157">
        <v>251.71062603999999</v>
      </c>
      <c r="V6" s="157">
        <v>81.099999999999994</v>
      </c>
      <c r="W6" s="157">
        <v>81.7</v>
      </c>
      <c r="X6" s="157">
        <v>83</v>
      </c>
      <c r="Y6" s="157">
        <v>174.4</v>
      </c>
      <c r="Z6" s="157">
        <v>420.2</v>
      </c>
      <c r="AA6" s="157">
        <v>84.5</v>
      </c>
      <c r="AB6" s="157">
        <v>116.4</v>
      </c>
      <c r="AC6" s="157">
        <v>88.3</v>
      </c>
      <c r="AD6" s="157">
        <v>130.69999999999999</v>
      </c>
      <c r="AE6" s="157">
        <v>419.9</v>
      </c>
      <c r="AF6" s="157">
        <v>127.7</v>
      </c>
      <c r="AG6" s="157">
        <v>135</v>
      </c>
      <c r="AH6" s="157">
        <v>112</v>
      </c>
      <c r="AI6" s="157">
        <v>161.9</v>
      </c>
      <c r="AJ6" s="157">
        <v>536.6</v>
      </c>
      <c r="AK6" s="157">
        <v>101</v>
      </c>
      <c r="AL6" s="219">
        <v>0</v>
      </c>
      <c r="AM6" s="219">
        <v>0</v>
      </c>
      <c r="AN6" s="219">
        <v>117.2</v>
      </c>
      <c r="AO6" s="219">
        <v>218.2</v>
      </c>
      <c r="AP6" s="219">
        <v>93.1</v>
      </c>
      <c r="AQ6" s="219">
        <v>125.4</v>
      </c>
      <c r="AR6" s="219">
        <v>105.1</v>
      </c>
      <c r="AS6" s="219">
        <v>58.7</v>
      </c>
      <c r="AT6" s="219">
        <v>382.2</v>
      </c>
      <c r="AU6" s="219">
        <v>136.6</v>
      </c>
      <c r="AV6" s="219">
        <v>154</v>
      </c>
      <c r="AW6" s="219">
        <v>45</v>
      </c>
      <c r="AX6" s="219">
        <v>24.8</v>
      </c>
      <c r="AY6" s="219">
        <v>150</v>
      </c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  <c r="AMO6"/>
      <c r="AMP6"/>
      <c r="AMQ6"/>
      <c r="AMR6"/>
      <c r="AMS6"/>
      <c r="AMT6"/>
      <c r="AMU6"/>
      <c r="AMV6"/>
      <c r="AMW6"/>
      <c r="AMX6"/>
      <c r="AMY6"/>
      <c r="AMZ6"/>
      <c r="ANA6"/>
      <c r="ANB6"/>
      <c r="ANC6"/>
      <c r="AND6"/>
      <c r="ANE6"/>
      <c r="ANF6"/>
      <c r="ANG6"/>
      <c r="ANH6"/>
      <c r="ANI6"/>
      <c r="ANJ6"/>
      <c r="ANK6"/>
      <c r="ANL6"/>
      <c r="ANM6"/>
      <c r="ANN6"/>
      <c r="ANO6"/>
      <c r="ANP6"/>
      <c r="ANQ6"/>
      <c r="ANR6"/>
      <c r="ANS6"/>
      <c r="ANT6"/>
      <c r="ANU6"/>
      <c r="ANV6"/>
      <c r="ANW6"/>
      <c r="ANX6"/>
      <c r="ANY6"/>
      <c r="ANZ6"/>
      <c r="AOA6"/>
      <c r="AOB6"/>
      <c r="AOC6"/>
      <c r="AOD6"/>
      <c r="AOE6"/>
      <c r="AOF6"/>
      <c r="AOG6"/>
      <c r="AOH6"/>
      <c r="AOI6"/>
      <c r="AOJ6"/>
      <c r="AOK6"/>
      <c r="AOL6"/>
      <c r="AOM6"/>
      <c r="AON6"/>
      <c r="AOO6"/>
      <c r="AOP6"/>
      <c r="AOQ6"/>
      <c r="AOR6"/>
      <c r="AOS6"/>
      <c r="AOT6"/>
      <c r="AOU6"/>
      <c r="AOV6"/>
      <c r="AOW6"/>
      <c r="AOX6"/>
      <c r="AOY6"/>
      <c r="AOZ6"/>
      <c r="APA6"/>
      <c r="APB6"/>
      <c r="APC6"/>
      <c r="APD6"/>
      <c r="APE6"/>
      <c r="APF6"/>
      <c r="APG6"/>
      <c r="APH6"/>
      <c r="API6"/>
      <c r="APJ6"/>
      <c r="APK6"/>
      <c r="APL6"/>
      <c r="APM6"/>
      <c r="APN6"/>
      <c r="APO6"/>
      <c r="APP6"/>
      <c r="APQ6"/>
      <c r="APR6"/>
      <c r="APS6"/>
      <c r="APT6"/>
      <c r="APU6"/>
      <c r="APV6"/>
      <c r="APW6"/>
      <c r="APX6"/>
      <c r="APY6"/>
      <c r="APZ6"/>
      <c r="AQA6"/>
      <c r="AQB6"/>
      <c r="AQC6"/>
      <c r="AQD6"/>
      <c r="AQE6"/>
      <c r="AQF6"/>
      <c r="AQG6"/>
      <c r="AQH6"/>
      <c r="AQI6"/>
      <c r="AQJ6"/>
      <c r="AQK6"/>
      <c r="AQL6"/>
      <c r="AQM6"/>
      <c r="AQN6"/>
      <c r="AQO6"/>
      <c r="AQP6"/>
      <c r="AQQ6"/>
      <c r="AQR6"/>
      <c r="AQS6"/>
      <c r="AQT6"/>
      <c r="AQU6"/>
      <c r="AQV6"/>
      <c r="AQW6"/>
      <c r="AQX6"/>
      <c r="AQY6"/>
      <c r="AQZ6"/>
      <c r="ARA6"/>
      <c r="ARB6"/>
      <c r="ARC6"/>
      <c r="ARD6"/>
      <c r="ARE6"/>
      <c r="ARF6"/>
      <c r="ARG6"/>
      <c r="ARH6"/>
      <c r="ARI6"/>
      <c r="ARJ6"/>
      <c r="ARK6"/>
      <c r="ARL6"/>
      <c r="ARM6"/>
      <c r="ARN6"/>
      <c r="ARO6"/>
      <c r="ARP6"/>
      <c r="ARQ6"/>
      <c r="ARR6"/>
      <c r="ARS6"/>
      <c r="ART6"/>
      <c r="ARU6"/>
      <c r="ARV6"/>
      <c r="ARW6"/>
      <c r="ARX6"/>
      <c r="ARY6"/>
      <c r="ARZ6"/>
      <c r="ASA6"/>
      <c r="ASB6"/>
      <c r="ASC6"/>
      <c r="ASD6"/>
      <c r="ASE6"/>
      <c r="ASF6"/>
      <c r="ASG6"/>
      <c r="ASH6"/>
      <c r="ASI6"/>
      <c r="ASJ6"/>
      <c r="ASK6"/>
      <c r="ASL6"/>
      <c r="ASM6"/>
      <c r="ASN6"/>
      <c r="ASO6"/>
      <c r="ASP6"/>
      <c r="ASQ6"/>
      <c r="ASR6"/>
      <c r="ASS6"/>
      <c r="AST6"/>
      <c r="ASU6"/>
      <c r="ASV6"/>
      <c r="ASW6"/>
      <c r="ASX6"/>
      <c r="ASY6"/>
      <c r="ASZ6"/>
      <c r="ATA6"/>
      <c r="ATB6"/>
      <c r="ATC6"/>
      <c r="ATD6"/>
      <c r="ATE6"/>
      <c r="ATF6"/>
      <c r="ATG6"/>
      <c r="ATH6"/>
      <c r="ATI6"/>
      <c r="ATJ6"/>
      <c r="ATK6"/>
      <c r="ATL6"/>
      <c r="ATM6"/>
      <c r="ATN6"/>
      <c r="ATO6"/>
      <c r="ATP6"/>
      <c r="ATQ6"/>
      <c r="ATR6"/>
      <c r="ATS6"/>
      <c r="ATT6"/>
      <c r="ATU6"/>
      <c r="ATV6"/>
      <c r="ATW6"/>
      <c r="ATX6"/>
      <c r="ATY6"/>
      <c r="ATZ6"/>
      <c r="AUA6"/>
      <c r="AUB6"/>
      <c r="AUC6"/>
      <c r="AUD6"/>
      <c r="AUE6"/>
      <c r="AUF6"/>
      <c r="AUG6"/>
      <c r="AUH6"/>
      <c r="AUI6"/>
      <c r="AUJ6"/>
      <c r="AUK6"/>
      <c r="AUL6"/>
      <c r="AUM6"/>
      <c r="AUN6"/>
      <c r="AUO6"/>
      <c r="AUP6"/>
      <c r="AUQ6"/>
      <c r="AUR6"/>
      <c r="AUS6"/>
      <c r="AUT6"/>
      <c r="AUU6"/>
      <c r="AUV6"/>
      <c r="AUW6"/>
      <c r="AUX6"/>
      <c r="AUY6"/>
      <c r="AUZ6"/>
      <c r="AVA6"/>
      <c r="AVB6"/>
      <c r="AVC6"/>
      <c r="AVD6"/>
      <c r="AVE6"/>
      <c r="AVF6"/>
      <c r="AVG6"/>
      <c r="AVH6"/>
      <c r="AVI6"/>
      <c r="AVJ6"/>
      <c r="AVK6"/>
      <c r="AVL6"/>
      <c r="AVM6"/>
      <c r="AVN6"/>
      <c r="AVO6"/>
      <c r="AVP6"/>
      <c r="AVQ6"/>
      <c r="AVR6"/>
      <c r="AVS6"/>
      <c r="AVT6"/>
      <c r="AVU6"/>
      <c r="AVV6"/>
      <c r="AVW6"/>
      <c r="AVX6"/>
      <c r="AVY6"/>
      <c r="AVZ6"/>
      <c r="AWA6"/>
      <c r="AWB6"/>
      <c r="AWC6"/>
      <c r="AWD6"/>
      <c r="AWE6"/>
      <c r="AWF6"/>
      <c r="AWG6"/>
      <c r="AWH6"/>
      <c r="AWI6"/>
      <c r="AWJ6"/>
      <c r="AWK6"/>
      <c r="AWL6"/>
      <c r="AWM6"/>
      <c r="AWN6"/>
      <c r="AWO6"/>
      <c r="AWP6"/>
      <c r="AWQ6"/>
      <c r="AWR6"/>
      <c r="AWS6"/>
      <c r="AWT6"/>
      <c r="AWU6"/>
      <c r="AWV6"/>
      <c r="AWW6"/>
      <c r="AWX6"/>
      <c r="AWY6"/>
      <c r="AWZ6"/>
      <c r="AXA6"/>
      <c r="AXB6"/>
      <c r="AXC6"/>
      <c r="AXD6"/>
      <c r="AXE6"/>
      <c r="AXF6"/>
      <c r="AXG6"/>
      <c r="AXH6"/>
      <c r="AXI6"/>
      <c r="AXJ6"/>
      <c r="AXK6"/>
      <c r="AXL6"/>
      <c r="AXM6"/>
      <c r="AXN6"/>
      <c r="AXO6"/>
      <c r="AXP6"/>
      <c r="AXQ6"/>
      <c r="AXR6"/>
      <c r="AXS6"/>
      <c r="AXT6"/>
      <c r="AXU6"/>
      <c r="AXV6"/>
      <c r="AXW6"/>
      <c r="AXX6"/>
      <c r="AXY6"/>
      <c r="AXZ6"/>
      <c r="AYA6"/>
      <c r="AYB6"/>
      <c r="AYC6"/>
      <c r="AYD6"/>
      <c r="AYE6"/>
      <c r="AYF6"/>
      <c r="AYG6"/>
      <c r="AYH6"/>
      <c r="AYI6"/>
      <c r="AYJ6"/>
      <c r="AYK6"/>
      <c r="AYL6"/>
      <c r="AYM6"/>
      <c r="AYN6"/>
      <c r="AYO6"/>
      <c r="AYP6"/>
      <c r="AYQ6"/>
      <c r="AYR6"/>
      <c r="AYS6"/>
      <c r="AYT6"/>
      <c r="AYU6"/>
      <c r="AYV6"/>
      <c r="AYW6"/>
      <c r="AYX6"/>
      <c r="AYY6"/>
      <c r="AYZ6"/>
      <c r="AZA6"/>
      <c r="AZB6"/>
      <c r="AZC6"/>
      <c r="AZD6"/>
      <c r="AZE6"/>
      <c r="AZF6"/>
      <c r="AZG6"/>
      <c r="AZH6"/>
      <c r="AZI6"/>
      <c r="AZJ6"/>
      <c r="AZK6"/>
      <c r="AZL6"/>
      <c r="AZM6"/>
      <c r="AZN6"/>
      <c r="AZO6"/>
      <c r="AZP6"/>
      <c r="AZQ6"/>
      <c r="AZR6"/>
      <c r="AZS6"/>
      <c r="AZT6"/>
      <c r="AZU6"/>
      <c r="AZV6"/>
      <c r="AZW6"/>
      <c r="AZX6"/>
      <c r="AZY6"/>
      <c r="AZZ6"/>
      <c r="BAA6"/>
      <c r="BAB6"/>
      <c r="BAC6"/>
      <c r="BAD6"/>
      <c r="BAE6"/>
      <c r="BAF6"/>
      <c r="BAG6"/>
      <c r="BAH6"/>
      <c r="BAI6"/>
      <c r="BAJ6"/>
      <c r="BAK6"/>
      <c r="BAL6"/>
      <c r="BAM6"/>
      <c r="BAN6"/>
      <c r="BAO6"/>
      <c r="BAP6"/>
      <c r="BAQ6"/>
      <c r="BAR6"/>
      <c r="BAS6"/>
      <c r="BAT6"/>
      <c r="BAU6"/>
      <c r="BAV6"/>
      <c r="BAW6"/>
      <c r="BAX6"/>
      <c r="BAY6"/>
      <c r="BAZ6"/>
      <c r="BBA6"/>
      <c r="BBB6"/>
      <c r="BBC6"/>
      <c r="BBD6"/>
      <c r="BBE6"/>
      <c r="BBF6"/>
      <c r="BBG6"/>
      <c r="BBH6"/>
      <c r="BBI6"/>
      <c r="BBJ6"/>
      <c r="BBK6"/>
      <c r="BBL6"/>
      <c r="BBM6"/>
      <c r="BBN6"/>
      <c r="BBO6"/>
      <c r="BBP6"/>
      <c r="BBQ6"/>
      <c r="BBR6"/>
      <c r="BBS6"/>
      <c r="BBT6"/>
      <c r="BBU6"/>
      <c r="BBV6"/>
      <c r="BBW6"/>
      <c r="BBX6"/>
      <c r="BBY6"/>
      <c r="BBZ6"/>
      <c r="BCA6"/>
      <c r="BCB6"/>
      <c r="BCC6"/>
      <c r="BCD6"/>
      <c r="BCE6"/>
      <c r="BCF6"/>
      <c r="BCG6"/>
      <c r="BCH6"/>
      <c r="BCI6"/>
      <c r="BCJ6"/>
      <c r="BCK6"/>
      <c r="BCL6"/>
      <c r="BCM6"/>
      <c r="BCN6"/>
      <c r="BCO6"/>
      <c r="BCP6"/>
      <c r="BCQ6"/>
      <c r="BCR6"/>
      <c r="BCS6"/>
      <c r="BCT6"/>
      <c r="BCU6"/>
      <c r="BCV6"/>
      <c r="BCW6"/>
      <c r="BCX6"/>
      <c r="BCY6"/>
      <c r="BCZ6"/>
      <c r="BDA6"/>
      <c r="BDB6"/>
      <c r="BDC6"/>
      <c r="BDD6"/>
      <c r="BDE6"/>
      <c r="BDF6"/>
      <c r="BDG6"/>
      <c r="BDH6"/>
      <c r="BDI6"/>
      <c r="BDJ6"/>
      <c r="BDK6"/>
      <c r="BDL6"/>
      <c r="BDM6"/>
      <c r="BDN6"/>
      <c r="BDO6"/>
      <c r="BDP6"/>
      <c r="BDQ6"/>
      <c r="BDR6"/>
      <c r="BDS6"/>
      <c r="BDT6"/>
      <c r="BDU6"/>
      <c r="BDV6"/>
      <c r="BDW6"/>
      <c r="BDX6"/>
      <c r="BDY6"/>
      <c r="BDZ6"/>
      <c r="BEA6"/>
      <c r="BEB6"/>
      <c r="BEC6"/>
      <c r="BED6"/>
      <c r="BEE6"/>
      <c r="BEF6"/>
      <c r="BEG6"/>
      <c r="BEH6"/>
      <c r="BEI6"/>
      <c r="BEJ6"/>
      <c r="BEK6"/>
      <c r="BEL6"/>
      <c r="BEM6"/>
      <c r="BEN6"/>
      <c r="BEO6"/>
      <c r="BEP6"/>
      <c r="BEQ6"/>
      <c r="BER6"/>
      <c r="BES6"/>
      <c r="BET6"/>
      <c r="BEU6"/>
      <c r="BEV6"/>
      <c r="BEW6"/>
      <c r="BEX6"/>
      <c r="BEY6"/>
      <c r="BEZ6"/>
      <c r="BFA6"/>
      <c r="BFB6"/>
      <c r="BFC6"/>
      <c r="BFD6"/>
      <c r="BFE6"/>
      <c r="BFF6"/>
      <c r="BFG6"/>
      <c r="BFH6"/>
      <c r="BFI6"/>
      <c r="BFJ6"/>
      <c r="BFK6"/>
      <c r="BFL6"/>
      <c r="BFM6"/>
      <c r="BFN6"/>
      <c r="BFO6"/>
      <c r="BFP6"/>
      <c r="BFQ6"/>
      <c r="BFR6"/>
      <c r="BFS6"/>
      <c r="BFT6"/>
      <c r="BFU6"/>
      <c r="BFV6"/>
      <c r="BFW6"/>
      <c r="BFX6"/>
      <c r="BFY6"/>
      <c r="BFZ6"/>
      <c r="BGA6"/>
      <c r="BGB6"/>
      <c r="BGC6"/>
      <c r="BGD6"/>
      <c r="BGE6"/>
      <c r="BGF6"/>
      <c r="BGG6"/>
      <c r="BGH6"/>
      <c r="BGI6"/>
      <c r="BGJ6"/>
      <c r="BGK6"/>
      <c r="BGL6"/>
      <c r="BGM6"/>
      <c r="BGN6"/>
      <c r="BGO6"/>
      <c r="BGP6"/>
      <c r="BGQ6"/>
      <c r="BGR6"/>
      <c r="BGS6"/>
      <c r="BGT6"/>
      <c r="BGU6"/>
      <c r="BGV6"/>
      <c r="BGW6"/>
      <c r="BGX6"/>
      <c r="BGY6"/>
      <c r="BGZ6"/>
      <c r="BHA6"/>
      <c r="BHB6"/>
      <c r="BHC6"/>
      <c r="BHD6"/>
      <c r="BHE6"/>
      <c r="BHF6"/>
      <c r="BHG6"/>
      <c r="BHH6"/>
      <c r="BHI6"/>
      <c r="BHJ6"/>
      <c r="BHK6"/>
      <c r="BHL6"/>
      <c r="BHM6"/>
      <c r="BHN6"/>
      <c r="BHO6"/>
      <c r="BHP6"/>
      <c r="BHQ6"/>
      <c r="BHR6"/>
      <c r="BHS6"/>
      <c r="BHT6"/>
      <c r="BHU6"/>
      <c r="BHV6"/>
      <c r="BHW6"/>
      <c r="BHX6"/>
      <c r="BHY6"/>
      <c r="BHZ6"/>
      <c r="BIA6"/>
      <c r="BIB6"/>
      <c r="BIC6"/>
      <c r="BID6"/>
      <c r="BIE6"/>
      <c r="BIF6"/>
      <c r="BIG6"/>
      <c r="BIH6"/>
      <c r="BII6"/>
      <c r="BIJ6"/>
      <c r="BIK6"/>
      <c r="BIL6"/>
      <c r="BIM6"/>
      <c r="BIN6"/>
      <c r="BIO6"/>
      <c r="BIP6"/>
      <c r="BIQ6"/>
      <c r="BIR6"/>
      <c r="BIS6"/>
      <c r="BIT6"/>
      <c r="BIU6"/>
      <c r="BIV6"/>
      <c r="BIW6"/>
      <c r="BIX6"/>
      <c r="BIY6"/>
      <c r="BIZ6"/>
      <c r="BJA6"/>
      <c r="BJB6"/>
      <c r="BJC6"/>
      <c r="BJD6"/>
      <c r="BJE6"/>
      <c r="BJF6"/>
      <c r="BJG6"/>
      <c r="BJH6"/>
      <c r="BJI6"/>
      <c r="BJJ6"/>
      <c r="BJK6"/>
      <c r="BJL6"/>
      <c r="BJM6"/>
      <c r="BJN6"/>
      <c r="BJO6"/>
      <c r="BJP6"/>
      <c r="BJQ6"/>
      <c r="BJR6"/>
      <c r="BJS6"/>
      <c r="BJT6"/>
      <c r="BJU6"/>
      <c r="BJV6"/>
      <c r="BJW6"/>
      <c r="BJX6"/>
      <c r="BJY6"/>
      <c r="BJZ6"/>
      <c r="BKA6"/>
      <c r="BKB6"/>
      <c r="BKC6"/>
      <c r="BKD6"/>
      <c r="BKE6"/>
      <c r="BKF6"/>
      <c r="BKG6"/>
      <c r="BKH6"/>
      <c r="BKI6"/>
      <c r="BKJ6"/>
      <c r="BKK6"/>
      <c r="BKL6"/>
      <c r="BKM6"/>
      <c r="BKN6"/>
      <c r="BKO6"/>
      <c r="BKP6"/>
      <c r="BKQ6"/>
      <c r="BKR6"/>
      <c r="BKS6"/>
      <c r="BKT6"/>
      <c r="BKU6"/>
      <c r="BKV6"/>
      <c r="BKW6"/>
      <c r="BKX6"/>
      <c r="BKY6"/>
      <c r="BKZ6"/>
      <c r="BLA6"/>
      <c r="BLB6"/>
      <c r="BLC6"/>
      <c r="BLD6"/>
      <c r="BLE6"/>
      <c r="BLF6"/>
      <c r="BLG6"/>
      <c r="BLH6"/>
      <c r="BLI6"/>
      <c r="BLJ6"/>
      <c r="BLK6"/>
      <c r="BLL6"/>
      <c r="BLM6"/>
      <c r="BLN6"/>
      <c r="BLO6"/>
      <c r="BLP6"/>
      <c r="BLQ6"/>
      <c r="BLR6"/>
      <c r="BLS6"/>
      <c r="BLT6"/>
      <c r="BLU6"/>
      <c r="BLV6"/>
      <c r="BLW6"/>
      <c r="BLX6"/>
      <c r="BLY6"/>
      <c r="BLZ6"/>
      <c r="BMA6"/>
      <c r="BMB6"/>
      <c r="BMC6"/>
      <c r="BMD6"/>
      <c r="BME6"/>
      <c r="BMF6"/>
      <c r="BMG6"/>
      <c r="BMH6"/>
      <c r="BMI6"/>
      <c r="BMJ6"/>
      <c r="BMK6"/>
      <c r="BML6"/>
      <c r="BMM6"/>
      <c r="BMN6"/>
      <c r="BMO6"/>
      <c r="BMP6"/>
      <c r="BMQ6"/>
      <c r="BMR6"/>
      <c r="BMS6"/>
      <c r="BMT6"/>
      <c r="BMU6"/>
      <c r="BMV6"/>
      <c r="BMW6"/>
      <c r="BMX6"/>
      <c r="BMY6"/>
      <c r="BMZ6"/>
      <c r="BNA6"/>
      <c r="BNB6"/>
      <c r="BNC6"/>
      <c r="BND6"/>
      <c r="BNE6"/>
      <c r="BNF6"/>
      <c r="BNG6"/>
      <c r="BNH6"/>
      <c r="BNI6"/>
      <c r="BNJ6"/>
      <c r="BNK6"/>
      <c r="BNL6"/>
      <c r="BNM6"/>
      <c r="BNN6"/>
      <c r="BNO6"/>
      <c r="BNP6"/>
      <c r="BNQ6"/>
      <c r="BNR6"/>
      <c r="BNS6"/>
      <c r="BNT6"/>
      <c r="BNU6"/>
      <c r="BNV6"/>
      <c r="BNW6"/>
      <c r="BNX6"/>
      <c r="BNY6"/>
      <c r="BNZ6"/>
      <c r="BOA6"/>
      <c r="BOB6"/>
      <c r="BOC6"/>
      <c r="BOD6"/>
      <c r="BOE6"/>
      <c r="BOF6"/>
      <c r="BOG6"/>
      <c r="BOH6"/>
      <c r="BOI6"/>
      <c r="BOJ6"/>
      <c r="BOK6"/>
      <c r="BOL6"/>
      <c r="BOM6"/>
      <c r="BON6"/>
      <c r="BOO6"/>
      <c r="BOP6"/>
      <c r="BOQ6"/>
      <c r="BOR6"/>
      <c r="BOS6"/>
      <c r="BOT6"/>
      <c r="BOU6"/>
      <c r="BOV6"/>
      <c r="BOW6"/>
      <c r="BOX6"/>
      <c r="BOY6"/>
      <c r="BOZ6"/>
      <c r="BPA6"/>
      <c r="BPB6"/>
      <c r="BPC6"/>
      <c r="BPD6"/>
      <c r="BPE6"/>
      <c r="BPF6"/>
      <c r="BPG6"/>
      <c r="BPH6"/>
      <c r="BPI6"/>
      <c r="BPJ6"/>
      <c r="BPK6"/>
      <c r="BPL6"/>
      <c r="BPM6"/>
      <c r="BPN6"/>
      <c r="BPO6"/>
      <c r="BPP6"/>
      <c r="BPQ6"/>
      <c r="BPR6"/>
      <c r="BPS6"/>
      <c r="BPT6"/>
      <c r="BPU6"/>
      <c r="BPV6"/>
      <c r="BPW6"/>
      <c r="BPX6"/>
      <c r="BPY6"/>
      <c r="BPZ6"/>
      <c r="BQA6"/>
      <c r="BQB6"/>
      <c r="BQC6"/>
      <c r="BQD6"/>
      <c r="BQE6"/>
      <c r="BQF6"/>
      <c r="BQG6"/>
      <c r="BQH6"/>
      <c r="BQI6"/>
      <c r="BQJ6"/>
      <c r="BQK6"/>
      <c r="BQL6"/>
      <c r="BQM6"/>
      <c r="BQN6"/>
      <c r="BQO6"/>
      <c r="BQP6"/>
      <c r="BQQ6"/>
      <c r="BQR6"/>
      <c r="BQS6"/>
      <c r="BQT6"/>
      <c r="BQU6"/>
      <c r="BQV6"/>
      <c r="BQW6"/>
      <c r="BQX6"/>
      <c r="BQY6"/>
      <c r="BQZ6"/>
      <c r="BRA6"/>
      <c r="BRB6"/>
      <c r="BRC6"/>
      <c r="BRD6"/>
      <c r="BRE6"/>
      <c r="BRF6"/>
      <c r="BRG6"/>
      <c r="BRH6"/>
      <c r="BRI6"/>
      <c r="BRJ6"/>
      <c r="BRK6"/>
      <c r="BRL6"/>
      <c r="BRM6"/>
      <c r="BRN6"/>
      <c r="BRO6"/>
      <c r="BRP6"/>
      <c r="BRQ6"/>
      <c r="BRR6"/>
      <c r="BRS6"/>
      <c r="BRT6"/>
      <c r="BRU6"/>
      <c r="BRV6"/>
      <c r="BRW6"/>
      <c r="BRX6"/>
      <c r="BRY6"/>
      <c r="BRZ6"/>
      <c r="BSA6"/>
      <c r="BSB6"/>
      <c r="BSC6"/>
      <c r="BSD6"/>
      <c r="BSE6"/>
      <c r="BSF6"/>
      <c r="BSG6"/>
      <c r="BSH6"/>
      <c r="BSI6"/>
      <c r="BSJ6"/>
      <c r="BSK6"/>
      <c r="BSL6"/>
      <c r="BSM6"/>
      <c r="BSN6"/>
      <c r="BSO6"/>
      <c r="BSP6"/>
      <c r="BSQ6"/>
      <c r="BSR6"/>
      <c r="BSS6"/>
      <c r="BST6"/>
      <c r="BSU6"/>
      <c r="BSV6"/>
      <c r="BSW6"/>
      <c r="BSX6"/>
      <c r="BSY6"/>
      <c r="BSZ6"/>
      <c r="BTA6"/>
      <c r="BTB6"/>
      <c r="BTC6"/>
      <c r="BTD6"/>
      <c r="BTE6"/>
      <c r="BTF6"/>
      <c r="BTG6"/>
      <c r="BTH6"/>
      <c r="BTI6"/>
      <c r="BTJ6"/>
      <c r="BTK6"/>
      <c r="BTL6"/>
      <c r="BTM6"/>
      <c r="BTN6"/>
      <c r="BTO6"/>
      <c r="BTP6"/>
      <c r="BTQ6"/>
      <c r="BTR6"/>
      <c r="BTS6"/>
      <c r="BTT6"/>
      <c r="BTU6"/>
      <c r="BTV6"/>
      <c r="BTW6"/>
      <c r="BTX6"/>
      <c r="BTY6"/>
      <c r="BTZ6"/>
      <c r="BUA6"/>
      <c r="BUB6"/>
      <c r="BUC6"/>
      <c r="BUD6"/>
      <c r="BUE6"/>
      <c r="BUF6"/>
      <c r="BUG6"/>
      <c r="BUH6"/>
      <c r="BUI6"/>
      <c r="BUJ6"/>
      <c r="BUK6"/>
      <c r="BUL6"/>
      <c r="BUM6"/>
      <c r="BUN6"/>
      <c r="BUO6"/>
      <c r="BUP6"/>
      <c r="BUQ6"/>
      <c r="BUR6"/>
      <c r="BUS6"/>
      <c r="BUT6"/>
      <c r="BUU6"/>
      <c r="BUV6"/>
      <c r="BUW6"/>
      <c r="BUX6"/>
      <c r="BUY6"/>
      <c r="BUZ6"/>
      <c r="BVA6"/>
      <c r="BVB6"/>
      <c r="BVC6"/>
      <c r="BVD6"/>
      <c r="BVE6"/>
      <c r="BVF6"/>
      <c r="BVG6"/>
      <c r="BVH6"/>
      <c r="BVI6"/>
      <c r="BVJ6"/>
      <c r="BVK6"/>
      <c r="BVL6"/>
      <c r="BVM6"/>
      <c r="BVN6"/>
      <c r="BVO6"/>
      <c r="BVP6"/>
      <c r="BVQ6"/>
      <c r="BVR6"/>
      <c r="BVS6"/>
      <c r="BVT6"/>
      <c r="BVU6"/>
      <c r="BVV6"/>
      <c r="BVW6"/>
      <c r="BVX6"/>
      <c r="BVY6"/>
      <c r="BVZ6"/>
      <c r="BWA6"/>
      <c r="BWB6"/>
      <c r="BWC6"/>
      <c r="BWD6"/>
      <c r="BWE6"/>
      <c r="BWF6"/>
      <c r="BWG6"/>
      <c r="BWH6"/>
      <c r="BWI6"/>
      <c r="BWJ6"/>
      <c r="BWK6"/>
      <c r="BWL6"/>
      <c r="BWM6"/>
      <c r="BWN6"/>
      <c r="BWO6"/>
      <c r="BWP6"/>
      <c r="BWQ6"/>
      <c r="BWR6"/>
      <c r="BWS6"/>
      <c r="BWT6"/>
      <c r="BWU6"/>
      <c r="BWV6"/>
      <c r="BWW6"/>
      <c r="BWX6"/>
      <c r="BWY6"/>
      <c r="BWZ6"/>
      <c r="BXA6"/>
      <c r="BXB6"/>
      <c r="BXC6"/>
      <c r="BXD6"/>
      <c r="BXE6"/>
      <c r="BXF6"/>
      <c r="BXG6"/>
      <c r="BXH6"/>
      <c r="BXI6"/>
      <c r="BXJ6"/>
      <c r="BXK6"/>
      <c r="BXL6"/>
      <c r="BXM6"/>
      <c r="BXN6"/>
      <c r="BXO6"/>
      <c r="BXP6"/>
      <c r="BXQ6"/>
      <c r="BXR6"/>
      <c r="BXS6"/>
      <c r="BXT6"/>
      <c r="BXU6"/>
      <c r="BXV6"/>
      <c r="BXW6"/>
      <c r="BXX6"/>
      <c r="BXY6"/>
      <c r="BXZ6"/>
      <c r="BYA6"/>
      <c r="BYB6"/>
      <c r="BYC6"/>
      <c r="BYD6"/>
      <c r="BYE6"/>
      <c r="BYF6"/>
      <c r="BYG6"/>
      <c r="BYH6"/>
      <c r="BYI6"/>
      <c r="BYJ6"/>
      <c r="BYK6"/>
      <c r="BYL6"/>
      <c r="BYM6"/>
      <c r="BYN6"/>
      <c r="BYO6"/>
      <c r="BYP6"/>
      <c r="BYQ6"/>
      <c r="BYR6"/>
      <c r="BYS6"/>
      <c r="BYT6"/>
      <c r="BYU6"/>
      <c r="BYV6"/>
      <c r="BYW6"/>
      <c r="BYX6"/>
      <c r="BYY6"/>
      <c r="BYZ6"/>
      <c r="BZA6"/>
      <c r="BZB6"/>
      <c r="BZC6"/>
      <c r="BZD6"/>
      <c r="BZE6"/>
      <c r="BZF6"/>
      <c r="BZG6"/>
      <c r="BZH6"/>
      <c r="BZI6"/>
      <c r="BZJ6"/>
      <c r="BZK6"/>
      <c r="BZL6"/>
      <c r="BZM6"/>
      <c r="BZN6"/>
      <c r="BZO6"/>
      <c r="BZP6"/>
      <c r="BZQ6"/>
      <c r="BZR6"/>
      <c r="BZS6"/>
      <c r="BZT6"/>
      <c r="BZU6"/>
      <c r="BZV6"/>
      <c r="BZW6"/>
      <c r="BZX6"/>
      <c r="BZY6"/>
      <c r="BZZ6"/>
      <c r="CAA6"/>
      <c r="CAB6"/>
      <c r="CAC6"/>
      <c r="CAD6"/>
      <c r="CAE6"/>
      <c r="CAF6"/>
      <c r="CAG6"/>
      <c r="CAH6"/>
      <c r="CAI6"/>
      <c r="CAJ6"/>
      <c r="CAK6"/>
      <c r="CAL6"/>
      <c r="CAM6"/>
      <c r="CAN6"/>
      <c r="CAO6"/>
      <c r="CAP6"/>
      <c r="CAQ6"/>
      <c r="CAR6"/>
      <c r="CAS6"/>
      <c r="CAT6"/>
      <c r="CAU6"/>
      <c r="CAV6"/>
      <c r="CAW6"/>
      <c r="CAX6"/>
      <c r="CAY6"/>
      <c r="CAZ6"/>
      <c r="CBA6"/>
      <c r="CBB6"/>
      <c r="CBC6"/>
      <c r="CBD6"/>
      <c r="CBE6"/>
      <c r="CBF6"/>
      <c r="CBG6"/>
      <c r="CBH6"/>
      <c r="CBI6"/>
      <c r="CBJ6"/>
      <c r="CBK6"/>
      <c r="CBL6"/>
      <c r="CBM6"/>
      <c r="CBN6"/>
      <c r="CBO6"/>
      <c r="CBP6"/>
      <c r="CBQ6"/>
      <c r="CBR6"/>
      <c r="CBS6"/>
      <c r="CBT6"/>
      <c r="CBU6"/>
      <c r="CBV6"/>
      <c r="CBW6"/>
      <c r="CBX6"/>
      <c r="CBY6"/>
      <c r="CBZ6"/>
      <c r="CCA6"/>
      <c r="CCB6"/>
      <c r="CCC6"/>
      <c r="CCD6"/>
      <c r="CCE6"/>
      <c r="CCF6"/>
      <c r="CCG6"/>
      <c r="CCH6"/>
      <c r="CCI6"/>
      <c r="CCJ6"/>
      <c r="CCK6"/>
      <c r="CCL6"/>
      <c r="CCM6"/>
      <c r="CCN6"/>
      <c r="CCO6"/>
      <c r="CCP6"/>
      <c r="CCQ6"/>
      <c r="CCR6"/>
      <c r="CCS6"/>
      <c r="CCT6"/>
      <c r="CCU6"/>
      <c r="CCV6"/>
      <c r="CCW6"/>
      <c r="CCX6"/>
      <c r="CCY6"/>
      <c r="CCZ6"/>
      <c r="CDA6"/>
      <c r="CDB6"/>
      <c r="CDC6"/>
      <c r="CDD6"/>
      <c r="CDE6"/>
      <c r="CDF6"/>
      <c r="CDG6"/>
      <c r="CDH6"/>
      <c r="CDI6"/>
      <c r="CDJ6"/>
      <c r="CDK6"/>
      <c r="CDL6"/>
      <c r="CDM6"/>
      <c r="CDN6"/>
      <c r="CDO6"/>
      <c r="CDP6"/>
      <c r="CDQ6"/>
      <c r="CDR6"/>
      <c r="CDS6"/>
      <c r="CDT6"/>
      <c r="CDU6"/>
      <c r="CDV6"/>
      <c r="CDW6"/>
      <c r="CDX6"/>
      <c r="CDY6"/>
      <c r="CDZ6"/>
      <c r="CEA6"/>
      <c r="CEB6"/>
      <c r="CEC6"/>
      <c r="CED6"/>
      <c r="CEE6"/>
      <c r="CEF6"/>
      <c r="CEG6"/>
      <c r="CEH6"/>
      <c r="CEI6"/>
      <c r="CEJ6"/>
      <c r="CEK6"/>
      <c r="CEL6"/>
      <c r="CEM6"/>
      <c r="CEN6"/>
      <c r="CEO6"/>
      <c r="CEP6"/>
      <c r="CEQ6"/>
      <c r="CER6"/>
      <c r="CES6"/>
      <c r="CET6"/>
      <c r="CEU6"/>
      <c r="CEV6"/>
      <c r="CEW6"/>
      <c r="CEX6"/>
      <c r="CEY6"/>
      <c r="CEZ6"/>
      <c r="CFA6"/>
      <c r="CFB6"/>
      <c r="CFC6"/>
      <c r="CFD6"/>
      <c r="CFE6"/>
      <c r="CFF6"/>
      <c r="CFG6"/>
      <c r="CFH6"/>
      <c r="CFI6"/>
      <c r="CFJ6"/>
      <c r="CFK6"/>
      <c r="CFL6"/>
      <c r="CFM6"/>
      <c r="CFN6"/>
      <c r="CFO6"/>
      <c r="CFP6"/>
      <c r="CFQ6"/>
      <c r="CFR6"/>
      <c r="CFS6"/>
      <c r="CFT6"/>
      <c r="CFU6"/>
      <c r="CFV6"/>
      <c r="CFW6"/>
      <c r="CFX6"/>
      <c r="CFY6"/>
      <c r="CFZ6"/>
      <c r="CGA6"/>
      <c r="CGB6"/>
      <c r="CGC6"/>
      <c r="CGD6"/>
      <c r="CGE6"/>
      <c r="CGF6"/>
      <c r="CGG6"/>
      <c r="CGH6"/>
      <c r="CGI6"/>
      <c r="CGJ6"/>
      <c r="CGK6"/>
      <c r="CGL6"/>
      <c r="CGM6"/>
      <c r="CGN6"/>
      <c r="CGO6"/>
      <c r="CGP6"/>
      <c r="CGQ6"/>
      <c r="CGR6"/>
      <c r="CGS6"/>
      <c r="CGT6"/>
      <c r="CGU6"/>
      <c r="CGV6"/>
      <c r="CGW6"/>
      <c r="CGX6"/>
      <c r="CGY6"/>
      <c r="CGZ6"/>
      <c r="CHA6"/>
      <c r="CHB6"/>
      <c r="CHC6"/>
      <c r="CHD6"/>
      <c r="CHE6"/>
      <c r="CHF6"/>
      <c r="CHG6"/>
      <c r="CHH6"/>
      <c r="CHI6"/>
      <c r="CHJ6"/>
      <c r="CHK6"/>
      <c r="CHL6"/>
      <c r="CHM6"/>
      <c r="CHN6"/>
      <c r="CHO6"/>
      <c r="CHP6"/>
      <c r="CHQ6"/>
      <c r="CHR6"/>
      <c r="CHS6"/>
      <c r="CHT6"/>
      <c r="CHU6"/>
      <c r="CHV6"/>
      <c r="CHW6"/>
      <c r="CHX6"/>
      <c r="CHY6"/>
      <c r="CHZ6"/>
      <c r="CIA6"/>
      <c r="CIB6"/>
      <c r="CIC6"/>
      <c r="CID6"/>
      <c r="CIE6"/>
      <c r="CIF6"/>
      <c r="CIG6"/>
      <c r="CIH6"/>
      <c r="CII6"/>
      <c r="CIJ6"/>
      <c r="CIK6"/>
      <c r="CIL6"/>
      <c r="CIM6"/>
      <c r="CIN6"/>
      <c r="CIO6"/>
      <c r="CIP6"/>
      <c r="CIQ6"/>
      <c r="CIR6"/>
      <c r="CIS6"/>
      <c r="CIT6"/>
      <c r="CIU6"/>
      <c r="CIV6"/>
      <c r="CIW6"/>
      <c r="CIX6"/>
      <c r="CIY6"/>
      <c r="CIZ6"/>
      <c r="CJA6"/>
      <c r="CJB6"/>
      <c r="CJC6"/>
      <c r="CJD6"/>
      <c r="CJE6"/>
      <c r="CJF6"/>
      <c r="CJG6"/>
      <c r="CJH6"/>
      <c r="CJI6"/>
      <c r="CJJ6"/>
      <c r="CJK6"/>
      <c r="CJL6"/>
      <c r="CJM6"/>
      <c r="CJN6"/>
      <c r="CJO6"/>
      <c r="CJP6"/>
      <c r="CJQ6"/>
      <c r="CJR6"/>
      <c r="CJS6"/>
      <c r="CJT6"/>
      <c r="CJU6"/>
      <c r="CJV6"/>
      <c r="CJW6"/>
      <c r="CJX6"/>
      <c r="CJY6"/>
      <c r="CJZ6"/>
      <c r="CKA6"/>
      <c r="CKB6"/>
      <c r="CKC6"/>
      <c r="CKD6"/>
      <c r="CKE6"/>
      <c r="CKF6"/>
      <c r="CKG6"/>
      <c r="CKH6"/>
      <c r="CKI6"/>
      <c r="CKJ6"/>
      <c r="CKK6"/>
      <c r="CKL6"/>
      <c r="CKM6"/>
      <c r="CKN6"/>
      <c r="CKO6"/>
      <c r="CKP6"/>
      <c r="CKQ6"/>
      <c r="CKR6"/>
      <c r="CKS6"/>
      <c r="CKT6"/>
      <c r="CKU6"/>
      <c r="CKV6"/>
      <c r="CKW6"/>
      <c r="CKX6"/>
      <c r="CKY6"/>
      <c r="CKZ6"/>
      <c r="CLA6"/>
      <c r="CLB6"/>
      <c r="CLC6"/>
      <c r="CLD6"/>
      <c r="CLE6"/>
      <c r="CLF6"/>
      <c r="CLG6"/>
      <c r="CLH6"/>
      <c r="CLI6"/>
      <c r="CLJ6"/>
      <c r="CLK6"/>
      <c r="CLL6"/>
      <c r="CLM6"/>
      <c r="CLN6"/>
      <c r="CLO6"/>
      <c r="CLP6"/>
      <c r="CLQ6"/>
      <c r="CLR6"/>
      <c r="CLS6"/>
      <c r="CLT6"/>
      <c r="CLU6"/>
      <c r="CLV6"/>
      <c r="CLW6"/>
      <c r="CLX6"/>
      <c r="CLY6"/>
      <c r="CLZ6"/>
      <c r="CMA6"/>
      <c r="CMB6"/>
      <c r="CMC6"/>
      <c r="CMD6"/>
      <c r="CME6"/>
      <c r="CMF6"/>
      <c r="CMG6"/>
      <c r="CMH6"/>
      <c r="CMI6"/>
      <c r="CMJ6"/>
      <c r="CMK6"/>
      <c r="CML6"/>
      <c r="CMM6"/>
      <c r="CMN6"/>
      <c r="CMO6"/>
      <c r="CMP6"/>
      <c r="CMQ6"/>
      <c r="CMR6"/>
      <c r="CMS6"/>
      <c r="CMT6"/>
      <c r="CMU6"/>
      <c r="CMV6"/>
      <c r="CMW6"/>
      <c r="CMX6"/>
      <c r="CMY6"/>
      <c r="CMZ6"/>
      <c r="CNA6"/>
      <c r="CNB6"/>
      <c r="CNC6"/>
      <c r="CND6"/>
      <c r="CNE6"/>
      <c r="CNF6"/>
      <c r="CNG6"/>
      <c r="CNH6"/>
      <c r="CNI6"/>
      <c r="CNJ6"/>
      <c r="CNK6"/>
      <c r="CNL6"/>
      <c r="CNM6"/>
      <c r="CNN6"/>
      <c r="CNO6"/>
      <c r="CNP6"/>
      <c r="CNQ6"/>
      <c r="CNR6"/>
      <c r="CNS6"/>
      <c r="CNT6"/>
      <c r="CNU6"/>
      <c r="CNV6"/>
      <c r="CNW6"/>
      <c r="CNX6"/>
      <c r="CNY6"/>
      <c r="CNZ6"/>
      <c r="COA6"/>
      <c r="COB6"/>
      <c r="COC6"/>
      <c r="COD6"/>
      <c r="COE6"/>
      <c r="COF6"/>
      <c r="COG6"/>
      <c r="COH6"/>
      <c r="COI6"/>
      <c r="COJ6"/>
      <c r="COK6"/>
      <c r="COL6"/>
      <c r="COM6"/>
      <c r="CON6"/>
      <c r="COO6"/>
      <c r="COP6"/>
      <c r="COQ6"/>
      <c r="COR6"/>
      <c r="COS6"/>
      <c r="COT6"/>
      <c r="COU6"/>
      <c r="COV6"/>
      <c r="COW6"/>
      <c r="COX6"/>
      <c r="COY6"/>
      <c r="COZ6"/>
      <c r="CPA6"/>
      <c r="CPB6"/>
      <c r="CPC6"/>
      <c r="CPD6"/>
      <c r="CPE6"/>
      <c r="CPF6"/>
      <c r="CPG6"/>
      <c r="CPH6"/>
      <c r="CPI6"/>
      <c r="CPJ6"/>
      <c r="CPK6"/>
      <c r="CPL6"/>
      <c r="CPM6"/>
      <c r="CPN6"/>
      <c r="CPO6"/>
      <c r="CPP6"/>
      <c r="CPQ6"/>
      <c r="CPR6"/>
      <c r="CPS6"/>
      <c r="CPT6"/>
      <c r="CPU6"/>
      <c r="CPV6"/>
      <c r="CPW6"/>
      <c r="CPX6"/>
      <c r="CPY6"/>
      <c r="CPZ6"/>
      <c r="CQA6"/>
      <c r="CQB6"/>
      <c r="CQC6"/>
      <c r="CQD6"/>
      <c r="CQE6"/>
      <c r="CQF6"/>
      <c r="CQG6"/>
      <c r="CQH6"/>
      <c r="CQI6"/>
      <c r="CQJ6"/>
      <c r="CQK6"/>
      <c r="CQL6"/>
      <c r="CQM6"/>
      <c r="CQN6"/>
      <c r="CQO6"/>
      <c r="CQP6"/>
      <c r="CQQ6"/>
      <c r="CQR6"/>
      <c r="CQS6"/>
      <c r="CQT6"/>
      <c r="CQU6"/>
      <c r="CQV6"/>
      <c r="CQW6"/>
      <c r="CQX6"/>
      <c r="CQY6"/>
      <c r="CQZ6"/>
      <c r="CRA6"/>
      <c r="CRB6"/>
      <c r="CRC6"/>
      <c r="CRD6"/>
      <c r="CRE6"/>
      <c r="CRF6"/>
      <c r="CRG6"/>
      <c r="CRH6"/>
      <c r="CRI6"/>
      <c r="CRJ6"/>
      <c r="CRK6"/>
      <c r="CRL6"/>
      <c r="CRM6"/>
      <c r="CRN6"/>
      <c r="CRO6"/>
      <c r="CRP6"/>
      <c r="CRQ6"/>
      <c r="CRR6"/>
      <c r="CRS6"/>
      <c r="CRT6"/>
      <c r="CRU6"/>
      <c r="CRV6"/>
      <c r="CRW6"/>
      <c r="CRX6"/>
      <c r="CRY6"/>
      <c r="CRZ6"/>
      <c r="CSA6"/>
      <c r="CSB6"/>
      <c r="CSC6"/>
      <c r="CSD6"/>
      <c r="CSE6"/>
      <c r="CSF6"/>
      <c r="CSG6"/>
      <c r="CSH6"/>
      <c r="CSI6"/>
      <c r="CSJ6"/>
      <c r="CSK6"/>
      <c r="CSL6"/>
      <c r="CSM6"/>
      <c r="CSN6"/>
      <c r="CSO6"/>
      <c r="CSP6"/>
      <c r="CSQ6"/>
      <c r="CSR6"/>
      <c r="CSS6"/>
      <c r="CST6"/>
      <c r="CSU6"/>
      <c r="CSV6"/>
      <c r="CSW6"/>
      <c r="CSX6"/>
      <c r="CSY6"/>
      <c r="CSZ6"/>
      <c r="CTA6"/>
      <c r="CTB6"/>
      <c r="CTC6"/>
      <c r="CTD6"/>
      <c r="CTE6"/>
      <c r="CTF6"/>
      <c r="CTG6"/>
      <c r="CTH6"/>
      <c r="CTI6"/>
      <c r="CTJ6"/>
      <c r="CTK6"/>
      <c r="CTL6"/>
      <c r="CTM6"/>
      <c r="CTN6"/>
      <c r="CTO6"/>
      <c r="CTP6"/>
      <c r="CTQ6"/>
      <c r="CTR6"/>
      <c r="CTS6"/>
      <c r="CTT6"/>
      <c r="CTU6"/>
      <c r="CTV6"/>
      <c r="CTW6"/>
      <c r="CTX6"/>
      <c r="CTY6"/>
      <c r="CTZ6"/>
      <c r="CUA6"/>
      <c r="CUB6"/>
      <c r="CUC6"/>
      <c r="CUD6"/>
      <c r="CUE6"/>
      <c r="CUF6"/>
      <c r="CUG6"/>
      <c r="CUH6"/>
      <c r="CUI6"/>
      <c r="CUJ6"/>
      <c r="CUK6"/>
      <c r="CUL6"/>
      <c r="CUM6"/>
      <c r="CUN6"/>
      <c r="CUO6"/>
      <c r="CUP6"/>
      <c r="CUQ6"/>
      <c r="CUR6"/>
      <c r="CUS6"/>
      <c r="CUT6"/>
      <c r="CUU6"/>
      <c r="CUV6"/>
      <c r="CUW6"/>
      <c r="CUX6"/>
      <c r="CUY6"/>
      <c r="CUZ6"/>
      <c r="CVA6"/>
      <c r="CVB6"/>
      <c r="CVC6"/>
      <c r="CVD6"/>
      <c r="CVE6"/>
      <c r="CVF6"/>
      <c r="CVG6"/>
      <c r="CVH6"/>
      <c r="CVI6"/>
      <c r="CVJ6"/>
      <c r="CVK6"/>
      <c r="CVL6"/>
      <c r="CVM6"/>
      <c r="CVN6"/>
      <c r="CVO6"/>
      <c r="CVP6"/>
      <c r="CVQ6"/>
      <c r="CVR6"/>
      <c r="CVS6"/>
      <c r="CVT6"/>
      <c r="CVU6"/>
      <c r="CVV6"/>
      <c r="CVW6"/>
      <c r="CVX6"/>
      <c r="CVY6"/>
      <c r="CVZ6"/>
      <c r="CWA6"/>
      <c r="CWB6"/>
      <c r="CWC6"/>
      <c r="CWD6"/>
      <c r="CWE6"/>
      <c r="CWF6"/>
      <c r="CWG6"/>
      <c r="CWH6"/>
      <c r="CWI6"/>
      <c r="CWJ6"/>
      <c r="CWK6"/>
      <c r="CWL6"/>
      <c r="CWM6"/>
      <c r="CWN6"/>
      <c r="CWO6"/>
      <c r="CWP6"/>
      <c r="CWQ6"/>
      <c r="CWR6"/>
      <c r="CWS6"/>
      <c r="CWT6"/>
      <c r="CWU6"/>
      <c r="CWV6"/>
      <c r="CWW6"/>
      <c r="CWX6"/>
      <c r="CWY6"/>
      <c r="CWZ6"/>
      <c r="CXA6"/>
      <c r="CXB6"/>
      <c r="CXC6"/>
      <c r="CXD6"/>
      <c r="CXE6"/>
      <c r="CXF6"/>
      <c r="CXG6"/>
      <c r="CXH6"/>
      <c r="CXI6"/>
      <c r="CXJ6"/>
      <c r="CXK6"/>
      <c r="CXL6"/>
      <c r="CXM6"/>
      <c r="CXN6"/>
      <c r="CXO6"/>
      <c r="CXP6"/>
      <c r="CXQ6"/>
      <c r="CXR6"/>
      <c r="CXS6"/>
      <c r="CXT6"/>
      <c r="CXU6"/>
      <c r="CXV6"/>
      <c r="CXW6"/>
      <c r="CXX6"/>
      <c r="CXY6"/>
      <c r="CXZ6"/>
      <c r="CYA6"/>
      <c r="CYB6"/>
      <c r="CYC6"/>
      <c r="CYD6"/>
      <c r="CYE6"/>
      <c r="CYF6"/>
      <c r="CYG6"/>
      <c r="CYH6"/>
      <c r="CYI6"/>
      <c r="CYJ6"/>
      <c r="CYK6"/>
      <c r="CYL6"/>
      <c r="CYM6"/>
      <c r="CYN6"/>
      <c r="CYO6"/>
      <c r="CYP6"/>
      <c r="CYQ6"/>
      <c r="CYR6"/>
      <c r="CYS6"/>
      <c r="CYT6"/>
      <c r="CYU6"/>
      <c r="CYV6"/>
      <c r="CYW6"/>
      <c r="CYX6"/>
      <c r="CYY6"/>
      <c r="CYZ6"/>
      <c r="CZA6"/>
      <c r="CZB6"/>
      <c r="CZC6"/>
      <c r="CZD6"/>
      <c r="CZE6"/>
      <c r="CZF6"/>
      <c r="CZG6"/>
      <c r="CZH6"/>
      <c r="CZI6"/>
      <c r="CZJ6"/>
      <c r="CZK6"/>
      <c r="CZL6"/>
      <c r="CZM6"/>
      <c r="CZN6"/>
      <c r="CZO6"/>
      <c r="CZP6"/>
      <c r="CZQ6"/>
      <c r="CZR6"/>
      <c r="CZS6"/>
      <c r="CZT6"/>
      <c r="CZU6"/>
      <c r="CZV6"/>
      <c r="CZW6"/>
      <c r="CZX6"/>
      <c r="CZY6"/>
      <c r="CZZ6"/>
      <c r="DAA6"/>
      <c r="DAB6"/>
      <c r="DAC6"/>
      <c r="DAD6"/>
      <c r="DAE6"/>
      <c r="DAF6"/>
      <c r="DAG6"/>
      <c r="DAH6"/>
      <c r="DAI6"/>
      <c r="DAJ6"/>
      <c r="DAK6"/>
      <c r="DAL6"/>
      <c r="DAM6"/>
      <c r="DAN6"/>
      <c r="DAO6"/>
      <c r="DAP6"/>
      <c r="DAQ6"/>
      <c r="DAR6"/>
      <c r="DAS6"/>
      <c r="DAT6"/>
      <c r="DAU6"/>
      <c r="DAV6"/>
      <c r="DAW6"/>
      <c r="DAX6"/>
      <c r="DAY6"/>
      <c r="DAZ6"/>
      <c r="DBA6"/>
      <c r="DBB6"/>
      <c r="DBC6"/>
      <c r="DBD6"/>
      <c r="DBE6"/>
      <c r="DBF6"/>
      <c r="DBG6"/>
      <c r="DBH6"/>
      <c r="DBI6"/>
      <c r="DBJ6"/>
      <c r="DBK6"/>
      <c r="DBL6"/>
      <c r="DBM6"/>
      <c r="DBN6"/>
      <c r="DBO6"/>
      <c r="DBP6"/>
      <c r="DBQ6"/>
      <c r="DBR6"/>
      <c r="DBS6"/>
      <c r="DBT6"/>
      <c r="DBU6"/>
      <c r="DBV6"/>
      <c r="DBW6"/>
      <c r="DBX6"/>
      <c r="DBY6"/>
      <c r="DBZ6"/>
      <c r="DCA6"/>
      <c r="DCB6"/>
      <c r="DCC6"/>
      <c r="DCD6"/>
      <c r="DCE6"/>
      <c r="DCF6"/>
      <c r="DCG6"/>
      <c r="DCH6"/>
      <c r="DCI6"/>
      <c r="DCJ6"/>
      <c r="DCK6"/>
      <c r="DCL6"/>
      <c r="DCM6"/>
      <c r="DCN6"/>
      <c r="DCO6"/>
      <c r="DCP6"/>
      <c r="DCQ6"/>
      <c r="DCR6"/>
      <c r="DCS6"/>
      <c r="DCT6"/>
      <c r="DCU6"/>
      <c r="DCV6"/>
      <c r="DCW6"/>
      <c r="DCX6"/>
      <c r="DCY6"/>
      <c r="DCZ6"/>
      <c r="DDA6"/>
      <c r="DDB6"/>
      <c r="DDC6"/>
      <c r="DDD6"/>
      <c r="DDE6"/>
      <c r="DDF6"/>
      <c r="DDG6"/>
      <c r="DDH6"/>
      <c r="DDI6"/>
      <c r="DDJ6"/>
      <c r="DDK6"/>
      <c r="DDL6"/>
      <c r="DDM6"/>
      <c r="DDN6"/>
      <c r="DDO6"/>
      <c r="DDP6"/>
      <c r="DDQ6"/>
      <c r="DDR6"/>
      <c r="DDS6"/>
      <c r="DDT6"/>
      <c r="DDU6"/>
      <c r="DDV6"/>
      <c r="DDW6"/>
      <c r="DDX6"/>
      <c r="DDY6"/>
      <c r="DDZ6"/>
      <c r="DEA6"/>
      <c r="DEB6"/>
      <c r="DEC6"/>
      <c r="DED6"/>
      <c r="DEE6"/>
      <c r="DEF6"/>
      <c r="DEG6"/>
      <c r="DEH6"/>
      <c r="DEI6"/>
      <c r="DEJ6"/>
      <c r="DEK6"/>
      <c r="DEL6"/>
      <c r="DEM6"/>
      <c r="DEN6"/>
      <c r="DEO6"/>
      <c r="DEP6"/>
      <c r="DEQ6"/>
      <c r="DER6"/>
      <c r="DES6"/>
      <c r="DET6"/>
      <c r="DEU6"/>
      <c r="DEV6"/>
      <c r="DEW6"/>
      <c r="DEX6"/>
      <c r="DEY6"/>
      <c r="DEZ6"/>
      <c r="DFA6"/>
      <c r="DFB6"/>
      <c r="DFC6"/>
      <c r="DFD6"/>
      <c r="DFE6"/>
      <c r="DFF6"/>
      <c r="DFG6"/>
      <c r="DFH6"/>
      <c r="DFI6"/>
      <c r="DFJ6"/>
      <c r="DFK6"/>
      <c r="DFL6"/>
      <c r="DFM6"/>
      <c r="DFN6"/>
      <c r="DFO6"/>
      <c r="DFP6"/>
      <c r="DFQ6"/>
      <c r="DFR6"/>
      <c r="DFS6"/>
      <c r="DFT6"/>
      <c r="DFU6"/>
      <c r="DFV6"/>
      <c r="DFW6"/>
      <c r="DFX6"/>
      <c r="DFY6"/>
      <c r="DFZ6"/>
      <c r="DGA6"/>
      <c r="DGB6"/>
      <c r="DGC6"/>
      <c r="DGD6"/>
      <c r="DGE6"/>
      <c r="DGF6"/>
      <c r="DGG6"/>
      <c r="DGH6"/>
      <c r="DGI6"/>
      <c r="DGJ6"/>
      <c r="DGK6"/>
      <c r="DGL6"/>
      <c r="DGM6"/>
      <c r="DGN6"/>
      <c r="DGO6"/>
      <c r="DGP6"/>
      <c r="DGQ6"/>
      <c r="DGR6"/>
      <c r="DGS6"/>
      <c r="DGT6"/>
      <c r="DGU6"/>
      <c r="DGV6"/>
      <c r="DGW6"/>
      <c r="DGX6"/>
      <c r="DGY6"/>
      <c r="DGZ6"/>
      <c r="DHA6"/>
      <c r="DHB6"/>
      <c r="DHC6"/>
      <c r="DHD6"/>
      <c r="DHE6"/>
      <c r="DHF6"/>
      <c r="DHG6"/>
      <c r="DHH6"/>
      <c r="DHI6"/>
      <c r="DHJ6"/>
      <c r="DHK6"/>
      <c r="DHL6"/>
      <c r="DHM6"/>
      <c r="DHN6"/>
      <c r="DHO6"/>
      <c r="DHP6"/>
      <c r="DHQ6"/>
      <c r="DHR6"/>
      <c r="DHS6"/>
      <c r="DHT6"/>
      <c r="DHU6"/>
      <c r="DHV6"/>
      <c r="DHW6"/>
      <c r="DHX6"/>
      <c r="DHY6"/>
      <c r="DHZ6"/>
      <c r="DIA6"/>
      <c r="DIB6"/>
      <c r="DIC6"/>
      <c r="DID6"/>
      <c r="DIE6"/>
      <c r="DIF6"/>
      <c r="DIG6"/>
      <c r="DIH6"/>
      <c r="DII6"/>
      <c r="DIJ6"/>
      <c r="DIK6"/>
      <c r="DIL6"/>
      <c r="DIM6"/>
      <c r="DIN6"/>
      <c r="DIO6"/>
      <c r="DIP6"/>
      <c r="DIQ6"/>
      <c r="DIR6"/>
      <c r="DIS6"/>
      <c r="DIT6"/>
      <c r="DIU6"/>
      <c r="DIV6"/>
      <c r="DIW6"/>
      <c r="DIX6"/>
      <c r="DIY6"/>
      <c r="DIZ6"/>
      <c r="DJA6"/>
      <c r="DJB6"/>
      <c r="DJC6"/>
      <c r="DJD6"/>
      <c r="DJE6"/>
      <c r="DJF6"/>
      <c r="DJG6"/>
      <c r="DJH6"/>
      <c r="DJI6"/>
      <c r="DJJ6"/>
      <c r="DJK6"/>
      <c r="DJL6"/>
      <c r="DJM6"/>
      <c r="DJN6"/>
      <c r="DJO6"/>
      <c r="DJP6"/>
      <c r="DJQ6"/>
      <c r="DJR6"/>
      <c r="DJS6"/>
      <c r="DJT6"/>
      <c r="DJU6"/>
      <c r="DJV6"/>
      <c r="DJW6"/>
      <c r="DJX6"/>
      <c r="DJY6"/>
      <c r="DJZ6"/>
      <c r="DKA6"/>
      <c r="DKB6"/>
      <c r="DKC6"/>
      <c r="DKD6"/>
      <c r="DKE6"/>
      <c r="DKF6"/>
      <c r="DKG6"/>
      <c r="DKH6"/>
      <c r="DKI6"/>
      <c r="DKJ6"/>
      <c r="DKK6"/>
      <c r="DKL6"/>
      <c r="DKM6"/>
      <c r="DKN6"/>
      <c r="DKO6"/>
      <c r="DKP6"/>
      <c r="DKQ6"/>
      <c r="DKR6"/>
      <c r="DKS6"/>
      <c r="DKT6"/>
      <c r="DKU6"/>
      <c r="DKV6"/>
      <c r="DKW6"/>
      <c r="DKX6"/>
      <c r="DKY6"/>
      <c r="DKZ6"/>
      <c r="DLA6"/>
      <c r="DLB6"/>
      <c r="DLC6"/>
      <c r="DLD6"/>
      <c r="DLE6"/>
      <c r="DLF6"/>
      <c r="DLG6"/>
      <c r="DLH6"/>
      <c r="DLI6"/>
      <c r="DLJ6"/>
      <c r="DLK6"/>
      <c r="DLL6"/>
      <c r="DLM6"/>
      <c r="DLN6"/>
      <c r="DLO6"/>
      <c r="DLP6"/>
      <c r="DLQ6"/>
      <c r="DLR6"/>
      <c r="DLS6"/>
      <c r="DLT6"/>
      <c r="DLU6"/>
      <c r="DLV6"/>
      <c r="DLW6"/>
      <c r="DLX6"/>
      <c r="DLY6"/>
      <c r="DLZ6"/>
      <c r="DMA6"/>
      <c r="DMB6"/>
      <c r="DMC6"/>
      <c r="DMD6"/>
      <c r="DME6"/>
      <c r="DMF6"/>
      <c r="DMG6"/>
      <c r="DMH6"/>
      <c r="DMI6"/>
      <c r="DMJ6"/>
      <c r="DMK6"/>
      <c r="DML6"/>
      <c r="DMM6"/>
      <c r="DMN6"/>
      <c r="DMO6"/>
      <c r="DMP6"/>
      <c r="DMQ6"/>
      <c r="DMR6"/>
      <c r="DMS6"/>
      <c r="DMT6"/>
      <c r="DMU6"/>
      <c r="DMV6"/>
      <c r="DMW6"/>
      <c r="DMX6"/>
      <c r="DMY6"/>
      <c r="DMZ6"/>
      <c r="DNA6"/>
      <c r="DNB6"/>
      <c r="DNC6"/>
      <c r="DND6"/>
      <c r="DNE6"/>
      <c r="DNF6"/>
      <c r="DNG6"/>
      <c r="DNH6"/>
      <c r="DNI6"/>
      <c r="DNJ6"/>
      <c r="DNK6"/>
      <c r="DNL6"/>
      <c r="DNM6"/>
      <c r="DNN6"/>
      <c r="DNO6"/>
      <c r="DNP6"/>
      <c r="DNQ6"/>
      <c r="DNR6"/>
      <c r="DNS6"/>
      <c r="DNT6"/>
      <c r="DNU6"/>
      <c r="DNV6"/>
      <c r="DNW6"/>
      <c r="DNX6"/>
      <c r="DNY6"/>
      <c r="DNZ6"/>
      <c r="DOA6"/>
      <c r="DOB6"/>
      <c r="DOC6"/>
      <c r="DOD6"/>
      <c r="DOE6"/>
      <c r="DOF6"/>
      <c r="DOG6"/>
      <c r="DOH6"/>
      <c r="DOI6"/>
      <c r="DOJ6"/>
      <c r="DOK6"/>
      <c r="DOL6"/>
      <c r="DOM6"/>
      <c r="DON6"/>
      <c r="DOO6"/>
      <c r="DOP6"/>
      <c r="DOQ6"/>
      <c r="DOR6"/>
      <c r="DOS6"/>
      <c r="DOT6"/>
      <c r="DOU6"/>
      <c r="DOV6"/>
      <c r="DOW6"/>
      <c r="DOX6"/>
      <c r="DOY6"/>
      <c r="DOZ6"/>
      <c r="DPA6"/>
      <c r="DPB6"/>
      <c r="DPC6"/>
      <c r="DPD6"/>
      <c r="DPE6"/>
      <c r="DPF6"/>
      <c r="DPG6"/>
      <c r="DPH6"/>
      <c r="DPI6"/>
      <c r="DPJ6"/>
      <c r="DPK6"/>
      <c r="DPL6"/>
      <c r="DPM6"/>
      <c r="DPN6"/>
      <c r="DPO6"/>
      <c r="DPP6"/>
      <c r="DPQ6"/>
      <c r="DPR6"/>
      <c r="DPS6"/>
      <c r="DPT6"/>
      <c r="DPU6"/>
      <c r="DPV6"/>
      <c r="DPW6"/>
      <c r="DPX6"/>
      <c r="DPY6"/>
      <c r="DPZ6"/>
      <c r="DQA6"/>
      <c r="DQB6"/>
      <c r="DQC6"/>
      <c r="DQD6"/>
      <c r="DQE6"/>
      <c r="DQF6"/>
      <c r="DQG6"/>
      <c r="DQH6"/>
      <c r="DQI6"/>
      <c r="DQJ6"/>
      <c r="DQK6"/>
      <c r="DQL6"/>
      <c r="DQM6"/>
      <c r="DQN6"/>
      <c r="DQO6"/>
      <c r="DQP6"/>
      <c r="DQQ6"/>
      <c r="DQR6"/>
      <c r="DQS6"/>
      <c r="DQT6"/>
      <c r="DQU6"/>
      <c r="DQV6"/>
      <c r="DQW6"/>
      <c r="DQX6"/>
      <c r="DQY6"/>
      <c r="DQZ6"/>
      <c r="DRA6"/>
      <c r="DRB6"/>
      <c r="DRC6"/>
      <c r="DRD6"/>
      <c r="DRE6"/>
      <c r="DRF6"/>
      <c r="DRG6"/>
      <c r="DRH6"/>
      <c r="DRI6"/>
      <c r="DRJ6"/>
      <c r="DRK6"/>
      <c r="DRL6"/>
      <c r="DRM6"/>
      <c r="DRN6"/>
      <c r="DRO6"/>
      <c r="DRP6"/>
      <c r="DRQ6"/>
      <c r="DRR6"/>
      <c r="DRS6"/>
      <c r="DRT6"/>
      <c r="DRU6"/>
      <c r="DRV6"/>
      <c r="DRW6"/>
      <c r="DRX6"/>
      <c r="DRY6"/>
      <c r="DRZ6"/>
      <c r="DSA6"/>
      <c r="DSB6"/>
      <c r="DSC6"/>
      <c r="DSD6"/>
      <c r="DSE6"/>
      <c r="DSF6"/>
      <c r="DSG6"/>
      <c r="DSH6"/>
      <c r="DSI6"/>
      <c r="DSJ6"/>
      <c r="DSK6"/>
      <c r="DSL6"/>
      <c r="DSM6"/>
      <c r="DSN6"/>
      <c r="DSO6"/>
      <c r="DSP6"/>
      <c r="DSQ6"/>
      <c r="DSR6"/>
      <c r="DSS6"/>
      <c r="DST6"/>
      <c r="DSU6"/>
      <c r="DSV6"/>
      <c r="DSW6"/>
      <c r="DSX6"/>
      <c r="DSY6"/>
      <c r="DSZ6"/>
      <c r="DTA6"/>
      <c r="DTB6"/>
      <c r="DTC6"/>
      <c r="DTD6"/>
      <c r="DTE6"/>
      <c r="DTF6"/>
      <c r="DTG6"/>
      <c r="DTH6"/>
      <c r="DTI6"/>
      <c r="DTJ6"/>
      <c r="DTK6"/>
      <c r="DTL6"/>
      <c r="DTM6"/>
      <c r="DTN6"/>
      <c r="DTO6"/>
      <c r="DTP6"/>
      <c r="DTQ6"/>
      <c r="DTR6"/>
      <c r="DTS6"/>
      <c r="DTT6"/>
      <c r="DTU6"/>
      <c r="DTV6"/>
      <c r="DTW6"/>
      <c r="DTX6"/>
      <c r="DTY6"/>
      <c r="DTZ6"/>
      <c r="DUA6"/>
      <c r="DUB6"/>
      <c r="DUC6"/>
      <c r="DUD6"/>
      <c r="DUE6"/>
      <c r="DUF6"/>
      <c r="DUG6"/>
      <c r="DUH6"/>
      <c r="DUI6"/>
      <c r="DUJ6"/>
      <c r="DUK6"/>
      <c r="DUL6"/>
      <c r="DUM6"/>
      <c r="DUN6"/>
      <c r="DUO6"/>
      <c r="DUP6"/>
      <c r="DUQ6"/>
      <c r="DUR6"/>
      <c r="DUS6"/>
      <c r="DUT6"/>
      <c r="DUU6"/>
      <c r="DUV6"/>
      <c r="DUW6"/>
      <c r="DUX6"/>
      <c r="DUY6"/>
      <c r="DUZ6"/>
      <c r="DVA6"/>
      <c r="DVB6"/>
      <c r="DVC6"/>
      <c r="DVD6"/>
      <c r="DVE6"/>
      <c r="DVF6"/>
      <c r="DVG6"/>
      <c r="DVH6"/>
      <c r="DVI6"/>
      <c r="DVJ6"/>
      <c r="DVK6"/>
      <c r="DVL6"/>
      <c r="DVM6"/>
      <c r="DVN6"/>
      <c r="DVO6"/>
      <c r="DVP6"/>
      <c r="DVQ6"/>
      <c r="DVR6"/>
      <c r="DVS6"/>
      <c r="DVT6"/>
      <c r="DVU6"/>
      <c r="DVV6"/>
      <c r="DVW6"/>
      <c r="DVX6"/>
      <c r="DVY6"/>
      <c r="DVZ6"/>
      <c r="DWA6"/>
      <c r="DWB6"/>
      <c r="DWC6"/>
      <c r="DWD6"/>
      <c r="DWE6"/>
      <c r="DWF6"/>
      <c r="DWG6"/>
      <c r="DWH6"/>
      <c r="DWI6"/>
      <c r="DWJ6"/>
      <c r="DWK6"/>
      <c r="DWL6"/>
      <c r="DWM6"/>
      <c r="DWN6"/>
      <c r="DWO6"/>
      <c r="DWP6"/>
      <c r="DWQ6"/>
      <c r="DWR6"/>
      <c r="DWS6"/>
      <c r="DWT6"/>
      <c r="DWU6"/>
      <c r="DWV6"/>
      <c r="DWW6"/>
      <c r="DWX6"/>
      <c r="DWY6"/>
      <c r="DWZ6"/>
      <c r="DXA6"/>
      <c r="DXB6"/>
      <c r="DXC6"/>
      <c r="DXD6"/>
      <c r="DXE6"/>
      <c r="DXF6"/>
      <c r="DXG6"/>
      <c r="DXH6"/>
      <c r="DXI6"/>
      <c r="DXJ6"/>
      <c r="DXK6"/>
      <c r="DXL6"/>
      <c r="DXM6"/>
      <c r="DXN6"/>
      <c r="DXO6"/>
      <c r="DXP6"/>
      <c r="DXQ6"/>
      <c r="DXR6"/>
      <c r="DXS6"/>
      <c r="DXT6"/>
      <c r="DXU6"/>
      <c r="DXV6"/>
      <c r="DXW6"/>
      <c r="DXX6"/>
      <c r="DXY6"/>
      <c r="DXZ6"/>
      <c r="DYA6"/>
      <c r="DYB6"/>
      <c r="DYC6"/>
      <c r="DYD6"/>
      <c r="DYE6"/>
      <c r="DYF6"/>
      <c r="DYG6"/>
      <c r="DYH6"/>
      <c r="DYI6"/>
      <c r="DYJ6"/>
      <c r="DYK6"/>
      <c r="DYL6"/>
      <c r="DYM6"/>
      <c r="DYN6"/>
      <c r="DYO6"/>
      <c r="DYP6"/>
      <c r="DYQ6"/>
      <c r="DYR6"/>
      <c r="DYS6"/>
      <c r="DYT6"/>
      <c r="DYU6"/>
      <c r="DYV6"/>
      <c r="DYW6"/>
      <c r="DYX6"/>
      <c r="DYY6"/>
      <c r="DYZ6"/>
      <c r="DZA6"/>
      <c r="DZB6"/>
      <c r="DZC6"/>
      <c r="DZD6"/>
      <c r="DZE6"/>
      <c r="DZF6"/>
      <c r="DZG6"/>
      <c r="DZH6"/>
      <c r="DZI6"/>
      <c r="DZJ6"/>
      <c r="DZK6"/>
      <c r="DZL6"/>
      <c r="DZM6"/>
      <c r="DZN6"/>
      <c r="DZO6"/>
      <c r="DZP6"/>
      <c r="DZQ6"/>
      <c r="DZR6"/>
      <c r="DZS6"/>
      <c r="DZT6"/>
      <c r="DZU6"/>
      <c r="DZV6"/>
      <c r="DZW6"/>
      <c r="DZX6"/>
      <c r="DZY6"/>
      <c r="DZZ6"/>
      <c r="EAA6"/>
      <c r="EAB6"/>
      <c r="EAC6"/>
      <c r="EAD6"/>
      <c r="EAE6"/>
      <c r="EAF6"/>
      <c r="EAG6"/>
      <c r="EAH6"/>
      <c r="EAI6"/>
      <c r="EAJ6"/>
      <c r="EAK6"/>
      <c r="EAL6"/>
      <c r="EAM6"/>
      <c r="EAN6"/>
      <c r="EAO6"/>
      <c r="EAP6"/>
      <c r="EAQ6"/>
      <c r="EAR6"/>
      <c r="EAS6"/>
      <c r="EAT6"/>
      <c r="EAU6"/>
      <c r="EAV6"/>
      <c r="EAW6"/>
      <c r="EAX6"/>
      <c r="EAY6"/>
      <c r="EAZ6"/>
      <c r="EBA6"/>
      <c r="EBB6"/>
      <c r="EBC6"/>
      <c r="EBD6"/>
      <c r="EBE6"/>
      <c r="EBF6"/>
      <c r="EBG6"/>
      <c r="EBH6"/>
      <c r="EBI6"/>
      <c r="EBJ6"/>
      <c r="EBK6"/>
      <c r="EBL6"/>
      <c r="EBM6"/>
      <c r="EBN6"/>
      <c r="EBO6"/>
      <c r="EBP6"/>
      <c r="EBQ6"/>
      <c r="EBR6"/>
      <c r="EBS6"/>
      <c r="EBT6"/>
      <c r="EBU6"/>
      <c r="EBV6"/>
      <c r="EBW6"/>
      <c r="EBX6"/>
      <c r="EBY6"/>
      <c r="EBZ6"/>
      <c r="ECA6"/>
      <c r="ECB6"/>
      <c r="ECC6"/>
      <c r="ECD6"/>
      <c r="ECE6"/>
      <c r="ECF6"/>
      <c r="ECG6"/>
      <c r="ECH6"/>
      <c r="ECI6"/>
      <c r="ECJ6"/>
      <c r="ECK6"/>
      <c r="ECL6"/>
      <c r="ECM6"/>
      <c r="ECN6"/>
      <c r="ECO6"/>
      <c r="ECP6"/>
      <c r="ECQ6"/>
      <c r="ECR6"/>
      <c r="ECS6"/>
      <c r="ECT6"/>
      <c r="ECU6"/>
      <c r="ECV6"/>
      <c r="ECW6"/>
      <c r="ECX6"/>
      <c r="ECY6"/>
      <c r="ECZ6"/>
      <c r="EDA6"/>
      <c r="EDB6"/>
      <c r="EDC6"/>
      <c r="EDD6"/>
      <c r="EDE6"/>
      <c r="EDF6"/>
      <c r="EDG6"/>
      <c r="EDH6"/>
      <c r="EDI6"/>
      <c r="EDJ6"/>
      <c r="EDK6"/>
      <c r="EDL6"/>
      <c r="EDM6"/>
      <c r="EDN6"/>
      <c r="EDO6"/>
      <c r="EDP6"/>
      <c r="EDQ6"/>
      <c r="EDR6"/>
      <c r="EDS6"/>
      <c r="EDT6"/>
      <c r="EDU6"/>
      <c r="EDV6"/>
      <c r="EDW6"/>
      <c r="EDX6"/>
      <c r="EDY6"/>
      <c r="EDZ6"/>
      <c r="EEA6"/>
      <c r="EEB6"/>
      <c r="EEC6"/>
      <c r="EED6"/>
      <c r="EEE6"/>
      <c r="EEF6"/>
      <c r="EEG6"/>
      <c r="EEH6"/>
      <c r="EEI6"/>
      <c r="EEJ6"/>
      <c r="EEK6"/>
      <c r="EEL6"/>
      <c r="EEM6"/>
      <c r="EEN6"/>
      <c r="EEO6"/>
      <c r="EEP6"/>
      <c r="EEQ6"/>
      <c r="EER6"/>
      <c r="EES6"/>
      <c r="EET6"/>
      <c r="EEU6"/>
      <c r="EEV6"/>
      <c r="EEW6"/>
      <c r="EEX6"/>
      <c r="EEY6"/>
      <c r="EEZ6"/>
      <c r="EFA6"/>
      <c r="EFB6"/>
      <c r="EFC6"/>
      <c r="EFD6"/>
      <c r="EFE6"/>
      <c r="EFF6"/>
      <c r="EFG6"/>
      <c r="EFH6"/>
      <c r="EFI6"/>
      <c r="EFJ6"/>
      <c r="EFK6"/>
      <c r="EFL6"/>
      <c r="EFM6"/>
      <c r="EFN6"/>
      <c r="EFO6"/>
      <c r="EFP6"/>
      <c r="EFQ6"/>
      <c r="EFR6"/>
      <c r="EFS6"/>
      <c r="EFT6"/>
      <c r="EFU6"/>
      <c r="EFV6"/>
      <c r="EFW6"/>
      <c r="EFX6"/>
      <c r="EFY6"/>
      <c r="EFZ6"/>
      <c r="EGA6"/>
      <c r="EGB6"/>
      <c r="EGC6"/>
      <c r="EGD6"/>
      <c r="EGE6"/>
      <c r="EGF6"/>
      <c r="EGG6"/>
      <c r="EGH6"/>
      <c r="EGI6"/>
      <c r="EGJ6"/>
      <c r="EGK6"/>
      <c r="EGL6"/>
      <c r="EGM6"/>
      <c r="EGN6"/>
      <c r="EGO6"/>
      <c r="EGP6"/>
      <c r="EGQ6"/>
      <c r="EGR6"/>
      <c r="EGS6"/>
      <c r="EGT6"/>
      <c r="EGU6"/>
      <c r="EGV6"/>
      <c r="EGW6"/>
      <c r="EGX6"/>
      <c r="EGY6"/>
      <c r="EGZ6"/>
      <c r="EHA6"/>
      <c r="EHB6"/>
      <c r="EHC6"/>
      <c r="EHD6"/>
      <c r="EHE6"/>
      <c r="EHF6"/>
      <c r="EHG6"/>
      <c r="EHH6"/>
      <c r="EHI6"/>
      <c r="EHJ6"/>
      <c r="EHK6"/>
      <c r="EHL6"/>
      <c r="EHM6"/>
      <c r="EHN6"/>
      <c r="EHO6"/>
      <c r="EHP6"/>
      <c r="EHQ6"/>
      <c r="EHR6"/>
      <c r="EHS6"/>
      <c r="EHT6"/>
      <c r="EHU6"/>
      <c r="EHV6"/>
      <c r="EHW6"/>
      <c r="EHX6"/>
      <c r="EHY6"/>
      <c r="EHZ6"/>
      <c r="EIA6"/>
      <c r="EIB6"/>
      <c r="EIC6"/>
      <c r="EID6"/>
      <c r="EIE6"/>
      <c r="EIF6"/>
      <c r="EIG6"/>
      <c r="EIH6"/>
      <c r="EII6"/>
      <c r="EIJ6"/>
      <c r="EIK6"/>
      <c r="EIL6"/>
      <c r="EIM6"/>
      <c r="EIN6"/>
      <c r="EIO6"/>
      <c r="EIP6"/>
      <c r="EIQ6"/>
      <c r="EIR6"/>
      <c r="EIS6"/>
      <c r="EIT6"/>
      <c r="EIU6"/>
      <c r="EIV6"/>
      <c r="EIW6"/>
      <c r="EIX6"/>
      <c r="EIY6"/>
      <c r="EIZ6"/>
      <c r="EJA6"/>
      <c r="EJB6"/>
      <c r="EJC6"/>
      <c r="EJD6"/>
      <c r="EJE6"/>
      <c r="EJF6"/>
      <c r="EJG6"/>
      <c r="EJH6"/>
      <c r="EJI6"/>
      <c r="EJJ6"/>
      <c r="EJK6"/>
      <c r="EJL6"/>
      <c r="EJM6"/>
      <c r="EJN6"/>
      <c r="EJO6"/>
      <c r="EJP6"/>
      <c r="EJQ6"/>
      <c r="EJR6"/>
      <c r="EJS6"/>
      <c r="EJT6"/>
      <c r="EJU6"/>
      <c r="EJV6"/>
      <c r="EJW6"/>
      <c r="EJX6"/>
      <c r="EJY6"/>
      <c r="EJZ6"/>
      <c r="EKA6"/>
      <c r="EKB6"/>
      <c r="EKC6"/>
      <c r="EKD6"/>
      <c r="EKE6"/>
      <c r="EKF6"/>
      <c r="EKG6"/>
      <c r="EKH6"/>
      <c r="EKI6"/>
      <c r="EKJ6"/>
      <c r="EKK6"/>
      <c r="EKL6"/>
      <c r="EKM6"/>
      <c r="EKN6"/>
      <c r="EKO6"/>
      <c r="EKP6"/>
      <c r="EKQ6"/>
      <c r="EKR6"/>
      <c r="EKS6"/>
      <c r="EKT6"/>
      <c r="EKU6"/>
      <c r="EKV6"/>
      <c r="EKW6"/>
      <c r="EKX6"/>
      <c r="EKY6"/>
      <c r="EKZ6"/>
      <c r="ELA6"/>
      <c r="ELB6"/>
      <c r="ELC6"/>
      <c r="ELD6"/>
      <c r="ELE6"/>
      <c r="ELF6"/>
      <c r="ELG6"/>
      <c r="ELH6"/>
      <c r="ELI6"/>
      <c r="ELJ6"/>
      <c r="ELK6"/>
      <c r="ELL6"/>
      <c r="ELM6"/>
      <c r="ELN6"/>
      <c r="ELO6"/>
      <c r="ELP6"/>
      <c r="ELQ6"/>
      <c r="ELR6"/>
      <c r="ELS6"/>
      <c r="ELT6"/>
      <c r="ELU6"/>
      <c r="ELV6"/>
      <c r="ELW6"/>
      <c r="ELX6"/>
      <c r="ELY6"/>
      <c r="ELZ6"/>
      <c r="EMA6"/>
      <c r="EMB6"/>
      <c r="EMC6"/>
      <c r="EMD6"/>
      <c r="EME6"/>
      <c r="EMF6"/>
      <c r="EMG6"/>
      <c r="EMH6"/>
      <c r="EMI6"/>
      <c r="EMJ6"/>
      <c r="EMK6"/>
      <c r="EML6"/>
      <c r="EMM6"/>
      <c r="EMN6"/>
      <c r="EMO6"/>
      <c r="EMP6"/>
      <c r="EMQ6"/>
      <c r="EMR6"/>
      <c r="EMS6"/>
      <c r="EMT6"/>
      <c r="EMU6"/>
      <c r="EMV6"/>
      <c r="EMW6"/>
      <c r="EMX6"/>
      <c r="EMY6"/>
      <c r="EMZ6"/>
      <c r="ENA6"/>
      <c r="ENB6"/>
      <c r="ENC6"/>
      <c r="END6"/>
      <c r="ENE6"/>
      <c r="ENF6"/>
      <c r="ENG6"/>
      <c r="ENH6"/>
      <c r="ENI6"/>
      <c r="ENJ6"/>
      <c r="ENK6"/>
      <c r="ENL6"/>
      <c r="ENM6"/>
      <c r="ENN6"/>
      <c r="ENO6"/>
      <c r="ENP6"/>
      <c r="ENQ6"/>
      <c r="ENR6"/>
      <c r="ENS6"/>
      <c r="ENT6"/>
      <c r="ENU6"/>
      <c r="ENV6"/>
      <c r="ENW6"/>
      <c r="ENX6"/>
      <c r="ENY6"/>
      <c r="ENZ6"/>
      <c r="EOA6"/>
      <c r="EOB6"/>
      <c r="EOC6"/>
      <c r="EOD6"/>
      <c r="EOE6"/>
      <c r="EOF6"/>
      <c r="EOG6"/>
      <c r="EOH6"/>
      <c r="EOI6"/>
      <c r="EOJ6"/>
      <c r="EOK6"/>
      <c r="EOL6"/>
      <c r="EOM6"/>
      <c r="EON6"/>
      <c r="EOO6"/>
      <c r="EOP6"/>
      <c r="EOQ6"/>
      <c r="EOR6"/>
      <c r="EOS6"/>
      <c r="EOT6"/>
      <c r="EOU6"/>
      <c r="EOV6"/>
      <c r="EOW6"/>
      <c r="EOX6"/>
      <c r="EOY6"/>
      <c r="EOZ6"/>
      <c r="EPA6"/>
      <c r="EPB6"/>
      <c r="EPC6"/>
      <c r="EPD6"/>
      <c r="EPE6"/>
      <c r="EPF6"/>
      <c r="EPG6"/>
      <c r="EPH6"/>
      <c r="EPI6"/>
      <c r="EPJ6"/>
      <c r="EPK6"/>
      <c r="EPL6"/>
      <c r="EPM6"/>
      <c r="EPN6"/>
      <c r="EPO6"/>
      <c r="EPP6"/>
      <c r="EPQ6"/>
      <c r="EPR6"/>
      <c r="EPS6"/>
      <c r="EPT6"/>
      <c r="EPU6"/>
      <c r="EPV6"/>
      <c r="EPW6"/>
      <c r="EPX6"/>
      <c r="EPY6"/>
      <c r="EPZ6"/>
      <c r="EQA6"/>
      <c r="EQB6"/>
      <c r="EQC6"/>
      <c r="EQD6"/>
      <c r="EQE6"/>
      <c r="EQF6"/>
      <c r="EQG6"/>
      <c r="EQH6"/>
      <c r="EQI6"/>
      <c r="EQJ6"/>
      <c r="EQK6"/>
      <c r="EQL6"/>
      <c r="EQM6"/>
      <c r="EQN6"/>
      <c r="EQO6"/>
      <c r="EQP6"/>
      <c r="EQQ6"/>
      <c r="EQR6"/>
      <c r="EQS6"/>
      <c r="EQT6"/>
      <c r="EQU6"/>
      <c r="EQV6"/>
      <c r="EQW6"/>
      <c r="EQX6"/>
      <c r="EQY6"/>
      <c r="EQZ6"/>
      <c r="ERA6"/>
      <c r="ERB6"/>
      <c r="ERC6"/>
      <c r="ERD6"/>
      <c r="ERE6"/>
      <c r="ERF6"/>
      <c r="ERG6"/>
      <c r="ERH6"/>
      <c r="ERI6"/>
      <c r="ERJ6"/>
      <c r="ERK6"/>
      <c r="ERL6"/>
      <c r="ERM6"/>
      <c r="ERN6"/>
      <c r="ERO6"/>
      <c r="ERP6"/>
      <c r="ERQ6"/>
      <c r="ERR6"/>
      <c r="ERS6"/>
      <c r="ERT6"/>
      <c r="ERU6"/>
      <c r="ERV6"/>
      <c r="ERW6"/>
      <c r="ERX6"/>
      <c r="ERY6"/>
      <c r="ERZ6"/>
      <c r="ESA6"/>
      <c r="ESB6"/>
      <c r="ESC6"/>
      <c r="ESD6"/>
      <c r="ESE6"/>
      <c r="ESF6"/>
      <c r="ESG6"/>
      <c r="ESH6"/>
      <c r="ESI6"/>
      <c r="ESJ6"/>
      <c r="ESK6"/>
      <c r="ESL6"/>
      <c r="ESM6"/>
      <c r="ESN6"/>
      <c r="ESO6"/>
      <c r="ESP6"/>
      <c r="ESQ6"/>
      <c r="ESR6"/>
      <c r="ESS6"/>
      <c r="EST6"/>
      <c r="ESU6"/>
      <c r="ESV6"/>
      <c r="ESW6"/>
      <c r="ESX6"/>
      <c r="ESY6"/>
      <c r="ESZ6"/>
      <c r="ETA6"/>
      <c r="ETB6"/>
      <c r="ETC6"/>
      <c r="ETD6"/>
      <c r="ETE6"/>
      <c r="ETF6"/>
      <c r="ETG6"/>
      <c r="ETH6"/>
      <c r="ETI6"/>
      <c r="ETJ6"/>
      <c r="ETK6"/>
      <c r="ETL6"/>
      <c r="ETM6"/>
      <c r="ETN6"/>
      <c r="ETO6"/>
      <c r="ETP6"/>
      <c r="ETQ6"/>
      <c r="ETR6"/>
      <c r="ETS6"/>
      <c r="ETT6"/>
      <c r="ETU6"/>
      <c r="ETV6"/>
      <c r="ETW6"/>
      <c r="ETX6"/>
      <c r="ETY6"/>
      <c r="ETZ6"/>
      <c r="EUA6"/>
      <c r="EUB6"/>
      <c r="EUC6"/>
      <c r="EUD6"/>
      <c r="EUE6"/>
      <c r="EUF6"/>
      <c r="EUG6"/>
      <c r="EUH6"/>
      <c r="EUI6"/>
      <c r="EUJ6"/>
      <c r="EUK6"/>
      <c r="EUL6"/>
      <c r="EUM6"/>
      <c r="EUN6"/>
      <c r="EUO6"/>
      <c r="EUP6"/>
      <c r="EUQ6"/>
      <c r="EUR6"/>
      <c r="EUS6"/>
      <c r="EUT6"/>
      <c r="EUU6"/>
      <c r="EUV6"/>
      <c r="EUW6"/>
      <c r="EUX6"/>
      <c r="EUY6"/>
      <c r="EUZ6"/>
      <c r="EVA6"/>
      <c r="EVB6"/>
      <c r="EVC6"/>
      <c r="EVD6"/>
      <c r="EVE6"/>
      <c r="EVF6"/>
      <c r="EVG6"/>
      <c r="EVH6"/>
      <c r="EVI6"/>
      <c r="EVJ6"/>
      <c r="EVK6"/>
      <c r="EVL6"/>
      <c r="EVM6"/>
      <c r="EVN6"/>
      <c r="EVO6"/>
      <c r="EVP6"/>
      <c r="EVQ6"/>
      <c r="EVR6"/>
      <c r="EVS6"/>
      <c r="EVT6"/>
      <c r="EVU6"/>
      <c r="EVV6"/>
      <c r="EVW6"/>
      <c r="EVX6"/>
      <c r="EVY6"/>
      <c r="EVZ6"/>
      <c r="EWA6"/>
      <c r="EWB6"/>
      <c r="EWC6"/>
      <c r="EWD6"/>
      <c r="EWE6"/>
      <c r="EWF6"/>
      <c r="EWG6"/>
      <c r="EWH6"/>
      <c r="EWI6"/>
      <c r="EWJ6"/>
      <c r="EWK6"/>
      <c r="EWL6"/>
      <c r="EWM6"/>
      <c r="EWN6"/>
      <c r="EWO6"/>
      <c r="EWP6"/>
      <c r="EWQ6"/>
      <c r="EWR6"/>
      <c r="EWS6"/>
      <c r="EWT6"/>
      <c r="EWU6"/>
      <c r="EWV6"/>
      <c r="EWW6"/>
      <c r="EWX6"/>
      <c r="EWY6"/>
      <c r="EWZ6"/>
      <c r="EXA6"/>
      <c r="EXB6"/>
      <c r="EXC6"/>
      <c r="EXD6"/>
      <c r="EXE6"/>
      <c r="EXF6"/>
      <c r="EXG6"/>
      <c r="EXH6"/>
      <c r="EXI6"/>
      <c r="EXJ6"/>
      <c r="EXK6"/>
      <c r="EXL6"/>
      <c r="EXM6"/>
      <c r="EXN6"/>
      <c r="EXO6"/>
      <c r="EXP6"/>
      <c r="EXQ6"/>
      <c r="EXR6"/>
      <c r="EXS6"/>
      <c r="EXT6"/>
      <c r="EXU6"/>
      <c r="EXV6"/>
      <c r="EXW6"/>
      <c r="EXX6"/>
      <c r="EXY6"/>
      <c r="EXZ6"/>
      <c r="EYA6"/>
      <c r="EYB6"/>
      <c r="EYC6"/>
      <c r="EYD6"/>
      <c r="EYE6"/>
      <c r="EYF6"/>
      <c r="EYG6"/>
      <c r="EYH6"/>
      <c r="EYI6"/>
      <c r="EYJ6"/>
      <c r="EYK6"/>
      <c r="EYL6"/>
      <c r="EYM6"/>
      <c r="EYN6"/>
      <c r="EYO6"/>
      <c r="EYP6"/>
      <c r="EYQ6"/>
      <c r="EYR6"/>
      <c r="EYS6"/>
      <c r="EYT6"/>
      <c r="EYU6"/>
      <c r="EYV6"/>
      <c r="EYW6"/>
      <c r="EYX6"/>
      <c r="EYY6"/>
      <c r="EYZ6"/>
      <c r="EZA6"/>
      <c r="EZB6"/>
      <c r="EZC6"/>
      <c r="EZD6"/>
      <c r="EZE6"/>
      <c r="EZF6"/>
      <c r="EZG6"/>
      <c r="EZH6"/>
      <c r="EZI6"/>
      <c r="EZJ6"/>
      <c r="EZK6"/>
      <c r="EZL6"/>
      <c r="EZM6"/>
      <c r="EZN6"/>
      <c r="EZO6"/>
      <c r="EZP6"/>
      <c r="EZQ6"/>
      <c r="EZR6"/>
      <c r="EZS6"/>
      <c r="EZT6"/>
      <c r="EZU6"/>
      <c r="EZV6"/>
      <c r="EZW6"/>
      <c r="EZX6"/>
      <c r="EZY6"/>
      <c r="EZZ6"/>
      <c r="FAA6"/>
      <c r="FAB6"/>
      <c r="FAC6"/>
      <c r="FAD6"/>
      <c r="FAE6"/>
      <c r="FAF6"/>
      <c r="FAG6"/>
      <c r="FAH6"/>
      <c r="FAI6"/>
      <c r="FAJ6"/>
      <c r="FAK6"/>
      <c r="FAL6"/>
      <c r="FAM6"/>
      <c r="FAN6"/>
      <c r="FAO6"/>
      <c r="FAP6"/>
      <c r="FAQ6"/>
      <c r="FAR6"/>
      <c r="FAS6"/>
      <c r="FAT6"/>
      <c r="FAU6"/>
      <c r="FAV6"/>
      <c r="FAW6"/>
      <c r="FAX6"/>
      <c r="FAY6"/>
      <c r="FAZ6"/>
      <c r="FBA6"/>
      <c r="FBB6"/>
      <c r="FBC6"/>
      <c r="FBD6"/>
      <c r="FBE6"/>
      <c r="FBF6"/>
      <c r="FBG6"/>
      <c r="FBH6"/>
      <c r="FBI6"/>
      <c r="FBJ6"/>
      <c r="FBK6"/>
      <c r="FBL6"/>
      <c r="FBM6"/>
      <c r="FBN6"/>
      <c r="FBO6"/>
      <c r="FBP6"/>
      <c r="FBQ6"/>
      <c r="FBR6"/>
      <c r="FBS6"/>
      <c r="FBT6"/>
      <c r="FBU6"/>
      <c r="FBV6"/>
      <c r="FBW6"/>
      <c r="FBX6"/>
      <c r="FBY6"/>
      <c r="FBZ6"/>
      <c r="FCA6"/>
      <c r="FCB6"/>
      <c r="FCC6"/>
      <c r="FCD6"/>
      <c r="FCE6"/>
      <c r="FCF6"/>
      <c r="FCG6"/>
      <c r="FCH6"/>
      <c r="FCI6"/>
      <c r="FCJ6"/>
      <c r="FCK6"/>
      <c r="FCL6"/>
      <c r="FCM6"/>
      <c r="FCN6"/>
      <c r="FCO6"/>
      <c r="FCP6"/>
      <c r="FCQ6"/>
      <c r="FCR6"/>
      <c r="FCS6"/>
      <c r="FCT6"/>
      <c r="FCU6"/>
      <c r="FCV6"/>
      <c r="FCW6"/>
      <c r="FCX6"/>
      <c r="FCY6"/>
      <c r="FCZ6"/>
      <c r="FDA6"/>
      <c r="FDB6"/>
      <c r="FDC6"/>
      <c r="FDD6"/>
      <c r="FDE6"/>
      <c r="FDF6"/>
      <c r="FDG6"/>
      <c r="FDH6"/>
      <c r="FDI6"/>
      <c r="FDJ6"/>
      <c r="FDK6"/>
      <c r="FDL6"/>
      <c r="FDM6"/>
      <c r="FDN6"/>
      <c r="FDO6"/>
      <c r="FDP6"/>
      <c r="FDQ6"/>
      <c r="FDR6"/>
      <c r="FDS6"/>
      <c r="FDT6"/>
      <c r="FDU6"/>
      <c r="FDV6"/>
      <c r="FDW6"/>
      <c r="FDX6"/>
      <c r="FDY6"/>
      <c r="FDZ6"/>
      <c r="FEA6"/>
      <c r="FEB6"/>
      <c r="FEC6"/>
      <c r="FED6"/>
      <c r="FEE6"/>
      <c r="FEF6"/>
      <c r="FEG6"/>
      <c r="FEH6"/>
      <c r="FEI6"/>
      <c r="FEJ6"/>
      <c r="FEK6"/>
      <c r="FEL6"/>
      <c r="FEM6"/>
      <c r="FEN6"/>
      <c r="FEO6"/>
      <c r="FEP6"/>
      <c r="FEQ6"/>
      <c r="FER6"/>
      <c r="FES6"/>
      <c r="FET6"/>
      <c r="FEU6"/>
      <c r="FEV6"/>
      <c r="FEW6"/>
      <c r="FEX6"/>
      <c r="FEY6"/>
      <c r="FEZ6"/>
      <c r="FFA6"/>
      <c r="FFB6"/>
      <c r="FFC6"/>
      <c r="FFD6"/>
      <c r="FFE6"/>
      <c r="FFF6"/>
      <c r="FFG6"/>
      <c r="FFH6"/>
      <c r="FFI6"/>
      <c r="FFJ6"/>
      <c r="FFK6"/>
      <c r="FFL6"/>
      <c r="FFM6"/>
      <c r="FFN6"/>
      <c r="FFO6"/>
      <c r="FFP6"/>
      <c r="FFQ6"/>
      <c r="FFR6"/>
      <c r="FFS6"/>
      <c r="FFT6"/>
      <c r="FFU6"/>
      <c r="FFV6"/>
      <c r="FFW6"/>
      <c r="FFX6"/>
      <c r="FFY6"/>
      <c r="FFZ6"/>
      <c r="FGA6"/>
      <c r="FGB6"/>
      <c r="FGC6"/>
      <c r="FGD6"/>
      <c r="FGE6"/>
      <c r="FGF6"/>
      <c r="FGG6"/>
      <c r="FGH6"/>
      <c r="FGI6"/>
      <c r="FGJ6"/>
      <c r="FGK6"/>
      <c r="FGL6"/>
      <c r="FGM6"/>
      <c r="FGN6"/>
      <c r="FGO6"/>
      <c r="FGP6"/>
      <c r="FGQ6"/>
      <c r="FGR6"/>
      <c r="FGS6"/>
      <c r="FGT6"/>
      <c r="FGU6"/>
      <c r="FGV6"/>
      <c r="FGW6"/>
      <c r="FGX6"/>
      <c r="FGY6"/>
      <c r="FGZ6"/>
      <c r="FHA6"/>
      <c r="FHB6"/>
      <c r="FHC6"/>
      <c r="FHD6"/>
      <c r="FHE6"/>
      <c r="FHF6"/>
      <c r="FHG6"/>
      <c r="FHH6"/>
      <c r="FHI6"/>
      <c r="FHJ6"/>
      <c r="FHK6"/>
      <c r="FHL6"/>
      <c r="FHM6"/>
      <c r="FHN6"/>
      <c r="FHO6"/>
      <c r="FHP6"/>
      <c r="FHQ6"/>
      <c r="FHR6"/>
      <c r="FHS6"/>
      <c r="FHT6"/>
      <c r="FHU6"/>
      <c r="FHV6"/>
      <c r="FHW6"/>
      <c r="FHX6"/>
      <c r="FHY6"/>
      <c r="FHZ6"/>
      <c r="FIA6"/>
      <c r="FIB6"/>
      <c r="FIC6"/>
      <c r="FID6"/>
      <c r="FIE6"/>
      <c r="FIF6"/>
      <c r="FIG6"/>
      <c r="FIH6"/>
      <c r="FII6"/>
      <c r="FIJ6"/>
      <c r="FIK6"/>
      <c r="FIL6"/>
      <c r="FIM6"/>
      <c r="FIN6"/>
      <c r="FIO6"/>
      <c r="FIP6"/>
      <c r="FIQ6"/>
      <c r="FIR6"/>
      <c r="FIS6"/>
      <c r="FIT6"/>
      <c r="FIU6"/>
      <c r="FIV6"/>
      <c r="FIW6"/>
      <c r="FIX6"/>
      <c r="FIY6"/>
      <c r="FIZ6"/>
      <c r="FJA6"/>
      <c r="FJB6"/>
      <c r="FJC6"/>
      <c r="FJD6"/>
      <c r="FJE6"/>
      <c r="FJF6"/>
      <c r="FJG6"/>
      <c r="FJH6"/>
      <c r="FJI6"/>
      <c r="FJJ6"/>
      <c r="FJK6"/>
      <c r="FJL6"/>
      <c r="FJM6"/>
      <c r="FJN6"/>
      <c r="FJO6"/>
      <c r="FJP6"/>
      <c r="FJQ6"/>
      <c r="FJR6"/>
      <c r="FJS6"/>
      <c r="FJT6"/>
      <c r="FJU6"/>
      <c r="FJV6"/>
      <c r="FJW6"/>
      <c r="FJX6"/>
      <c r="FJY6"/>
      <c r="FJZ6"/>
      <c r="FKA6"/>
      <c r="FKB6"/>
      <c r="FKC6"/>
      <c r="FKD6"/>
      <c r="FKE6"/>
      <c r="FKF6"/>
      <c r="FKG6"/>
      <c r="FKH6"/>
      <c r="FKI6"/>
      <c r="FKJ6"/>
      <c r="FKK6"/>
      <c r="FKL6"/>
      <c r="FKM6"/>
      <c r="FKN6"/>
      <c r="FKO6"/>
      <c r="FKP6"/>
      <c r="FKQ6"/>
      <c r="FKR6"/>
      <c r="FKS6"/>
      <c r="FKT6"/>
      <c r="FKU6"/>
      <c r="FKV6"/>
      <c r="FKW6"/>
      <c r="FKX6"/>
      <c r="FKY6"/>
      <c r="FKZ6"/>
      <c r="FLA6"/>
      <c r="FLB6"/>
      <c r="FLC6"/>
      <c r="FLD6"/>
      <c r="FLE6"/>
      <c r="FLF6"/>
      <c r="FLG6"/>
      <c r="FLH6"/>
      <c r="FLI6"/>
      <c r="FLJ6"/>
      <c r="FLK6"/>
      <c r="FLL6"/>
      <c r="FLM6"/>
      <c r="FLN6"/>
      <c r="FLO6"/>
      <c r="FLP6"/>
      <c r="FLQ6"/>
      <c r="FLR6"/>
      <c r="FLS6"/>
      <c r="FLT6"/>
      <c r="FLU6"/>
      <c r="FLV6"/>
      <c r="FLW6"/>
      <c r="FLX6"/>
      <c r="FLY6"/>
      <c r="FLZ6"/>
      <c r="FMA6"/>
      <c r="FMB6"/>
      <c r="FMC6"/>
      <c r="FMD6"/>
      <c r="FME6"/>
      <c r="FMF6"/>
      <c r="FMG6"/>
      <c r="FMH6"/>
      <c r="FMI6"/>
      <c r="FMJ6"/>
      <c r="FMK6"/>
      <c r="FML6"/>
      <c r="FMM6"/>
      <c r="FMN6"/>
      <c r="FMO6"/>
      <c r="FMP6"/>
      <c r="FMQ6"/>
      <c r="FMR6"/>
      <c r="FMS6"/>
      <c r="FMT6"/>
      <c r="FMU6"/>
      <c r="FMV6"/>
      <c r="FMW6"/>
      <c r="FMX6"/>
      <c r="FMY6"/>
      <c r="FMZ6"/>
      <c r="FNA6"/>
      <c r="FNB6"/>
      <c r="FNC6"/>
      <c r="FND6"/>
      <c r="FNE6"/>
      <c r="FNF6"/>
      <c r="FNG6"/>
      <c r="FNH6"/>
    </row>
    <row r="7" spans="1:4428">
      <c r="A7" s="49" t="s">
        <v>726</v>
      </c>
      <c r="B7" s="219">
        <v>0.14744196371941323</v>
      </c>
      <c r="C7" s="219">
        <v>0.2586958501080252</v>
      </c>
      <c r="D7" s="219">
        <v>0.15086516022367821</v>
      </c>
      <c r="E7" s="219">
        <v>0.21150464115637221</v>
      </c>
      <c r="F7" s="219">
        <v>0.76850761520748889</v>
      </c>
      <c r="G7" s="219">
        <v>0.16300272782059208</v>
      </c>
      <c r="H7" s="219">
        <v>0.16300272782059208</v>
      </c>
      <c r="I7" s="219">
        <v>0.16563180396218224</v>
      </c>
      <c r="J7" s="219">
        <v>0.19635398489671521</v>
      </c>
      <c r="K7" s="219">
        <v>0.68667670638038381</v>
      </c>
      <c r="L7" s="219">
        <v>0.18825522170665923</v>
      </c>
      <c r="M7" s="219">
        <v>0.20638350231327518</v>
      </c>
      <c r="N7" s="219">
        <v>0.22869523229441038</v>
      </c>
      <c r="O7" s="219">
        <v>0.24821799600956515</v>
      </c>
      <c r="P7" s="219">
        <v>0.87155195232390992</v>
      </c>
      <c r="Q7" s="219">
        <v>0.18632828221698539</v>
      </c>
      <c r="R7" s="219">
        <v>0.19669926800835547</v>
      </c>
      <c r="S7" s="219">
        <v>0.19087287447035481</v>
      </c>
      <c r="T7" s="219">
        <v>7.348902770282166E-2</v>
      </c>
      <c r="U7" s="219">
        <v>0.64738945239851742</v>
      </c>
      <c r="V7" s="219">
        <v>0.19830088321135014</v>
      </c>
      <c r="W7" s="219">
        <v>0.19976796742746372</v>
      </c>
      <c r="X7" s="219">
        <f t="shared" ref="X7:AR7" si="0">X$6*1000000/(X$9+X$13+X$17)</f>
        <v>0.20294664989570976</v>
      </c>
      <c r="Y7" s="219">
        <f t="shared" si="0"/>
        <v>0.42643247881700941</v>
      </c>
      <c r="Z7" s="219">
        <f t="shared" si="0"/>
        <v>1.027447979351533</v>
      </c>
      <c r="AA7" s="219">
        <f t="shared" si="0"/>
        <v>0.20661436043599365</v>
      </c>
      <c r="AB7" s="219">
        <f t="shared" si="0"/>
        <v>0.28461433792603152</v>
      </c>
      <c r="AC7" s="219">
        <f t="shared" si="0"/>
        <v>0.2159058938047129</v>
      </c>
      <c r="AD7" s="219">
        <f t="shared" si="0"/>
        <v>0.31957984507673809</v>
      </c>
      <c r="AE7" s="219">
        <f t="shared" si="0"/>
        <v>1.0267144372434762</v>
      </c>
      <c r="AF7" s="219">
        <f t="shared" si="0"/>
        <v>0.31224442399617031</v>
      </c>
      <c r="AG7" s="219">
        <f t="shared" si="0"/>
        <v>0.33009394862555202</v>
      </c>
      <c r="AH7" s="219">
        <f t="shared" si="0"/>
        <v>0.27385572034119871</v>
      </c>
      <c r="AI7" s="219">
        <f t="shared" si="0"/>
        <v>0.39586822431464347</v>
      </c>
      <c r="AJ7" s="219">
        <f t="shared" si="0"/>
        <v>1.3120623172775645</v>
      </c>
      <c r="AK7" s="219">
        <f t="shared" si="0"/>
        <v>0.24695917637911668</v>
      </c>
      <c r="AL7" s="219">
        <f t="shared" si="0"/>
        <v>0</v>
      </c>
      <c r="AM7" s="219">
        <f t="shared" si="0"/>
        <v>0</v>
      </c>
      <c r="AN7" s="219">
        <f t="shared" si="0"/>
        <v>0.28657045021418293</v>
      </c>
      <c r="AO7" s="219">
        <f t="shared" si="0"/>
        <v>0.53352962659329961</v>
      </c>
      <c r="AP7" s="219">
        <f t="shared" si="0"/>
        <v>0.22764256753362141</v>
      </c>
      <c r="AQ7" s="219">
        <f t="shared" si="0"/>
        <v>0.30662060116773499</v>
      </c>
      <c r="AR7" s="219">
        <f t="shared" si="0"/>
        <v>0.25698425185589269</v>
      </c>
      <c r="AS7" s="219">
        <f t="shared" ref="AS7:AX7" si="1">(AS$6*1000000)/(AS$9+AS$13+AS$17)</f>
        <v>0.1435297391431104</v>
      </c>
      <c r="AT7" s="219">
        <f t="shared" si="1"/>
        <v>0.93453264566434058</v>
      </c>
      <c r="AU7" s="219">
        <f t="shared" si="1"/>
        <v>0.33400617320185483</v>
      </c>
      <c r="AV7" s="219">
        <f t="shared" si="1"/>
        <v>0.37655161546914823</v>
      </c>
      <c r="AW7" s="219">
        <f t="shared" si="1"/>
        <v>0.11003131620851733</v>
      </c>
      <c r="AX7" s="219">
        <f t="shared" si="1"/>
        <v>6.0639480932694001E-2</v>
      </c>
      <c r="AY7" s="219">
        <f>(AY$6*1000000)/(AY$9+AY$13+AY$17)</f>
        <v>0.36677105402839111</v>
      </c>
    </row>
    <row r="8" spans="1:4428" s="13" customFormat="1">
      <c r="A8" s="13" t="s">
        <v>727</v>
      </c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122"/>
      <c r="S8" s="122"/>
      <c r="T8" s="122"/>
      <c r="U8" s="122"/>
      <c r="V8" s="122"/>
      <c r="W8" s="122"/>
      <c r="X8" s="122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5"/>
      <c r="AY8"/>
      <c r="AZ8"/>
      <c r="BA8"/>
    </row>
    <row r="9" spans="1:4428">
      <c r="A9" s="49" t="s">
        <v>728</v>
      </c>
      <c r="B9" s="120">
        <v>205043374</v>
      </c>
      <c r="C9" s="120">
        <v>205043374</v>
      </c>
      <c r="D9" s="120">
        <v>205043374</v>
      </c>
      <c r="E9" s="120">
        <v>205043374</v>
      </c>
      <c r="F9" s="120">
        <v>205043374</v>
      </c>
      <c r="G9" s="120">
        <v>205043395</v>
      </c>
      <c r="H9" s="120">
        <v>205043395</v>
      </c>
      <c r="I9" s="120">
        <v>205043395</v>
      </c>
      <c r="J9" s="120">
        <v>205043395</v>
      </c>
      <c r="K9" s="120">
        <v>205043395</v>
      </c>
      <c r="L9" s="120">
        <v>205043395</v>
      </c>
      <c r="M9" s="120">
        <v>205043395</v>
      </c>
      <c r="N9" s="120">
        <v>205044395</v>
      </c>
      <c r="O9" s="120">
        <v>205051528</v>
      </c>
      <c r="P9" s="120">
        <v>205051528</v>
      </c>
      <c r="Q9" s="120">
        <v>205052205</v>
      </c>
      <c r="R9" s="120">
        <v>205054605</v>
      </c>
      <c r="S9" s="120">
        <v>205054605</v>
      </c>
      <c r="T9" s="120">
        <v>205054905</v>
      </c>
      <c r="U9" s="120">
        <v>205054905</v>
      </c>
      <c r="V9" s="120">
        <v>205057282</v>
      </c>
      <c r="W9" s="120">
        <v>205057682</v>
      </c>
      <c r="X9" s="120">
        <v>205058382</v>
      </c>
      <c r="Y9" s="120">
        <v>205058582</v>
      </c>
      <c r="Z9" s="120">
        <v>205058582</v>
      </c>
      <c r="AA9" s="120">
        <v>205059232</v>
      </c>
      <c r="AB9" s="120">
        <v>205060332</v>
      </c>
      <c r="AC9" s="120">
        <v>205061432</v>
      </c>
      <c r="AD9" s="120">
        <v>205062132</v>
      </c>
      <c r="AE9" s="120">
        <v>205062132</v>
      </c>
      <c r="AF9" s="120">
        <v>205062132</v>
      </c>
      <c r="AG9" s="120">
        <v>205062132</v>
      </c>
      <c r="AH9" s="120">
        <v>205062432</v>
      </c>
      <c r="AI9" s="120">
        <v>205064841</v>
      </c>
      <c r="AJ9" s="120">
        <v>205064841</v>
      </c>
      <c r="AK9" s="120">
        <v>205064841</v>
      </c>
      <c r="AL9" s="120">
        <v>205064841</v>
      </c>
      <c r="AM9" s="120">
        <v>205064841</v>
      </c>
      <c r="AN9" s="120">
        <v>205064841</v>
      </c>
      <c r="AO9" s="120">
        <v>205064841</v>
      </c>
      <c r="AP9" s="120">
        <v>205064841</v>
      </c>
      <c r="AQ9" s="120">
        <v>205064841</v>
      </c>
      <c r="AR9" s="120">
        <v>205064841</v>
      </c>
      <c r="AS9" s="120">
        <v>205064841</v>
      </c>
      <c r="AT9" s="120">
        <v>205064841</v>
      </c>
      <c r="AU9" s="120">
        <v>205064841</v>
      </c>
      <c r="AV9" s="120">
        <v>205064841</v>
      </c>
      <c r="AW9" s="120">
        <v>205064841</v>
      </c>
      <c r="AX9" s="120">
        <v>205064841</v>
      </c>
      <c r="AY9" s="120">
        <v>205064841</v>
      </c>
    </row>
    <row r="10" spans="1:4428">
      <c r="A10" s="49" t="s">
        <v>729</v>
      </c>
      <c r="B10" s="219">
        <v>14.9</v>
      </c>
      <c r="C10" s="219">
        <v>13</v>
      </c>
      <c r="D10" s="219">
        <v>14.13</v>
      </c>
      <c r="E10" s="219">
        <v>13</v>
      </c>
      <c r="F10" s="219">
        <v>13</v>
      </c>
      <c r="G10" s="219">
        <v>11.52</v>
      </c>
      <c r="H10" s="219">
        <v>11.5</v>
      </c>
      <c r="I10" s="219">
        <v>13.5</v>
      </c>
      <c r="J10" s="219">
        <v>12.7</v>
      </c>
      <c r="K10" s="219">
        <v>12.7</v>
      </c>
      <c r="L10" s="219">
        <v>10</v>
      </c>
      <c r="M10" s="219">
        <v>9</v>
      </c>
      <c r="N10" s="219">
        <v>6.65</v>
      </c>
      <c r="O10" s="219">
        <v>9</v>
      </c>
      <c r="P10" s="219">
        <v>9</v>
      </c>
      <c r="Q10" s="219">
        <v>9.49</v>
      </c>
      <c r="R10" s="219">
        <v>9.52</v>
      </c>
      <c r="S10" s="219">
        <v>12.9</v>
      </c>
      <c r="T10" s="219">
        <v>11.33</v>
      </c>
      <c r="U10" s="219">
        <v>11.33</v>
      </c>
      <c r="V10" s="219">
        <v>19.5</v>
      </c>
      <c r="W10" s="219">
        <v>18</v>
      </c>
      <c r="X10" s="219">
        <v>19.600000000000001</v>
      </c>
      <c r="Y10" s="219">
        <v>26.4</v>
      </c>
      <c r="Z10" s="219">
        <v>26.4</v>
      </c>
      <c r="AA10" s="219">
        <v>27.5</v>
      </c>
      <c r="AB10" s="219">
        <v>16.48</v>
      </c>
      <c r="AC10" s="219">
        <v>17.7</v>
      </c>
      <c r="AD10" s="219">
        <v>22.45</v>
      </c>
      <c r="AE10" s="219">
        <v>22.45</v>
      </c>
      <c r="AF10" s="219">
        <v>24.79</v>
      </c>
      <c r="AG10" s="219">
        <v>22.9</v>
      </c>
      <c r="AH10" s="219">
        <v>22.55</v>
      </c>
      <c r="AI10" s="219">
        <v>23</v>
      </c>
      <c r="AJ10" s="219">
        <v>23</v>
      </c>
      <c r="AK10" s="219">
        <v>15.16</v>
      </c>
      <c r="AL10" s="120">
        <v>16.440000000000001</v>
      </c>
      <c r="AM10" s="219">
        <v>13.81</v>
      </c>
      <c r="AN10" s="219">
        <v>15.67</v>
      </c>
      <c r="AO10" s="219">
        <v>15.67</v>
      </c>
      <c r="AP10" s="219">
        <v>13.9</v>
      </c>
      <c r="AQ10" s="219">
        <v>14.8</v>
      </c>
      <c r="AR10" s="219">
        <v>12.71</v>
      </c>
      <c r="AS10" s="219">
        <v>11.4</v>
      </c>
      <c r="AT10" s="219">
        <v>11.4</v>
      </c>
      <c r="AU10" s="219">
        <v>11.95</v>
      </c>
      <c r="AV10" s="219">
        <v>11.16</v>
      </c>
      <c r="AW10" s="219">
        <v>12.62</v>
      </c>
      <c r="AX10" s="219">
        <v>10.71</v>
      </c>
      <c r="AY10" s="219">
        <v>11.13</v>
      </c>
    </row>
    <row r="11" spans="1:4428">
      <c r="A11" s="49" t="s">
        <v>730</v>
      </c>
      <c r="B11" s="120">
        <v>3055146272.5999999</v>
      </c>
      <c r="C11" s="120">
        <v>2665563862</v>
      </c>
      <c r="D11" s="120">
        <v>2897262874.6200004</v>
      </c>
      <c r="E11" s="120">
        <v>2665563862</v>
      </c>
      <c r="F11" s="120">
        <v>2665563862</v>
      </c>
      <c r="G11" s="120">
        <v>2362099910.4000001</v>
      </c>
      <c r="H11" s="120">
        <v>2357999042.5</v>
      </c>
      <c r="I11" s="120">
        <v>2768085832.5</v>
      </c>
      <c r="J11" s="120">
        <v>2604051116.5</v>
      </c>
      <c r="K11" s="120">
        <v>2604051116.5</v>
      </c>
      <c r="L11" s="219">
        <v>2050433950</v>
      </c>
      <c r="M11" s="120">
        <v>1845390555</v>
      </c>
      <c r="N11" s="120">
        <v>1363545226.75</v>
      </c>
      <c r="O11" s="120">
        <v>1845463752</v>
      </c>
      <c r="P11" s="120">
        <v>1845463752</v>
      </c>
      <c r="Q11" s="120">
        <v>1945945425.45</v>
      </c>
      <c r="R11" s="120">
        <v>1952119839.5999999</v>
      </c>
      <c r="S11" s="120">
        <v>2645204404.5</v>
      </c>
      <c r="T11" s="120">
        <v>2323272073.6500001</v>
      </c>
      <c r="U11" s="120">
        <v>2323272073.6500001</v>
      </c>
      <c r="V11" s="120">
        <v>3998616999</v>
      </c>
      <c r="W11" s="120">
        <v>3691038276</v>
      </c>
      <c r="X11" s="120">
        <f t="shared" ref="X11:AY11" si="2">X10*X9</f>
        <v>4019144287.2000003</v>
      </c>
      <c r="Y11" s="120">
        <f t="shared" si="2"/>
        <v>5413546564.7999992</v>
      </c>
      <c r="Z11" s="120">
        <f t="shared" si="2"/>
        <v>5413546564.7999992</v>
      </c>
      <c r="AA11" s="120">
        <f t="shared" si="2"/>
        <v>5639128880</v>
      </c>
      <c r="AB11" s="120">
        <f t="shared" si="2"/>
        <v>3379394271.3600001</v>
      </c>
      <c r="AC11" s="120">
        <f t="shared" si="2"/>
        <v>3629587346.3999996</v>
      </c>
      <c r="AD11" s="120">
        <f t="shared" si="2"/>
        <v>4603644863.3999996</v>
      </c>
      <c r="AE11" s="120">
        <f t="shared" si="2"/>
        <v>4603644863.3999996</v>
      </c>
      <c r="AF11" s="120">
        <f t="shared" si="2"/>
        <v>5083490252.2799997</v>
      </c>
      <c r="AG11" s="120">
        <f t="shared" si="2"/>
        <v>4695922822.7999992</v>
      </c>
      <c r="AH11" s="120">
        <f t="shared" si="2"/>
        <v>4624157841.6000004</v>
      </c>
      <c r="AI11" s="120">
        <f t="shared" si="2"/>
        <v>4716491343</v>
      </c>
      <c r="AJ11" s="120">
        <f t="shared" si="2"/>
        <v>4716491343</v>
      </c>
      <c r="AK11" s="120">
        <f t="shared" si="2"/>
        <v>3108782989.5599999</v>
      </c>
      <c r="AL11" s="120">
        <f t="shared" si="2"/>
        <v>3371265986.0400004</v>
      </c>
      <c r="AM11" s="120">
        <f t="shared" si="2"/>
        <v>2831945454.21</v>
      </c>
      <c r="AN11" s="120">
        <f t="shared" si="2"/>
        <v>3213366058.4699998</v>
      </c>
      <c r="AO11" s="120">
        <f t="shared" si="2"/>
        <v>3213366058.4699998</v>
      </c>
      <c r="AP11" s="120">
        <f t="shared" si="2"/>
        <v>2850401289.9000001</v>
      </c>
      <c r="AQ11" s="120">
        <f t="shared" si="2"/>
        <v>3034959646.8000002</v>
      </c>
      <c r="AR11" s="120">
        <f t="shared" si="2"/>
        <v>2606374129.1100001</v>
      </c>
      <c r="AS11" s="120">
        <f t="shared" si="2"/>
        <v>2337739187.4000001</v>
      </c>
      <c r="AT11" s="120">
        <f t="shared" si="2"/>
        <v>2337739187.4000001</v>
      </c>
      <c r="AU11" s="120">
        <f t="shared" si="2"/>
        <v>2450524849.9499998</v>
      </c>
      <c r="AV11" s="120">
        <f t="shared" si="2"/>
        <v>2288523625.5599999</v>
      </c>
      <c r="AW11" s="120">
        <f t="shared" si="2"/>
        <v>2587918293.4200001</v>
      </c>
      <c r="AX11" s="120">
        <f t="shared" si="2"/>
        <v>2196244447.1100001</v>
      </c>
      <c r="AY11" s="120">
        <f t="shared" si="2"/>
        <v>2282371680.3299999</v>
      </c>
    </row>
    <row r="12" spans="1:4428">
      <c r="A12" s="13" t="s">
        <v>731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0"/>
      <c r="AM12" s="218"/>
      <c r="AN12" s="218"/>
      <c r="AO12" s="218"/>
      <c r="AP12" s="218"/>
      <c r="AQ12" s="218"/>
      <c r="AR12" s="218"/>
      <c r="AS12" s="218"/>
      <c r="AT12" s="218"/>
      <c r="AU12" s="218"/>
      <c r="AV12" s="218"/>
      <c r="AW12" s="218"/>
      <c r="AX12" s="215"/>
    </row>
    <row r="13" spans="1:4428" s="13" customFormat="1">
      <c r="A13" s="49" t="s">
        <v>732</v>
      </c>
      <c r="B13" s="120">
        <v>3542351</v>
      </c>
      <c r="C13" s="120">
        <v>3542351</v>
      </c>
      <c r="D13" s="120">
        <v>3542351</v>
      </c>
      <c r="E13" s="120">
        <v>3542351</v>
      </c>
      <c r="F13" s="120">
        <v>3542351</v>
      </c>
      <c r="G13" s="120">
        <v>3531451.1</v>
      </c>
      <c r="H13" s="120">
        <v>3530451</v>
      </c>
      <c r="I13" s="120">
        <v>3529851</v>
      </c>
      <c r="J13" s="120">
        <v>3529851</v>
      </c>
      <c r="K13" s="120">
        <v>3529851</v>
      </c>
      <c r="L13" s="120">
        <v>3528951</v>
      </c>
      <c r="M13" s="120">
        <v>3528951</v>
      </c>
      <c r="N13" s="120">
        <v>3527351</v>
      </c>
      <c r="O13" s="120">
        <v>3520218</v>
      </c>
      <c r="P13" s="120">
        <v>3520218</v>
      </c>
      <c r="Q13" s="120">
        <v>3519541</v>
      </c>
      <c r="R13" s="120">
        <v>3517141</v>
      </c>
      <c r="S13" s="120">
        <v>3517141</v>
      </c>
      <c r="T13" s="120">
        <v>3516841</v>
      </c>
      <c r="U13" s="120">
        <v>3516841</v>
      </c>
      <c r="V13" s="120">
        <v>3514464</v>
      </c>
      <c r="W13" s="120">
        <v>3514064</v>
      </c>
      <c r="X13" s="120">
        <v>3513364</v>
      </c>
      <c r="Y13" s="120">
        <v>3513164</v>
      </c>
      <c r="Z13" s="120">
        <v>3513164</v>
      </c>
      <c r="AA13" s="120">
        <v>1542509</v>
      </c>
      <c r="AB13" s="120">
        <v>1541409</v>
      </c>
      <c r="AC13" s="120">
        <v>1540009</v>
      </c>
      <c r="AD13" s="120">
        <v>1538809</v>
      </c>
      <c r="AE13" s="120">
        <v>1538809</v>
      </c>
      <c r="AF13" s="120">
        <v>1379410</v>
      </c>
      <c r="AG13" s="120">
        <v>1379410</v>
      </c>
      <c r="AH13" s="120">
        <v>1379110</v>
      </c>
      <c r="AI13" s="120">
        <v>1376701</v>
      </c>
      <c r="AJ13" s="120">
        <v>1376701</v>
      </c>
      <c r="AK13" s="120">
        <v>1373091</v>
      </c>
      <c r="AL13" s="120">
        <v>1373091</v>
      </c>
      <c r="AM13" s="120">
        <v>1373091</v>
      </c>
      <c r="AN13" s="120">
        <v>1373091</v>
      </c>
      <c r="AO13" s="120">
        <v>1373091</v>
      </c>
      <c r="AP13" s="120">
        <v>1373091</v>
      </c>
      <c r="AQ13" s="120">
        <v>1373091</v>
      </c>
      <c r="AR13" s="120">
        <v>1373091</v>
      </c>
      <c r="AS13" s="120">
        <v>1373091</v>
      </c>
      <c r="AT13" s="120">
        <v>1373091</v>
      </c>
      <c r="AU13" s="120">
        <v>1373091</v>
      </c>
      <c r="AV13" s="120">
        <v>1373091</v>
      </c>
      <c r="AW13" s="120">
        <v>1373091</v>
      </c>
      <c r="AX13" s="120">
        <v>1373091</v>
      </c>
      <c r="AY13" s="120">
        <v>1373091</v>
      </c>
      <c r="AZ13"/>
      <c r="BA13"/>
    </row>
    <row r="14" spans="1:4428">
      <c r="A14" s="49" t="s">
        <v>729</v>
      </c>
      <c r="B14" s="219">
        <v>16.5</v>
      </c>
      <c r="C14" s="219">
        <v>16.95</v>
      </c>
      <c r="D14" s="219">
        <v>15.72</v>
      </c>
      <c r="E14" s="219">
        <v>15.72</v>
      </c>
      <c r="F14" s="219">
        <v>15.72</v>
      </c>
      <c r="G14" s="219">
        <v>11.8</v>
      </c>
      <c r="H14" s="219">
        <v>12.2</v>
      </c>
      <c r="I14" s="219">
        <v>14.7</v>
      </c>
      <c r="J14" s="219">
        <v>13.43</v>
      </c>
      <c r="K14" s="219">
        <v>13.43</v>
      </c>
      <c r="L14" s="219">
        <v>11.07</v>
      </c>
      <c r="M14" s="219">
        <v>11.07</v>
      </c>
      <c r="N14" s="219">
        <v>6</v>
      </c>
      <c r="O14" s="219">
        <v>6.95</v>
      </c>
      <c r="P14" s="219">
        <v>6.95</v>
      </c>
      <c r="Q14" s="219">
        <v>10</v>
      </c>
      <c r="R14" s="219">
        <v>11.5</v>
      </c>
      <c r="S14" s="219">
        <v>13</v>
      </c>
      <c r="T14" s="219">
        <v>11.2</v>
      </c>
      <c r="U14" s="219">
        <v>11.2</v>
      </c>
      <c r="V14" s="219">
        <v>19.010000000000002</v>
      </c>
      <c r="W14" s="219">
        <v>22</v>
      </c>
      <c r="X14" s="219">
        <v>21.2</v>
      </c>
      <c r="Y14" s="219">
        <v>22</v>
      </c>
      <c r="Z14" s="219">
        <v>22</v>
      </c>
      <c r="AA14" s="219">
        <v>29.5</v>
      </c>
      <c r="AB14" s="219">
        <v>22</v>
      </c>
      <c r="AC14" s="219">
        <v>16.7</v>
      </c>
      <c r="AD14" s="219">
        <v>24</v>
      </c>
      <c r="AE14" s="219">
        <v>24</v>
      </c>
      <c r="AF14" s="219">
        <v>27.5</v>
      </c>
      <c r="AG14" s="219">
        <v>24.18</v>
      </c>
      <c r="AH14" s="219">
        <v>24.18</v>
      </c>
      <c r="AI14" s="219">
        <v>24.9</v>
      </c>
      <c r="AJ14" s="219">
        <v>24.9</v>
      </c>
      <c r="AK14" s="219">
        <v>21</v>
      </c>
      <c r="AL14" s="219">
        <v>19.22</v>
      </c>
      <c r="AM14" s="219">
        <v>19.52</v>
      </c>
      <c r="AN14" s="219">
        <v>19.760000000000002</v>
      </c>
      <c r="AO14" s="219">
        <v>19.760000000000002</v>
      </c>
      <c r="AP14" s="219">
        <v>17.8</v>
      </c>
      <c r="AQ14" s="219">
        <v>19.64</v>
      </c>
      <c r="AR14" s="219">
        <v>17.399999999999999</v>
      </c>
      <c r="AS14" s="219">
        <v>16.8</v>
      </c>
      <c r="AT14" s="219">
        <v>16.8</v>
      </c>
      <c r="AU14" s="219">
        <v>15.48</v>
      </c>
      <c r="AV14" s="219">
        <v>16.72</v>
      </c>
      <c r="AW14" s="219">
        <v>17.350000000000001</v>
      </c>
      <c r="AX14" s="219">
        <v>17.579999999999998</v>
      </c>
      <c r="AY14" s="219">
        <v>15.19</v>
      </c>
    </row>
    <row r="15" spans="1:4428">
      <c r="A15" s="49" t="s">
        <v>733</v>
      </c>
      <c r="B15" s="120">
        <v>58448791.5</v>
      </c>
      <c r="C15" s="120">
        <v>60042849.449999996</v>
      </c>
      <c r="D15" s="120">
        <v>55685757.719999999</v>
      </c>
      <c r="E15" s="120">
        <v>55685757.719999999</v>
      </c>
      <c r="F15" s="120">
        <v>55685757.719999999</v>
      </c>
      <c r="G15" s="120">
        <v>41671122.980000004</v>
      </c>
      <c r="H15" s="120">
        <v>43071502.199999996</v>
      </c>
      <c r="I15" s="120">
        <v>51888809.699999996</v>
      </c>
      <c r="J15" s="120">
        <v>47405898.93</v>
      </c>
      <c r="K15" s="120">
        <v>47405898.93</v>
      </c>
      <c r="L15" s="219">
        <v>39065487.57</v>
      </c>
      <c r="M15" s="120">
        <v>39065487.57</v>
      </c>
      <c r="N15" s="120">
        <v>21164106</v>
      </c>
      <c r="O15" s="120">
        <v>24465515.100000001</v>
      </c>
      <c r="P15" s="120">
        <v>24465515.100000001</v>
      </c>
      <c r="Q15" s="120">
        <v>35195410</v>
      </c>
      <c r="R15" s="120">
        <v>40447121.5</v>
      </c>
      <c r="S15" s="120">
        <v>45722833</v>
      </c>
      <c r="T15" s="120">
        <v>39388619.199999996</v>
      </c>
      <c r="U15" s="120">
        <v>39388619.199999996</v>
      </c>
      <c r="V15" s="120">
        <v>66809960.640000008</v>
      </c>
      <c r="W15" s="120">
        <v>77309408</v>
      </c>
      <c r="X15" s="120">
        <f t="shared" ref="X15:AY15" si="3">X14*X13</f>
        <v>74483316.799999997</v>
      </c>
      <c r="Y15" s="120">
        <f t="shared" si="3"/>
        <v>77289608</v>
      </c>
      <c r="Z15" s="120">
        <f t="shared" si="3"/>
        <v>77289608</v>
      </c>
      <c r="AA15" s="120">
        <f t="shared" si="3"/>
        <v>45504015.5</v>
      </c>
      <c r="AB15" s="120">
        <f t="shared" si="3"/>
        <v>33910998</v>
      </c>
      <c r="AC15" s="120">
        <f t="shared" si="3"/>
        <v>25718150.300000001</v>
      </c>
      <c r="AD15" s="120">
        <f t="shared" si="3"/>
        <v>36931416</v>
      </c>
      <c r="AE15" s="120">
        <f t="shared" si="3"/>
        <v>36931416</v>
      </c>
      <c r="AF15" s="120">
        <f t="shared" si="3"/>
        <v>37933775</v>
      </c>
      <c r="AG15" s="120">
        <f t="shared" si="3"/>
        <v>33354133.800000001</v>
      </c>
      <c r="AH15" s="120">
        <f t="shared" si="3"/>
        <v>33346879.800000001</v>
      </c>
      <c r="AI15" s="120">
        <f t="shared" si="3"/>
        <v>34279854.899999999</v>
      </c>
      <c r="AJ15" s="120">
        <f t="shared" si="3"/>
        <v>34279854.899999999</v>
      </c>
      <c r="AK15" s="120">
        <f t="shared" si="3"/>
        <v>28834911</v>
      </c>
      <c r="AL15" s="120">
        <f t="shared" si="3"/>
        <v>26390809.02</v>
      </c>
      <c r="AM15" s="120">
        <f t="shared" si="3"/>
        <v>26802736.32</v>
      </c>
      <c r="AN15" s="120">
        <f t="shared" si="3"/>
        <v>27132278.160000004</v>
      </c>
      <c r="AO15" s="120">
        <f t="shared" si="3"/>
        <v>27132278.160000004</v>
      </c>
      <c r="AP15" s="120">
        <f t="shared" si="3"/>
        <v>24441019.800000001</v>
      </c>
      <c r="AQ15" s="120">
        <f t="shared" si="3"/>
        <v>26967507.240000002</v>
      </c>
      <c r="AR15" s="120">
        <f t="shared" si="3"/>
        <v>23891783.399999999</v>
      </c>
      <c r="AS15" s="120">
        <f t="shared" si="3"/>
        <v>23067928.800000001</v>
      </c>
      <c r="AT15" s="120">
        <f t="shared" si="3"/>
        <v>23067928.800000001</v>
      </c>
      <c r="AU15" s="120">
        <f t="shared" si="3"/>
        <v>21255448.68</v>
      </c>
      <c r="AV15" s="120">
        <f t="shared" si="3"/>
        <v>22958081.52</v>
      </c>
      <c r="AW15" s="120">
        <f t="shared" si="3"/>
        <v>23823128.850000001</v>
      </c>
      <c r="AX15" s="120">
        <f t="shared" si="3"/>
        <v>24138939.779999997</v>
      </c>
      <c r="AY15" s="120">
        <f t="shared" si="3"/>
        <v>20857252.289999999</v>
      </c>
    </row>
    <row r="16" spans="1:4428" s="45" customFormat="1">
      <c r="A16" s="13" t="s">
        <v>734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0"/>
      <c r="AM16" s="120"/>
      <c r="AN16" s="120"/>
      <c r="AO16" s="120"/>
      <c r="AP16" s="120"/>
      <c r="AQ16" s="218"/>
      <c r="AR16" s="218"/>
      <c r="AS16" s="218"/>
      <c r="AT16" s="218"/>
      <c r="AU16" s="218"/>
      <c r="AV16" s="218"/>
      <c r="AW16" s="218"/>
      <c r="AX16" s="215"/>
      <c r="AY16"/>
      <c r="AZ16"/>
      <c r="BA16"/>
    </row>
    <row r="17" spans="1:53" s="13" customFormat="1">
      <c r="A17" s="49" t="s">
        <v>735</v>
      </c>
      <c r="B17" s="120">
        <v>200388752</v>
      </c>
      <c r="C17" s="120">
        <v>200388752</v>
      </c>
      <c r="D17" s="120">
        <v>200388752</v>
      </c>
      <c r="E17" s="120">
        <v>200388752</v>
      </c>
      <c r="F17" s="120">
        <v>200388752</v>
      </c>
      <c r="G17" s="120">
        <v>200399631</v>
      </c>
      <c r="H17" s="120">
        <v>200400631</v>
      </c>
      <c r="I17" s="120">
        <v>200401231</v>
      </c>
      <c r="J17" s="120">
        <v>200401231</v>
      </c>
      <c r="K17" s="120">
        <v>200401231</v>
      </c>
      <c r="L17" s="120">
        <v>200402131</v>
      </c>
      <c r="M17" s="120">
        <v>200402131</v>
      </c>
      <c r="N17" s="120">
        <v>200402731</v>
      </c>
      <c r="O17" s="120">
        <v>200402731</v>
      </c>
      <c r="P17" s="120">
        <v>200402731</v>
      </c>
      <c r="Q17" s="120">
        <v>200402731</v>
      </c>
      <c r="R17" s="120">
        <v>200402731</v>
      </c>
      <c r="S17" s="120">
        <v>200402731</v>
      </c>
      <c r="T17" s="120">
        <v>200402731</v>
      </c>
      <c r="U17" s="120">
        <v>200402731</v>
      </c>
      <c r="V17" s="120">
        <v>200402731</v>
      </c>
      <c r="W17" s="120">
        <v>200402731</v>
      </c>
      <c r="X17" s="120">
        <v>200402731</v>
      </c>
      <c r="Y17" s="120">
        <v>200402731</v>
      </c>
      <c r="Z17" s="120">
        <v>200402731</v>
      </c>
      <c r="AA17" s="120">
        <v>202372736</v>
      </c>
      <c r="AB17" s="120">
        <v>202372736</v>
      </c>
      <c r="AC17" s="120">
        <v>202373036</v>
      </c>
      <c r="AD17" s="120">
        <v>202373536</v>
      </c>
      <c r="AE17" s="120">
        <v>202373536</v>
      </c>
      <c r="AF17" s="120">
        <v>202532935</v>
      </c>
      <c r="AG17" s="120">
        <v>202532935</v>
      </c>
      <c r="AH17" s="120">
        <v>202532935</v>
      </c>
      <c r="AI17" s="120">
        <v>202532935</v>
      </c>
      <c r="AJ17" s="120">
        <v>202532935</v>
      </c>
      <c r="AK17" s="120">
        <v>202536545</v>
      </c>
      <c r="AL17" s="120">
        <v>202536545</v>
      </c>
      <c r="AM17" s="120">
        <v>202536545</v>
      </c>
      <c r="AN17" s="120">
        <v>202536545</v>
      </c>
      <c r="AO17" s="120">
        <v>202536545</v>
      </c>
      <c r="AP17" s="120">
        <v>202536545</v>
      </c>
      <c r="AQ17" s="120">
        <v>202536545</v>
      </c>
      <c r="AR17" s="120">
        <v>202536545</v>
      </c>
      <c r="AS17" s="120">
        <v>202536545</v>
      </c>
      <c r="AT17" s="120">
        <v>202536545</v>
      </c>
      <c r="AU17" s="120">
        <v>202536545</v>
      </c>
      <c r="AV17" s="120">
        <v>202536545</v>
      </c>
      <c r="AW17" s="120">
        <v>202536545</v>
      </c>
      <c r="AX17" s="120">
        <v>202536545</v>
      </c>
      <c r="AY17" s="120">
        <v>202536545</v>
      </c>
      <c r="AZ17"/>
      <c r="BA17"/>
    </row>
    <row r="18" spans="1:53" s="13" customFormat="1">
      <c r="A18" s="49" t="s">
        <v>729</v>
      </c>
      <c r="B18" s="219">
        <v>17.52</v>
      </c>
      <c r="C18" s="219">
        <v>15.13</v>
      </c>
      <c r="D18" s="219">
        <v>15.3</v>
      </c>
      <c r="E18" s="219">
        <v>12.6</v>
      </c>
      <c r="F18" s="219">
        <v>12.6</v>
      </c>
      <c r="G18" s="219">
        <v>13.12</v>
      </c>
      <c r="H18" s="219">
        <v>10.75</v>
      </c>
      <c r="I18" s="219">
        <v>14.7</v>
      </c>
      <c r="J18" s="219">
        <v>14.5</v>
      </c>
      <c r="K18" s="219">
        <v>14.5</v>
      </c>
      <c r="L18" s="219">
        <v>11</v>
      </c>
      <c r="M18" s="219">
        <v>8.91</v>
      </c>
      <c r="N18" s="219">
        <v>5.58</v>
      </c>
      <c r="O18" s="219">
        <v>5.86</v>
      </c>
      <c r="P18" s="219">
        <v>5.86</v>
      </c>
      <c r="Q18" s="219">
        <v>8</v>
      </c>
      <c r="R18" s="219">
        <v>8.5399999999999991</v>
      </c>
      <c r="S18" s="219">
        <v>10.46</v>
      </c>
      <c r="T18" s="219">
        <v>10.32</v>
      </c>
      <c r="U18" s="219">
        <v>10.32</v>
      </c>
      <c r="V18" s="219">
        <v>15.12</v>
      </c>
      <c r="W18" s="219">
        <v>13.14</v>
      </c>
      <c r="X18" s="219">
        <v>17.64</v>
      </c>
      <c r="Y18" s="219">
        <v>14.9</v>
      </c>
      <c r="Z18" s="219">
        <v>14.9</v>
      </c>
      <c r="AA18" s="219">
        <v>20.27</v>
      </c>
      <c r="AB18" s="219">
        <v>14.75</v>
      </c>
      <c r="AC18" s="219">
        <v>14.98</v>
      </c>
      <c r="AD18" s="219">
        <v>22.89</v>
      </c>
      <c r="AE18" s="219">
        <v>22.89</v>
      </c>
      <c r="AF18" s="219">
        <v>24.19</v>
      </c>
      <c r="AG18" s="219">
        <v>23.75</v>
      </c>
      <c r="AH18" s="219">
        <v>24</v>
      </c>
      <c r="AI18" s="219">
        <v>21.65</v>
      </c>
      <c r="AJ18" s="219">
        <v>21.65</v>
      </c>
      <c r="AK18" s="219">
        <v>11.93</v>
      </c>
      <c r="AL18" s="219">
        <v>13.55</v>
      </c>
      <c r="AM18" s="219">
        <v>11.93</v>
      </c>
      <c r="AN18" s="219">
        <v>14.49</v>
      </c>
      <c r="AO18" s="219">
        <v>14.49</v>
      </c>
      <c r="AP18" s="219">
        <v>12.04</v>
      </c>
      <c r="AQ18" s="219">
        <v>13.26</v>
      </c>
      <c r="AR18" s="219">
        <v>11.66</v>
      </c>
      <c r="AS18" s="219">
        <v>9.65</v>
      </c>
      <c r="AT18" s="219">
        <v>9.65</v>
      </c>
      <c r="AU18" s="219">
        <v>10.88</v>
      </c>
      <c r="AV18" s="219">
        <v>8.9600000000000009</v>
      </c>
      <c r="AW18" s="219">
        <v>11.75</v>
      </c>
      <c r="AX18" s="219">
        <v>9.6999999999999993</v>
      </c>
      <c r="AY18" s="219">
        <v>10</v>
      </c>
      <c r="AZ18"/>
      <c r="BA18"/>
    </row>
    <row r="19" spans="1:53">
      <c r="A19" s="49" t="s">
        <v>736</v>
      </c>
      <c r="B19" s="120">
        <v>3510810935.04</v>
      </c>
      <c r="C19" s="120">
        <v>3031881817.7600002</v>
      </c>
      <c r="D19" s="120">
        <v>3065947905.5999999</v>
      </c>
      <c r="E19" s="120">
        <v>2524898275.1999998</v>
      </c>
      <c r="F19" s="120">
        <v>2524898275.1999998</v>
      </c>
      <c r="G19" s="120">
        <v>2629243158.7199998</v>
      </c>
      <c r="H19" s="120">
        <v>2154306783.25</v>
      </c>
      <c r="I19" s="120">
        <v>2945898095.6999998</v>
      </c>
      <c r="J19" s="120">
        <v>2905817849.5</v>
      </c>
      <c r="K19" s="120">
        <v>2905817849.5</v>
      </c>
      <c r="L19" s="120">
        <v>2204423441</v>
      </c>
      <c r="M19" s="120">
        <v>1785582987.21</v>
      </c>
      <c r="N19" s="120">
        <v>1118247238.98</v>
      </c>
      <c r="O19" s="120">
        <v>1174360003.6600001</v>
      </c>
      <c r="P19" s="120">
        <v>1174360003.6600001</v>
      </c>
      <c r="Q19" s="120">
        <v>1603221848</v>
      </c>
      <c r="R19" s="120">
        <v>1711439322.7399998</v>
      </c>
      <c r="S19" s="120">
        <v>2096212566.2600002</v>
      </c>
      <c r="T19" s="120">
        <v>2068156183.9200001</v>
      </c>
      <c r="U19" s="120">
        <v>2068156183.9200001</v>
      </c>
      <c r="V19" s="120">
        <v>3030089292.7199998</v>
      </c>
      <c r="W19" s="120">
        <v>2633291885.3400002</v>
      </c>
      <c r="X19" s="120">
        <f t="shared" ref="X19:AY19" si="4">X18*X17</f>
        <v>3535104174.8400002</v>
      </c>
      <c r="Y19" s="120">
        <f t="shared" si="4"/>
        <v>2986000691.9000001</v>
      </c>
      <c r="Z19" s="120">
        <f t="shared" si="4"/>
        <v>2986000691.9000001</v>
      </c>
      <c r="AA19" s="120">
        <f t="shared" si="4"/>
        <v>4102095358.7199998</v>
      </c>
      <c r="AB19" s="120">
        <f t="shared" si="4"/>
        <v>2984997856</v>
      </c>
      <c r="AC19" s="120">
        <f t="shared" si="4"/>
        <v>3031548079.2800002</v>
      </c>
      <c r="AD19" s="120">
        <f t="shared" si="4"/>
        <v>4632330239.04</v>
      </c>
      <c r="AE19" s="120">
        <f t="shared" si="4"/>
        <v>4632330239.04</v>
      </c>
      <c r="AF19" s="120">
        <f t="shared" si="4"/>
        <v>4899271697.6500006</v>
      </c>
      <c r="AG19" s="120">
        <f t="shared" si="4"/>
        <v>4810157206.25</v>
      </c>
      <c r="AH19" s="120">
        <f t="shared" si="4"/>
        <v>4860790440</v>
      </c>
      <c r="AI19" s="120">
        <f t="shared" si="4"/>
        <v>4384838042.75</v>
      </c>
      <c r="AJ19" s="120">
        <f t="shared" si="4"/>
        <v>4384838042.75</v>
      </c>
      <c r="AK19" s="120">
        <f t="shared" si="4"/>
        <v>2416260981.8499999</v>
      </c>
      <c r="AL19" s="120">
        <f t="shared" si="4"/>
        <v>2744370184.75</v>
      </c>
      <c r="AM19" s="120">
        <f t="shared" si="4"/>
        <v>2416260981.8499999</v>
      </c>
      <c r="AN19" s="120">
        <f t="shared" si="4"/>
        <v>2934754537.0500002</v>
      </c>
      <c r="AO19" s="120">
        <f t="shared" si="4"/>
        <v>2934754537.0500002</v>
      </c>
      <c r="AP19" s="120">
        <f t="shared" si="4"/>
        <v>2438540001.7999997</v>
      </c>
      <c r="AQ19" s="120">
        <f t="shared" si="4"/>
        <v>2685634586.6999998</v>
      </c>
      <c r="AR19" s="120">
        <f t="shared" si="4"/>
        <v>2361576114.6999998</v>
      </c>
      <c r="AS19" s="120">
        <f t="shared" si="4"/>
        <v>1954477659.25</v>
      </c>
      <c r="AT19" s="120">
        <f t="shared" si="4"/>
        <v>1954477659.25</v>
      </c>
      <c r="AU19" s="120">
        <f t="shared" si="4"/>
        <v>2203597609.6000004</v>
      </c>
      <c r="AV19" s="120">
        <f t="shared" si="4"/>
        <v>1814727443.2000003</v>
      </c>
      <c r="AW19" s="120">
        <f t="shared" si="4"/>
        <v>2379804403.75</v>
      </c>
      <c r="AX19" s="120">
        <f t="shared" si="4"/>
        <v>1964604486.4999998</v>
      </c>
      <c r="AY19" s="120">
        <f t="shared" si="4"/>
        <v>2025365450</v>
      </c>
    </row>
    <row r="20" spans="1:53" s="13" customFormat="1">
      <c r="A20" s="49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10"/>
      <c r="S20" s="10"/>
      <c r="T20" s="10"/>
      <c r="U20" s="10"/>
      <c r="V20" s="10"/>
      <c r="W20" s="10"/>
      <c r="X20" s="10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/>
      <c r="AY20"/>
      <c r="AZ20"/>
      <c r="BA20"/>
    </row>
    <row r="21" spans="1:53" ht="26.25" customHeight="1">
      <c r="A21" s="64" t="s">
        <v>737</v>
      </c>
      <c r="R21" s="14"/>
      <c r="S21" s="14"/>
      <c r="T21" s="14"/>
      <c r="U21" s="14"/>
      <c r="V21" s="14"/>
      <c r="W21" s="14"/>
      <c r="X21" s="1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</row>
    <row r="22" spans="1:53">
      <c r="A22" s="55"/>
      <c r="R22" s="47"/>
      <c r="S22" s="47"/>
      <c r="T22" s="47"/>
      <c r="U22" s="47"/>
      <c r="V22" s="47"/>
      <c r="W22" s="47"/>
      <c r="X22" s="47"/>
      <c r="Y22" s="55"/>
      <c r="Z22" s="67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</row>
    <row r="23" spans="1:53">
      <c r="A23" s="55"/>
      <c r="R23" s="14"/>
      <c r="S23" s="14"/>
      <c r="T23" s="14"/>
      <c r="U23" s="14"/>
      <c r="V23" s="14"/>
      <c r="W23" s="68"/>
      <c r="X23" s="68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</row>
    <row r="24" spans="1:53">
      <c r="A24" s="56"/>
      <c r="R24" s="14"/>
      <c r="S24" s="14"/>
      <c r="T24" s="14"/>
      <c r="U24" s="14"/>
      <c r="V24" s="14"/>
      <c r="W24" s="14"/>
      <c r="X24" s="14"/>
      <c r="Y24" s="56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</row>
    <row r="25" spans="1:53">
      <c r="R25" s="14"/>
      <c r="S25" s="14"/>
      <c r="T25" s="14"/>
      <c r="U25" s="14"/>
      <c r="V25" s="14"/>
      <c r="W25" s="14"/>
      <c r="X25" s="14"/>
    </row>
    <row r="26" spans="1:53">
      <c r="R26" s="14"/>
      <c r="S26" s="14"/>
      <c r="T26" s="14"/>
      <c r="U26" s="14"/>
      <c r="V26" s="14"/>
      <c r="W26" s="14"/>
      <c r="X26" s="14"/>
    </row>
    <row r="27" spans="1:53">
      <c r="R27" s="14"/>
      <c r="S27" s="14"/>
      <c r="T27" s="14"/>
      <c r="U27" s="14"/>
      <c r="V27" s="14"/>
      <c r="W27" s="14"/>
      <c r="X27" s="14"/>
    </row>
    <row r="28" spans="1:53">
      <c r="R28" s="10"/>
      <c r="S28" s="10"/>
      <c r="T28" s="10"/>
      <c r="U28" s="10"/>
      <c r="V28" s="10"/>
      <c r="W28" s="10"/>
      <c r="X28" s="10"/>
      <c r="AB28" s="70"/>
    </row>
    <row r="29" spans="1:53">
      <c r="R29" s="10"/>
      <c r="S29" s="10"/>
      <c r="T29" s="10"/>
      <c r="U29" s="10"/>
      <c r="V29" s="10"/>
      <c r="W29" s="10"/>
      <c r="X29" s="10"/>
    </row>
    <row r="30" spans="1:53">
      <c r="R30" s="14"/>
      <c r="S30" s="14"/>
      <c r="T30" s="14"/>
      <c r="U30" s="14"/>
      <c r="V30" s="14"/>
      <c r="W30" s="14"/>
      <c r="X30" s="14"/>
    </row>
    <row r="31" spans="1:53">
      <c r="R31" s="14"/>
      <c r="S31" s="14"/>
      <c r="T31" s="14"/>
      <c r="U31" s="14"/>
      <c r="V31" s="14"/>
      <c r="W31" s="14"/>
      <c r="X31" s="14"/>
    </row>
    <row r="32" spans="1:53">
      <c r="R32" s="14"/>
      <c r="S32" s="14"/>
      <c r="T32" s="14"/>
      <c r="U32" s="14"/>
      <c r="V32" s="14"/>
      <c r="W32" s="14"/>
      <c r="X32" s="14"/>
    </row>
    <row r="33" spans="18:24">
      <c r="R33" s="14"/>
      <c r="S33" s="14"/>
      <c r="T33" s="14"/>
      <c r="U33" s="14"/>
      <c r="V33" s="14"/>
      <c r="W33" s="14"/>
      <c r="X33" s="14"/>
    </row>
    <row r="34" spans="18:24">
      <c r="R34" s="14"/>
      <c r="S34" s="14"/>
      <c r="T34" s="14"/>
      <c r="U34" s="14"/>
      <c r="V34" s="14"/>
      <c r="W34" s="14"/>
      <c r="X34" s="14"/>
    </row>
    <row r="35" spans="18:24">
      <c r="R35" s="14"/>
      <c r="S35" s="14"/>
      <c r="T35" s="14"/>
      <c r="U35" s="14"/>
      <c r="V35" s="14"/>
      <c r="W35" s="14"/>
      <c r="X35" s="14"/>
    </row>
    <row r="36" spans="18:24">
      <c r="R36" s="14"/>
      <c r="S36" s="14"/>
      <c r="T36" s="14"/>
      <c r="U36" s="14"/>
      <c r="V36" s="14"/>
      <c r="W36" s="14"/>
      <c r="X36" s="14"/>
    </row>
    <row r="37" spans="18:24">
      <c r="R37" s="54"/>
      <c r="S37" s="54"/>
      <c r="T37" s="54"/>
      <c r="U37" s="54"/>
      <c r="V37" s="54"/>
      <c r="W37" s="54"/>
      <c r="X37" s="54"/>
    </row>
  </sheetData>
  <sheetProtection selectLockedCells="1" selectUnlockedCells="1"/>
  <hyperlinks>
    <hyperlink ref="A1" location="Índice!A1" display="           Índice           "/>
  </hyperlinks>
  <pageMargins left="0.51180555555555551" right="0.51180555555555551" top="0.78749999999999998" bottom="0.78749999999999998" header="0.51180555555555551" footer="0.51180555555555551"/>
  <pageSetup paperSize="9" scale="60" firstPageNumber="0" orientation="landscape" horizontalDpi="300" verticalDpi="30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50"/>
  </sheetPr>
  <dimension ref="A1:Y17"/>
  <sheetViews>
    <sheetView workbookViewId="0">
      <pane xSplit="1" topLeftCell="V1" activePane="topRight" state="frozen"/>
      <selection pane="topRight"/>
    </sheetView>
  </sheetViews>
  <sheetFormatPr defaultColWidth="9" defaultRowHeight="15"/>
  <cols>
    <col min="1" max="1" width="53.7109375" style="4" customWidth="1"/>
    <col min="2" max="23" width="13.28515625" style="4" customWidth="1"/>
    <col min="24" max="24" width="13.28515625" customWidth="1"/>
    <col min="25" max="25" width="13.28515625" style="4" customWidth="1"/>
    <col min="26" max="16384" width="9" style="4"/>
  </cols>
  <sheetData>
    <row r="1" spans="1:25" ht="57" customHeight="1">
      <c r="A1" s="5" t="s">
        <v>17</v>
      </c>
    </row>
    <row r="2" spans="1:25" customFormat="1" ht="16.5" customHeight="1">
      <c r="A2" s="99" t="s">
        <v>7</v>
      </c>
      <c r="B2" s="88" t="s">
        <v>65</v>
      </c>
      <c r="C2" s="88" t="s">
        <v>64</v>
      </c>
      <c r="D2" s="88" t="s">
        <v>63</v>
      </c>
      <c r="E2" s="88" t="s">
        <v>62</v>
      </c>
      <c r="F2" s="88" t="s">
        <v>36</v>
      </c>
      <c r="G2" s="88" t="s">
        <v>35</v>
      </c>
      <c r="H2" s="88" t="s">
        <v>34</v>
      </c>
      <c r="I2" s="88" t="s">
        <v>33</v>
      </c>
      <c r="J2" s="88" t="s">
        <v>32</v>
      </c>
      <c r="K2" s="88" t="s">
        <v>31</v>
      </c>
      <c r="L2" s="88" t="s">
        <v>30</v>
      </c>
      <c r="M2" s="88" t="s">
        <v>29</v>
      </c>
      <c r="N2" s="88" t="s">
        <v>28</v>
      </c>
      <c r="O2" s="88" t="s">
        <v>27</v>
      </c>
      <c r="P2" s="88" t="s">
        <v>26</v>
      </c>
      <c r="Q2" s="88" t="s">
        <v>25</v>
      </c>
      <c r="R2" s="88" t="s">
        <v>24</v>
      </c>
      <c r="S2" s="88" t="s">
        <v>23</v>
      </c>
      <c r="T2" s="88" t="s">
        <v>22</v>
      </c>
      <c r="U2" s="88" t="s">
        <v>21</v>
      </c>
      <c r="V2" s="88" t="s">
        <v>20</v>
      </c>
      <c r="W2" s="88" t="s">
        <v>821</v>
      </c>
      <c r="X2" s="88" t="s">
        <v>850</v>
      </c>
      <c r="Y2" s="88" t="s">
        <v>892</v>
      </c>
    </row>
    <row r="3" spans="1:25" s="13" customFormat="1">
      <c r="A3" s="13" t="s">
        <v>738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5" s="13" customFormat="1">
      <c r="A4" s="4" t="s">
        <v>739</v>
      </c>
      <c r="B4" s="217">
        <v>1.9118E-2</v>
      </c>
      <c r="C4" s="217">
        <v>1.9118E-2</v>
      </c>
      <c r="D4" s="217">
        <v>1.5647000000000001E-2</v>
      </c>
      <c r="E4" s="217">
        <v>1.9751999999999999E-2</v>
      </c>
      <c r="F4" s="217">
        <v>1.6482E-2</v>
      </c>
      <c r="G4" s="217">
        <v>1.6088999999999999E-2</v>
      </c>
      <c r="H4" s="217">
        <v>1.6122999999999998E-2</v>
      </c>
      <c r="I4" s="217">
        <v>1.8894999999999999E-2</v>
      </c>
      <c r="J4" s="217">
        <v>1.5653E-2</v>
      </c>
      <c r="K4" s="217">
        <v>1.5062000000000001E-2</v>
      </c>
      <c r="L4" s="217">
        <v>1.3899E-2</v>
      </c>
      <c r="M4" s="217">
        <v>1.4716E-2</v>
      </c>
      <c r="N4" s="217">
        <v>1.2604000000000001E-2</v>
      </c>
      <c r="O4" s="217">
        <v>1.1259999999999999E-2</v>
      </c>
      <c r="P4" s="217">
        <v>1.1655E-2</v>
      </c>
      <c r="Q4" s="217">
        <v>1.2911000000000001E-2</v>
      </c>
      <c r="R4" s="217">
        <v>1.1441E-2</v>
      </c>
      <c r="S4" s="217">
        <v>1.1297E-2</v>
      </c>
      <c r="T4" s="217">
        <v>1.2113000000000001E-2</v>
      </c>
      <c r="U4" s="217">
        <v>1.354E-2</v>
      </c>
      <c r="V4" s="217">
        <v>1.1596E-2</v>
      </c>
      <c r="W4" s="217">
        <v>1.1062000000000001E-2</v>
      </c>
      <c r="X4" s="217">
        <v>1.3946999999999999E-2</v>
      </c>
      <c r="Y4" s="217">
        <v>1.1684E-2</v>
      </c>
    </row>
    <row r="5" spans="1:25">
      <c r="A5" s="4" t="s">
        <v>221</v>
      </c>
      <c r="B5" s="217">
        <v>1.1558000000000001E-2</v>
      </c>
      <c r="C5" s="217">
        <v>1.1558000000000001E-2</v>
      </c>
      <c r="D5" s="217">
        <v>1.1568E-2</v>
      </c>
      <c r="E5" s="217">
        <v>1.1419E-2</v>
      </c>
      <c r="F5" s="217">
        <v>1.1549E-2</v>
      </c>
      <c r="G5" s="217">
        <v>1.1613999999999999E-2</v>
      </c>
      <c r="H5" s="217">
        <v>1.1575E-2</v>
      </c>
      <c r="I5" s="217">
        <v>1.1396999999999999E-2</v>
      </c>
      <c r="J5" s="217">
        <v>1.1547E-2</v>
      </c>
      <c r="K5" s="217">
        <v>1.1646E-2</v>
      </c>
      <c r="L5" s="217">
        <v>1.1549E-2</v>
      </c>
      <c r="M5" s="217">
        <v>1.1331000000000001E-2</v>
      </c>
      <c r="N5" s="217">
        <v>1.1383000000000001E-2</v>
      </c>
      <c r="O5" s="217">
        <v>1.0853E-2</v>
      </c>
      <c r="P5" s="217">
        <v>1.0647E-2</v>
      </c>
      <c r="Q5" s="217">
        <v>1.0640999999999999E-2</v>
      </c>
      <c r="R5" s="217">
        <v>1.0923E-2</v>
      </c>
      <c r="S5" s="217">
        <v>1.1051E-2</v>
      </c>
      <c r="T5" s="217">
        <v>1.1079E-2</v>
      </c>
      <c r="U5" s="217">
        <v>1.1180000000000001E-2</v>
      </c>
      <c r="V5" s="217">
        <v>1.1379999999999999E-2</v>
      </c>
      <c r="W5" s="217">
        <v>1.1495999999999999E-2</v>
      </c>
      <c r="X5" s="217">
        <v>1.1306E-2</v>
      </c>
      <c r="Y5" s="217">
        <v>1.1459E-2</v>
      </c>
    </row>
    <row r="6" spans="1:25" s="13" customFormat="1">
      <c r="A6" s="4" t="s">
        <v>223</v>
      </c>
      <c r="B6" s="217">
        <v>4.5513999999999999E-2</v>
      </c>
      <c r="C6" s="217">
        <v>4.5513999999999999E-2</v>
      </c>
      <c r="D6" s="217">
        <v>4.5927000000000003E-2</v>
      </c>
      <c r="E6" s="217">
        <v>4.6816999999999998E-2</v>
      </c>
      <c r="F6" s="217">
        <v>4.5482000000000002E-2</v>
      </c>
      <c r="G6" s="217">
        <v>4.3393000000000001E-2</v>
      </c>
      <c r="H6" s="217">
        <v>4.2672000000000002E-2</v>
      </c>
      <c r="I6" s="217">
        <v>4.1280999999999998E-2</v>
      </c>
      <c r="J6" s="217">
        <v>4.2369999999999998E-2</v>
      </c>
      <c r="K6" s="217">
        <v>4.1857999999999999E-2</v>
      </c>
      <c r="L6" s="217">
        <v>4.1049000000000002E-2</v>
      </c>
      <c r="M6" s="217">
        <v>3.9889000000000001E-2</v>
      </c>
      <c r="N6" s="217">
        <v>3.4861999999999997E-2</v>
      </c>
      <c r="O6" s="217">
        <v>3.0096000000000001E-2</v>
      </c>
      <c r="P6" s="217">
        <v>2.9255E-2</v>
      </c>
      <c r="Q6" s="217">
        <v>2.8535999999999999E-2</v>
      </c>
      <c r="R6" s="217">
        <v>2.7987999999999999E-2</v>
      </c>
      <c r="S6" s="217">
        <v>2.7765000000000001E-2</v>
      </c>
      <c r="T6" s="217">
        <v>2.7115E-2</v>
      </c>
      <c r="U6" s="217">
        <v>2.6516000000000001E-2</v>
      </c>
      <c r="V6" s="217">
        <v>2.6977999999999999E-2</v>
      </c>
      <c r="W6" s="217">
        <v>2.4716999999999999E-2</v>
      </c>
      <c r="X6" s="217">
        <v>2.3331000000000001E-2</v>
      </c>
      <c r="Y6" s="217">
        <v>2.2311000000000001E-2</v>
      </c>
    </row>
    <row r="7" spans="1:25">
      <c r="A7" s="4" t="s">
        <v>43</v>
      </c>
      <c r="B7" s="217">
        <v>1.0043E-2</v>
      </c>
      <c r="C7" s="217">
        <v>1.0043E-2</v>
      </c>
      <c r="D7" s="217">
        <v>9.9950000000000004E-3</v>
      </c>
      <c r="E7" s="217">
        <v>1.0147E-2</v>
      </c>
      <c r="F7" s="217">
        <v>1.0281E-2</v>
      </c>
      <c r="G7" s="217">
        <v>1.0208E-2</v>
      </c>
      <c r="H7" s="217">
        <v>9.9880000000000004E-3</v>
      </c>
      <c r="I7" s="217">
        <v>1.0456E-2</v>
      </c>
      <c r="J7" s="217">
        <v>1.0481000000000001E-2</v>
      </c>
      <c r="K7" s="217">
        <v>1.0371E-2</v>
      </c>
      <c r="L7" s="217">
        <v>1.0286999999999999E-2</v>
      </c>
      <c r="M7" s="217">
        <v>1.0402E-2</v>
      </c>
      <c r="N7" s="217">
        <v>1.0094000000000001E-2</v>
      </c>
      <c r="O7" s="217">
        <v>9.9249999999999998E-3</v>
      </c>
      <c r="P7" s="217">
        <v>9.4940000000000007E-3</v>
      </c>
      <c r="Q7" s="217">
        <v>9.3519999999999992E-3</v>
      </c>
      <c r="R7" s="217">
        <v>8.9829999999999997E-3</v>
      </c>
      <c r="S7" s="217">
        <v>8.6949999999999996E-3</v>
      </c>
      <c r="T7" s="217">
        <v>8.7390000000000002E-3</v>
      </c>
      <c r="U7" s="217">
        <v>8.7620000000000007E-3</v>
      </c>
      <c r="V7" s="217">
        <v>8.8699999999999994E-3</v>
      </c>
      <c r="W7" s="217">
        <v>9.1640000000000003E-3</v>
      </c>
      <c r="X7" s="217">
        <v>9.2230000000000003E-3</v>
      </c>
      <c r="Y7" s="217">
        <v>9.3419999999999996E-3</v>
      </c>
    </row>
    <row r="8" spans="1:25">
      <c r="A8" s="4" t="s">
        <v>740</v>
      </c>
      <c r="B8" s="217">
        <v>2.4583000000000001E-2</v>
      </c>
      <c r="C8" s="217">
        <v>2.4583000000000001E-2</v>
      </c>
      <c r="D8" s="217">
        <v>2.4399000000000001E-2</v>
      </c>
      <c r="E8" s="217">
        <v>2.4881E-2</v>
      </c>
      <c r="F8" s="217">
        <v>2.4594000000000001E-2</v>
      </c>
      <c r="G8" s="217">
        <v>2.4546999999999999E-2</v>
      </c>
      <c r="H8" s="217">
        <v>2.4646999999999999E-2</v>
      </c>
      <c r="I8" s="217">
        <v>2.4752E-2</v>
      </c>
      <c r="J8" s="217">
        <v>2.4830000000000001E-2</v>
      </c>
      <c r="K8" s="217">
        <v>2.5062999999999998E-2</v>
      </c>
      <c r="L8" s="217">
        <v>2.5569999999999999E-2</v>
      </c>
      <c r="M8" s="217">
        <v>2.5846999999999998E-2</v>
      </c>
      <c r="N8" s="217">
        <v>2.5760999999999999E-2</v>
      </c>
      <c r="O8" s="217">
        <v>2.6554999999999999E-2</v>
      </c>
      <c r="P8" s="217">
        <v>2.64E-2</v>
      </c>
      <c r="Q8" s="217">
        <v>2.7028E-2</v>
      </c>
      <c r="R8" s="217">
        <v>2.7345000000000001E-2</v>
      </c>
      <c r="S8" s="217">
        <v>2.7882000000000001E-2</v>
      </c>
      <c r="T8" s="217">
        <v>2.8008000000000002E-2</v>
      </c>
      <c r="U8" s="217">
        <v>2.8055E-2</v>
      </c>
      <c r="V8" s="217">
        <v>2.8249E-2</v>
      </c>
      <c r="W8" s="217">
        <v>2.8499E-2</v>
      </c>
      <c r="X8" s="217">
        <v>2.8638E-2</v>
      </c>
      <c r="Y8" s="217">
        <v>2.7747000000000001E-2</v>
      </c>
    </row>
    <row r="9" spans="1:25"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</row>
    <row r="10" spans="1:25">
      <c r="A10" s="13" t="s">
        <v>741</v>
      </c>
      <c r="B10" s="88" t="s">
        <v>65</v>
      </c>
      <c r="C10" s="88" t="s">
        <v>64</v>
      </c>
      <c r="D10" s="88" t="s">
        <v>63</v>
      </c>
      <c r="E10" s="88" t="s">
        <v>62</v>
      </c>
      <c r="F10" s="88" t="s">
        <v>36</v>
      </c>
      <c r="G10" s="88" t="s">
        <v>35</v>
      </c>
      <c r="H10" s="88" t="s">
        <v>34</v>
      </c>
      <c r="I10" s="88" t="s">
        <v>33</v>
      </c>
      <c r="J10" s="88" t="s">
        <v>32</v>
      </c>
      <c r="K10" s="88" t="s">
        <v>31</v>
      </c>
      <c r="L10" s="88" t="s">
        <v>30</v>
      </c>
      <c r="M10" s="88" t="s">
        <v>29</v>
      </c>
      <c r="N10" s="88" t="s">
        <v>28</v>
      </c>
      <c r="O10" s="88" t="s">
        <v>27</v>
      </c>
      <c r="P10" s="88" t="s">
        <v>26</v>
      </c>
      <c r="Q10" s="88" t="s">
        <v>25</v>
      </c>
      <c r="R10" s="88" t="s">
        <v>24</v>
      </c>
      <c r="S10" s="88" t="s">
        <v>23</v>
      </c>
      <c r="T10" s="88" t="s">
        <v>22</v>
      </c>
      <c r="U10" s="88" t="s">
        <v>21</v>
      </c>
      <c r="V10" s="88" t="s">
        <v>20</v>
      </c>
      <c r="W10" s="88" t="s">
        <v>19</v>
      </c>
      <c r="X10" s="88" t="s">
        <v>821</v>
      </c>
      <c r="Y10" s="88" t="s">
        <v>850</v>
      </c>
    </row>
    <row r="11" spans="1:25">
      <c r="A11" s="4" t="s">
        <v>739</v>
      </c>
      <c r="B11" s="217">
        <v>0.27256799999999998</v>
      </c>
      <c r="C11" s="217">
        <v>0.26203300000000002</v>
      </c>
      <c r="D11" s="217">
        <v>0.26150000000000001</v>
      </c>
      <c r="E11" s="217">
        <v>0.31301299999999999</v>
      </c>
      <c r="F11" s="217">
        <v>0.28256100000000001</v>
      </c>
      <c r="G11" s="217">
        <v>0.26757700000000001</v>
      </c>
      <c r="H11" s="217">
        <v>0.27683999999999997</v>
      </c>
      <c r="I11" s="217">
        <v>0.32064199999999998</v>
      </c>
      <c r="J11" s="217">
        <v>0.28198600000000001</v>
      </c>
      <c r="K11" s="217">
        <v>0.27914800000000001</v>
      </c>
      <c r="L11" s="217">
        <v>0.258108</v>
      </c>
      <c r="M11" s="217">
        <v>0.27733400000000002</v>
      </c>
      <c r="N11" s="217">
        <v>0.24056900000000001</v>
      </c>
      <c r="O11" s="217">
        <v>0.221641</v>
      </c>
      <c r="P11" s="217">
        <v>0.236286</v>
      </c>
      <c r="Q11" s="217">
        <v>0.25094100000000003</v>
      </c>
      <c r="R11" s="217">
        <v>0.23466799999999999</v>
      </c>
      <c r="S11" s="217">
        <v>0.23016400000000001</v>
      </c>
      <c r="T11" s="217">
        <v>0.24276500000000001</v>
      </c>
      <c r="U11" s="217">
        <v>0.28512900000000002</v>
      </c>
      <c r="V11" s="217">
        <v>0.26233000000000001</v>
      </c>
      <c r="W11" s="217">
        <v>0.26269700000000001</v>
      </c>
      <c r="X11" s="217">
        <v>0.25730900000000001</v>
      </c>
      <c r="Y11" s="217">
        <v>0.31859799999999999</v>
      </c>
    </row>
    <row r="12" spans="1:25">
      <c r="A12" s="4" t="s">
        <v>221</v>
      </c>
      <c r="B12" s="217">
        <v>0.139428</v>
      </c>
      <c r="C12" s="217">
        <v>0.13686899999999999</v>
      </c>
      <c r="D12" s="217">
        <v>0.13506299999999999</v>
      </c>
      <c r="E12" s="217">
        <v>0.13450699999999999</v>
      </c>
      <c r="F12" s="217">
        <v>0.13470299999999999</v>
      </c>
      <c r="G12" s="217">
        <v>0.132217</v>
      </c>
      <c r="H12" s="217">
        <v>0.13047</v>
      </c>
      <c r="I12" s="217">
        <v>0.13025500000000001</v>
      </c>
      <c r="J12" s="217">
        <v>0.131353</v>
      </c>
      <c r="K12" s="217">
        <v>0.13087499999999999</v>
      </c>
      <c r="L12" s="217">
        <v>0.129248</v>
      </c>
      <c r="M12" s="217">
        <v>0.12829199999999999</v>
      </c>
      <c r="N12" s="217">
        <v>0.12774099999999999</v>
      </c>
      <c r="O12" s="217">
        <v>0.12438299999999999</v>
      </c>
      <c r="P12" s="217">
        <v>0.123256</v>
      </c>
      <c r="Q12" s="217">
        <v>0.123318</v>
      </c>
      <c r="R12" s="217">
        <v>0.123583</v>
      </c>
      <c r="S12" s="217">
        <v>0.12273299999999999</v>
      </c>
      <c r="T12" s="217">
        <v>0.12225999999999999</v>
      </c>
      <c r="U12" s="217">
        <v>0.123185</v>
      </c>
      <c r="V12" s="217">
        <v>0.12520000000000001</v>
      </c>
      <c r="W12" s="217">
        <v>0.12620400000000001</v>
      </c>
      <c r="X12" s="217">
        <v>0.12574099999999999</v>
      </c>
      <c r="Y12" s="217">
        <v>0.125943</v>
      </c>
    </row>
    <row r="13" spans="1:25">
      <c r="A13" s="4" t="s">
        <v>223</v>
      </c>
      <c r="B13" s="217">
        <v>0.47672100000000001</v>
      </c>
      <c r="C13" s="217">
        <v>0.46047900000000003</v>
      </c>
      <c r="D13" s="217">
        <v>0.47042800000000001</v>
      </c>
      <c r="E13" s="217">
        <v>0.47694199999999998</v>
      </c>
      <c r="F13" s="217">
        <v>0.46610699999999999</v>
      </c>
      <c r="G13" s="217">
        <v>0.46919899999999998</v>
      </c>
      <c r="H13" s="217">
        <v>0.46138899999999999</v>
      </c>
      <c r="I13" s="217">
        <v>0.48405599999999999</v>
      </c>
      <c r="J13" s="217">
        <v>0.473914</v>
      </c>
      <c r="K13" s="217">
        <v>0.48377700000000001</v>
      </c>
      <c r="L13" s="217">
        <v>0.48898999999999998</v>
      </c>
      <c r="M13" s="217">
        <v>0.47964099999999998</v>
      </c>
      <c r="N13" s="217">
        <v>0.443768</v>
      </c>
      <c r="O13" s="217">
        <v>0.39952300000000002</v>
      </c>
      <c r="P13" s="217">
        <v>0.40975600000000001</v>
      </c>
      <c r="Q13" s="217">
        <v>0.40938600000000003</v>
      </c>
      <c r="R13" s="217">
        <v>0.397179</v>
      </c>
      <c r="S13" s="217">
        <v>0.37614999999999998</v>
      </c>
      <c r="T13" s="217">
        <v>0.38892500000000002</v>
      </c>
      <c r="U13" s="217">
        <v>0.39842100000000003</v>
      </c>
      <c r="V13" s="217">
        <v>0.42934</v>
      </c>
      <c r="W13" s="217">
        <v>0.41765200000000002</v>
      </c>
      <c r="X13" s="217">
        <v>0.41222199999999998</v>
      </c>
      <c r="Y13" s="217">
        <v>0.40606199999999998</v>
      </c>
    </row>
    <row r="14" spans="1:25">
      <c r="A14" s="4" t="s">
        <v>43</v>
      </c>
      <c r="B14" s="217">
        <v>0.17913200000000001</v>
      </c>
      <c r="C14" s="217">
        <v>0.18121899999999999</v>
      </c>
      <c r="D14" s="217">
        <v>0.19206100000000001</v>
      </c>
      <c r="E14" s="217">
        <v>0.19511200000000001</v>
      </c>
      <c r="F14" s="217">
        <v>0.19802</v>
      </c>
      <c r="G14" s="217">
        <v>0.19639799999999999</v>
      </c>
      <c r="H14" s="217">
        <v>0.19398299999999999</v>
      </c>
      <c r="I14" s="217">
        <v>0.193714</v>
      </c>
      <c r="J14" s="217">
        <v>0.19436500000000001</v>
      </c>
      <c r="K14" s="217">
        <v>0.192053</v>
      </c>
      <c r="L14" s="217">
        <v>0.196072</v>
      </c>
      <c r="M14" s="217">
        <v>0.19703000000000001</v>
      </c>
      <c r="N14" s="217">
        <v>0.19400600000000001</v>
      </c>
      <c r="O14" s="217">
        <v>0.19182199999999999</v>
      </c>
      <c r="P14" s="217">
        <v>0.18304699999999999</v>
      </c>
      <c r="Q14" s="217">
        <v>0.181198</v>
      </c>
      <c r="R14" s="217">
        <v>0.17627399999999999</v>
      </c>
      <c r="S14" s="217">
        <v>0.17515</v>
      </c>
      <c r="T14" s="217">
        <v>0.18346100000000001</v>
      </c>
      <c r="U14" s="217">
        <v>0.19517999999999999</v>
      </c>
      <c r="V14" s="217">
        <v>0.19819100000000001</v>
      </c>
      <c r="W14" s="217">
        <v>0.20117299999999999</v>
      </c>
      <c r="X14" s="217">
        <v>0.202155</v>
      </c>
      <c r="Y14" s="217">
        <v>0.20261399999999999</v>
      </c>
    </row>
    <row r="15" spans="1:25">
      <c r="A15" s="4" t="s">
        <v>740</v>
      </c>
      <c r="B15" s="217">
        <v>0.29139500000000002</v>
      </c>
      <c r="C15" s="217">
        <v>0.29243599999999997</v>
      </c>
      <c r="D15" s="217">
        <v>0.298489</v>
      </c>
      <c r="E15" s="217">
        <v>0.29903099999999999</v>
      </c>
      <c r="F15" s="217">
        <v>0.29903099999999999</v>
      </c>
      <c r="G15" s="217">
        <v>0.29921300000000001</v>
      </c>
      <c r="H15" s="217">
        <v>0.30036400000000002</v>
      </c>
      <c r="I15" s="217">
        <v>0.30146200000000001</v>
      </c>
      <c r="J15" s="217">
        <v>0.30146200000000001</v>
      </c>
      <c r="K15" s="217">
        <v>0.30238199999999998</v>
      </c>
      <c r="L15" s="217">
        <v>0.30745299999999998</v>
      </c>
      <c r="M15" s="217">
        <v>0.30610999999999999</v>
      </c>
      <c r="N15" s="217">
        <v>0.30783700000000003</v>
      </c>
      <c r="O15" s="217">
        <v>0.31434099999999998</v>
      </c>
      <c r="P15" s="217">
        <v>0.31049900000000002</v>
      </c>
      <c r="Q15" s="217">
        <v>0.31489899999999998</v>
      </c>
      <c r="R15" s="217">
        <v>0.317639</v>
      </c>
      <c r="S15" s="217">
        <v>0.320996</v>
      </c>
      <c r="T15" s="217">
        <v>0.32053900000000002</v>
      </c>
      <c r="U15" s="217">
        <v>0.32048700000000002</v>
      </c>
      <c r="V15" s="217">
        <v>0.323992</v>
      </c>
      <c r="W15" s="217">
        <v>0.31621100000000002</v>
      </c>
      <c r="X15" s="217">
        <v>0.326432</v>
      </c>
      <c r="Y15" s="217">
        <v>0.32941999999999999</v>
      </c>
    </row>
    <row r="17" spans="1:1" ht="30">
      <c r="A17" s="222" t="s">
        <v>883</v>
      </c>
    </row>
  </sheetData>
  <sheetProtection selectLockedCells="1" selectUnlockedCells="1"/>
  <hyperlinks>
    <hyperlink ref="A1" location="Índice!A1" display="           Índice           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50"/>
  </sheetPr>
  <dimension ref="A1:V31"/>
  <sheetViews>
    <sheetView workbookViewId="0"/>
  </sheetViews>
  <sheetFormatPr defaultColWidth="9" defaultRowHeight="15"/>
  <cols>
    <col min="1" max="1" width="65.5703125" style="4" customWidth="1"/>
    <col min="2" max="20" width="13.42578125" style="4" customWidth="1"/>
    <col min="21" max="21" width="13.42578125" customWidth="1"/>
    <col min="22" max="22" width="13.42578125" style="4" customWidth="1"/>
    <col min="23" max="16384" width="9" style="4"/>
  </cols>
  <sheetData>
    <row r="1" spans="1:22" ht="57.75" customHeight="1">
      <c r="A1" s="5" t="s">
        <v>17</v>
      </c>
      <c r="B1" s="5"/>
      <c r="C1" s="5"/>
      <c r="D1" s="5"/>
      <c r="E1" s="5"/>
      <c r="F1" s="5"/>
      <c r="G1" s="5"/>
      <c r="H1" s="5"/>
      <c r="I1" s="5"/>
      <c r="R1" s="6"/>
      <c r="S1" s="5"/>
      <c r="T1" s="5"/>
    </row>
    <row r="2" spans="1:22" customFormat="1">
      <c r="A2" s="87" t="s">
        <v>199</v>
      </c>
      <c r="B2" s="88" t="s">
        <v>36</v>
      </c>
      <c r="C2" s="88" t="s">
        <v>35</v>
      </c>
      <c r="D2" s="88" t="s">
        <v>34</v>
      </c>
      <c r="E2" s="88" t="s">
        <v>33</v>
      </c>
      <c r="F2" s="88" t="s">
        <v>32</v>
      </c>
      <c r="G2" s="88" t="s">
        <v>31</v>
      </c>
      <c r="H2" s="88" t="s">
        <v>30</v>
      </c>
      <c r="I2" s="88" t="s">
        <v>29</v>
      </c>
      <c r="J2" s="88" t="s">
        <v>28</v>
      </c>
      <c r="K2" s="88" t="s">
        <v>27</v>
      </c>
      <c r="L2" s="88" t="s">
        <v>26</v>
      </c>
      <c r="M2" s="88" t="s">
        <v>25</v>
      </c>
      <c r="N2" s="88" t="s">
        <v>24</v>
      </c>
      <c r="O2" s="88" t="s">
        <v>23</v>
      </c>
      <c r="P2" s="88" t="s">
        <v>22</v>
      </c>
      <c r="Q2" s="88" t="s">
        <v>21</v>
      </c>
      <c r="R2" s="88" t="s">
        <v>20</v>
      </c>
      <c r="S2" s="88" t="s">
        <v>19</v>
      </c>
      <c r="T2" s="88" t="s">
        <v>821</v>
      </c>
      <c r="U2" s="88" t="s">
        <v>850</v>
      </c>
      <c r="V2" s="88" t="s">
        <v>892</v>
      </c>
    </row>
    <row r="3" spans="1:22">
      <c r="A3" s="11" t="s">
        <v>893</v>
      </c>
      <c r="B3" s="120">
        <f t="shared" ref="B3:U3" si="0">SUM(B4:B11)</f>
        <v>60278643</v>
      </c>
      <c r="C3" s="120">
        <f t="shared" si="0"/>
        <v>63430124</v>
      </c>
      <c r="D3" s="120">
        <f t="shared" si="0"/>
        <v>63482903</v>
      </c>
      <c r="E3" s="120">
        <f t="shared" si="0"/>
        <v>66358817</v>
      </c>
      <c r="F3" s="120">
        <f t="shared" si="0"/>
        <v>66772055</v>
      </c>
      <c r="G3" s="120">
        <f t="shared" si="0"/>
        <v>68718699</v>
      </c>
      <c r="H3" s="120">
        <f t="shared" si="0"/>
        <v>69467915</v>
      </c>
      <c r="I3" s="120">
        <f t="shared" si="0"/>
        <v>70058338</v>
      </c>
      <c r="J3" s="120">
        <f t="shared" si="0"/>
        <v>71361988</v>
      </c>
      <c r="K3" s="120">
        <f t="shared" si="0"/>
        <v>74299816</v>
      </c>
      <c r="L3" s="120">
        <f t="shared" si="0"/>
        <v>77189866</v>
      </c>
      <c r="M3" s="120">
        <f t="shared" si="0"/>
        <v>79217943</v>
      </c>
      <c r="N3" s="120">
        <f t="shared" si="0"/>
        <v>82221098</v>
      </c>
      <c r="O3" s="120">
        <f t="shared" si="0"/>
        <v>84340419</v>
      </c>
      <c r="P3" s="120">
        <f t="shared" si="0"/>
        <v>87947672</v>
      </c>
      <c r="Q3" s="120">
        <f t="shared" si="0"/>
        <v>91435906</v>
      </c>
      <c r="R3" s="120">
        <f t="shared" si="0"/>
        <v>90756045</v>
      </c>
      <c r="S3" s="120">
        <f t="shared" si="0"/>
        <v>95953970</v>
      </c>
      <c r="T3" s="120">
        <f t="shared" si="0"/>
        <v>99282234</v>
      </c>
      <c r="U3" s="120">
        <f t="shared" si="0"/>
        <v>98474996</v>
      </c>
      <c r="V3" s="120">
        <v>98763188</v>
      </c>
    </row>
    <row r="4" spans="1:22">
      <c r="A4" s="11" t="s">
        <v>200</v>
      </c>
      <c r="B4" s="120">
        <v>47013960</v>
      </c>
      <c r="C4" s="120">
        <v>47972669</v>
      </c>
      <c r="D4" s="120">
        <v>49199868</v>
      </c>
      <c r="E4" s="120">
        <v>50864110</v>
      </c>
      <c r="F4" s="120">
        <v>50546486</v>
      </c>
      <c r="G4" s="120">
        <v>51180715</v>
      </c>
      <c r="H4" s="120">
        <v>51974447</v>
      </c>
      <c r="I4" s="120">
        <v>53640084</v>
      </c>
      <c r="J4" s="120">
        <v>53933796</v>
      </c>
      <c r="K4" s="120">
        <v>56718962</v>
      </c>
      <c r="L4" s="120">
        <v>59892651</v>
      </c>
      <c r="M4" s="120">
        <v>62446503</v>
      </c>
      <c r="N4" s="120">
        <v>60966517</v>
      </c>
      <c r="O4" s="120">
        <v>61179999</v>
      </c>
      <c r="P4" s="120">
        <v>63409002</v>
      </c>
      <c r="Q4" s="120">
        <v>64277380</v>
      </c>
      <c r="R4" s="120">
        <v>62893936</v>
      </c>
      <c r="S4" s="120">
        <v>64625034</v>
      </c>
      <c r="T4" s="120">
        <v>66546756</v>
      </c>
      <c r="U4" s="120">
        <v>67615882</v>
      </c>
      <c r="V4" s="120">
        <v>66759565</v>
      </c>
    </row>
    <row r="5" spans="1:22">
      <c r="A5" s="11" t="s">
        <v>201</v>
      </c>
      <c r="B5" s="120">
        <v>3197299</v>
      </c>
      <c r="C5" s="120">
        <v>4967889</v>
      </c>
      <c r="D5" s="120">
        <v>3421508</v>
      </c>
      <c r="E5" s="120">
        <v>3928602</v>
      </c>
      <c r="F5" s="120">
        <v>3849763</v>
      </c>
      <c r="G5" s="120">
        <v>4281861</v>
      </c>
      <c r="H5" s="120">
        <v>3796843</v>
      </c>
      <c r="I5" s="120">
        <v>3391443</v>
      </c>
      <c r="J5" s="120">
        <v>3822491</v>
      </c>
      <c r="K5" s="120">
        <v>4219772</v>
      </c>
      <c r="L5" s="120">
        <v>4205420</v>
      </c>
      <c r="M5" s="120">
        <v>4362437</v>
      </c>
      <c r="N5" s="120">
        <v>7019799</v>
      </c>
      <c r="O5" s="120">
        <v>8679331</v>
      </c>
      <c r="P5" s="120">
        <v>8948284</v>
      </c>
      <c r="Q5" s="120">
        <v>10721736</v>
      </c>
      <c r="R5" s="120">
        <v>13760775</v>
      </c>
      <c r="S5" s="120">
        <v>15483400</v>
      </c>
      <c r="T5" s="120">
        <v>14403990</v>
      </c>
      <c r="U5" s="120">
        <v>12421035</v>
      </c>
      <c r="V5" s="120">
        <v>12471179</v>
      </c>
    </row>
    <row r="6" spans="1:22">
      <c r="A6" s="11" t="s">
        <v>202</v>
      </c>
      <c r="B6" s="120">
        <v>1989851</v>
      </c>
      <c r="C6" s="120">
        <v>2185085</v>
      </c>
      <c r="D6" s="120">
        <v>2625820</v>
      </c>
      <c r="E6" s="120">
        <v>2840001</v>
      </c>
      <c r="F6" s="120">
        <v>3197121</v>
      </c>
      <c r="G6" s="120">
        <v>3299226</v>
      </c>
      <c r="H6" s="120">
        <v>3497542</v>
      </c>
      <c r="I6" s="120">
        <v>3560166</v>
      </c>
      <c r="J6" s="120">
        <v>3351222</v>
      </c>
      <c r="K6" s="120">
        <v>3083448</v>
      </c>
      <c r="L6" s="120">
        <v>2663941</v>
      </c>
      <c r="M6" s="120">
        <v>2440535</v>
      </c>
      <c r="N6" s="120">
        <v>1919839</v>
      </c>
      <c r="O6" s="120">
        <v>1742545</v>
      </c>
      <c r="P6" s="120">
        <v>1606917</v>
      </c>
      <c r="Q6" s="120">
        <v>1738001</v>
      </c>
      <c r="R6" s="120">
        <v>1835551</v>
      </c>
      <c r="S6" s="120">
        <v>2193752</v>
      </c>
      <c r="T6" s="120">
        <v>2653648</v>
      </c>
      <c r="U6" s="120">
        <v>2957083</v>
      </c>
      <c r="V6" s="120">
        <v>3406964</v>
      </c>
    </row>
    <row r="7" spans="1:22">
      <c r="A7" s="11" t="s">
        <v>249</v>
      </c>
      <c r="B7" s="120">
        <v>1801076</v>
      </c>
      <c r="C7" s="120">
        <v>2041686</v>
      </c>
      <c r="D7" s="120">
        <v>2099448</v>
      </c>
      <c r="E7" s="120">
        <v>2152031</v>
      </c>
      <c r="F7" s="120">
        <v>2124895</v>
      </c>
      <c r="G7" s="120">
        <v>2222091</v>
      </c>
      <c r="H7" s="120">
        <v>2357150</v>
      </c>
      <c r="I7" s="120">
        <v>2301048</v>
      </c>
      <c r="J7" s="120">
        <v>2999993</v>
      </c>
      <c r="K7" s="120">
        <v>3208283</v>
      </c>
      <c r="L7" s="120">
        <v>3180319</v>
      </c>
      <c r="M7" s="120">
        <v>2979631</v>
      </c>
      <c r="N7" s="120">
        <v>3127929</v>
      </c>
      <c r="O7" s="120">
        <v>2805729</v>
      </c>
      <c r="P7" s="120">
        <v>2951678</v>
      </c>
      <c r="Q7" s="120">
        <v>4689788</v>
      </c>
      <c r="R7" s="120">
        <v>1203295</v>
      </c>
      <c r="S7" s="120">
        <v>1252473</v>
      </c>
      <c r="T7" s="120">
        <v>1472526</v>
      </c>
      <c r="U7" s="120">
        <v>1484828</v>
      </c>
      <c r="V7" s="120">
        <v>1472892</v>
      </c>
    </row>
    <row r="8" spans="1:22">
      <c r="A8" s="11" t="s">
        <v>203</v>
      </c>
      <c r="B8" s="120">
        <v>721333</v>
      </c>
      <c r="C8" s="120">
        <v>826087</v>
      </c>
      <c r="D8" s="120">
        <v>798973</v>
      </c>
      <c r="E8" s="120">
        <v>862788</v>
      </c>
      <c r="F8" s="120">
        <v>808004</v>
      </c>
      <c r="G8" s="120">
        <v>688599</v>
      </c>
      <c r="H8" s="120">
        <v>772619</v>
      </c>
      <c r="I8" s="120">
        <v>708929</v>
      </c>
      <c r="J8" s="120">
        <v>890752</v>
      </c>
      <c r="K8" s="120">
        <v>851027</v>
      </c>
      <c r="L8" s="120">
        <v>649487</v>
      </c>
      <c r="M8" s="120">
        <v>425868</v>
      </c>
      <c r="N8" s="120">
        <v>2112485</v>
      </c>
      <c r="O8" s="120">
        <v>1963134</v>
      </c>
      <c r="P8" s="120">
        <v>2359916</v>
      </c>
      <c r="Q8" s="120">
        <v>1021299</v>
      </c>
      <c r="R8" s="120">
        <v>934107</v>
      </c>
      <c r="S8" s="120">
        <v>1250259</v>
      </c>
      <c r="T8" s="120">
        <v>1171495</v>
      </c>
      <c r="U8" s="120">
        <v>1012985</v>
      </c>
      <c r="V8" s="120">
        <v>1021571</v>
      </c>
    </row>
    <row r="9" spans="1:22">
      <c r="A9" s="11" t="s">
        <v>204</v>
      </c>
      <c r="B9" s="120">
        <v>2143538</v>
      </c>
      <c r="C9" s="120">
        <v>2071465</v>
      </c>
      <c r="D9" s="120">
        <v>1985475</v>
      </c>
      <c r="E9" s="120">
        <v>1751959</v>
      </c>
      <c r="F9" s="120">
        <v>1695712</v>
      </c>
      <c r="G9" s="120">
        <v>1618448</v>
      </c>
      <c r="H9" s="120">
        <v>1566687</v>
      </c>
      <c r="I9" s="120">
        <v>1551223</v>
      </c>
      <c r="J9" s="120">
        <v>1509015</v>
      </c>
      <c r="K9" s="120">
        <v>1491110</v>
      </c>
      <c r="L9" s="120">
        <v>1472245</v>
      </c>
      <c r="M9" s="120">
        <v>1473113</v>
      </c>
      <c r="N9" s="120">
        <v>1428524</v>
      </c>
      <c r="O9" s="120">
        <v>1355171</v>
      </c>
      <c r="P9" s="120">
        <v>1365345</v>
      </c>
      <c r="Q9" s="120">
        <v>1394823</v>
      </c>
      <c r="R9" s="120">
        <v>1406159</v>
      </c>
      <c r="S9" s="120">
        <v>1366535</v>
      </c>
      <c r="T9" s="120">
        <v>2437999</v>
      </c>
      <c r="U9" s="120">
        <v>2501887</v>
      </c>
      <c r="V9" s="120">
        <v>2702524</v>
      </c>
    </row>
    <row r="10" spans="1:22">
      <c r="A10" s="11" t="s">
        <v>42</v>
      </c>
      <c r="B10" s="120">
        <v>361474</v>
      </c>
      <c r="C10" s="120">
        <v>136214</v>
      </c>
      <c r="D10" s="120">
        <v>31293</v>
      </c>
      <c r="E10" s="120">
        <v>26809</v>
      </c>
      <c r="F10" s="120">
        <v>4125</v>
      </c>
      <c r="G10" s="120">
        <v>0</v>
      </c>
      <c r="H10" s="120">
        <v>0</v>
      </c>
      <c r="I10" s="120">
        <v>0</v>
      </c>
      <c r="J10" s="120">
        <v>0</v>
      </c>
      <c r="K10" s="120">
        <v>0</v>
      </c>
      <c r="L10" s="120">
        <v>0</v>
      </c>
      <c r="M10" s="120">
        <v>0</v>
      </c>
      <c r="N10" s="120">
        <v>36083</v>
      </c>
      <c r="O10" s="120">
        <v>174239</v>
      </c>
      <c r="P10" s="120">
        <v>96848</v>
      </c>
      <c r="Q10" s="120">
        <v>136170</v>
      </c>
      <c r="R10" s="120">
        <v>546505</v>
      </c>
      <c r="S10" s="120">
        <v>570042</v>
      </c>
      <c r="T10" s="120">
        <v>590457</v>
      </c>
      <c r="U10" s="120">
        <v>670298</v>
      </c>
      <c r="V10" s="120">
        <v>612325</v>
      </c>
    </row>
    <row r="11" spans="1:22">
      <c r="A11" s="11" t="s">
        <v>205</v>
      </c>
      <c r="B11" s="120">
        <v>3050112</v>
      </c>
      <c r="C11" s="120">
        <v>3229029</v>
      </c>
      <c r="D11" s="120">
        <v>3320518</v>
      </c>
      <c r="E11" s="120">
        <v>3932517</v>
      </c>
      <c r="F11" s="120">
        <v>4545949</v>
      </c>
      <c r="G11" s="120">
        <v>5427759</v>
      </c>
      <c r="H11" s="120">
        <v>5502627</v>
      </c>
      <c r="I11" s="120">
        <v>4905445</v>
      </c>
      <c r="J11" s="120">
        <v>4854719</v>
      </c>
      <c r="K11" s="120">
        <v>4727214</v>
      </c>
      <c r="L11" s="120">
        <v>5125803</v>
      </c>
      <c r="M11" s="120">
        <v>5089856</v>
      </c>
      <c r="N11" s="120">
        <v>5609922</v>
      </c>
      <c r="O11" s="120">
        <v>6440271</v>
      </c>
      <c r="P11" s="120">
        <v>7209682</v>
      </c>
      <c r="Q11" s="120">
        <v>7456709</v>
      </c>
      <c r="R11" s="120">
        <v>8175717</v>
      </c>
      <c r="S11" s="120">
        <v>9212475</v>
      </c>
      <c r="T11" s="120">
        <v>10005363</v>
      </c>
      <c r="U11" s="120">
        <v>9810998</v>
      </c>
      <c r="V11" s="120">
        <v>10316168</v>
      </c>
    </row>
    <row r="12" spans="1:22">
      <c r="A12" s="12" t="s">
        <v>888</v>
      </c>
      <c r="B12" s="120">
        <v>1349783</v>
      </c>
      <c r="C12" s="120">
        <v>1428677</v>
      </c>
      <c r="D12" s="120">
        <v>1504253</v>
      </c>
      <c r="E12" s="120">
        <v>1531594</v>
      </c>
      <c r="F12" s="120">
        <v>1560632</v>
      </c>
      <c r="G12" s="120">
        <v>1638535</v>
      </c>
      <c r="H12" s="120">
        <v>1656247</v>
      </c>
      <c r="I12" s="120">
        <v>1936040</v>
      </c>
      <c r="J12" s="120">
        <v>1892030</v>
      </c>
      <c r="K12" s="120">
        <v>1895523</v>
      </c>
      <c r="L12" s="120">
        <v>1983440</v>
      </c>
      <c r="M12" s="120">
        <v>2012954</v>
      </c>
      <c r="N12" s="120">
        <v>2101742</v>
      </c>
      <c r="O12" s="120">
        <v>2218988</v>
      </c>
      <c r="P12" s="120">
        <v>2331237</v>
      </c>
      <c r="Q12" s="120">
        <v>2315530</v>
      </c>
      <c r="R12" s="120">
        <v>2443075</v>
      </c>
      <c r="S12" s="120">
        <v>2641975</v>
      </c>
      <c r="T12" s="120">
        <v>2654739</v>
      </c>
      <c r="U12" s="120">
        <v>2631798</v>
      </c>
      <c r="V12" s="120">
        <v>2644670</v>
      </c>
    </row>
    <row r="13" spans="1:22">
      <c r="A13" s="12" t="s">
        <v>206</v>
      </c>
      <c r="B13" s="120">
        <f t="shared" ref="B13:U13" si="1">SUM(B14:B15)</f>
        <v>565789</v>
      </c>
      <c r="C13" s="120">
        <f t="shared" si="1"/>
        <v>649259</v>
      </c>
      <c r="D13" s="120">
        <f t="shared" si="1"/>
        <v>817361</v>
      </c>
      <c r="E13" s="120">
        <f t="shared" si="1"/>
        <v>569717</v>
      </c>
      <c r="F13" s="120">
        <f t="shared" si="1"/>
        <v>367208</v>
      </c>
      <c r="G13" s="120">
        <f t="shared" si="1"/>
        <v>513572</v>
      </c>
      <c r="H13" s="120">
        <f t="shared" si="1"/>
        <v>660265</v>
      </c>
      <c r="I13" s="120">
        <f t="shared" si="1"/>
        <v>478671</v>
      </c>
      <c r="J13" s="120">
        <f t="shared" si="1"/>
        <v>557302</v>
      </c>
      <c r="K13" s="120">
        <f t="shared" si="1"/>
        <v>803205</v>
      </c>
      <c r="L13" s="120">
        <f t="shared" si="1"/>
        <v>916601</v>
      </c>
      <c r="M13" s="120">
        <f t="shared" si="1"/>
        <v>561565</v>
      </c>
      <c r="N13" s="120">
        <f t="shared" si="1"/>
        <v>643674</v>
      </c>
      <c r="O13" s="120">
        <f t="shared" si="1"/>
        <v>813260</v>
      </c>
      <c r="P13" s="120">
        <f t="shared" si="1"/>
        <v>829926</v>
      </c>
      <c r="Q13" s="120">
        <f t="shared" si="1"/>
        <v>608811</v>
      </c>
      <c r="R13" s="120">
        <f t="shared" si="1"/>
        <v>671645</v>
      </c>
      <c r="S13" s="120">
        <f t="shared" si="1"/>
        <v>793257</v>
      </c>
      <c r="T13" s="120">
        <f t="shared" si="1"/>
        <v>941216</v>
      </c>
      <c r="U13" s="120">
        <f t="shared" si="1"/>
        <v>807899</v>
      </c>
      <c r="V13" s="120">
        <v>770108</v>
      </c>
    </row>
    <row r="14" spans="1:22">
      <c r="A14" s="12" t="s">
        <v>207</v>
      </c>
      <c r="B14" s="120">
        <v>256158</v>
      </c>
      <c r="C14" s="120">
        <v>306990</v>
      </c>
      <c r="D14" s="120">
        <v>468027</v>
      </c>
      <c r="E14" s="120">
        <v>146352</v>
      </c>
      <c r="F14" s="120">
        <v>220931</v>
      </c>
      <c r="G14" s="120">
        <v>286414</v>
      </c>
      <c r="H14" s="120">
        <v>390014</v>
      </c>
      <c r="I14" s="120">
        <v>174189</v>
      </c>
      <c r="J14" s="120">
        <v>191237</v>
      </c>
      <c r="K14" s="120">
        <v>433830</v>
      </c>
      <c r="L14" s="120">
        <v>576454</v>
      </c>
      <c r="M14" s="120">
        <v>154135</v>
      </c>
      <c r="N14" s="120">
        <v>253795</v>
      </c>
      <c r="O14" s="120">
        <v>373128</v>
      </c>
      <c r="P14" s="120">
        <v>413537</v>
      </c>
      <c r="Q14" s="120">
        <v>207516</v>
      </c>
      <c r="R14" s="120">
        <v>191225</v>
      </c>
      <c r="S14" s="120">
        <v>262258</v>
      </c>
      <c r="T14" s="120">
        <v>345790</v>
      </c>
      <c r="U14" s="120">
        <v>240235</v>
      </c>
      <c r="V14" s="120">
        <v>210465</v>
      </c>
    </row>
    <row r="15" spans="1:22">
      <c r="A15" s="12" t="s">
        <v>208</v>
      </c>
      <c r="B15" s="120">
        <v>309631</v>
      </c>
      <c r="C15" s="120">
        <v>342269</v>
      </c>
      <c r="D15" s="120">
        <v>349334</v>
      </c>
      <c r="E15" s="120">
        <v>423365</v>
      </c>
      <c r="F15" s="120">
        <v>146277</v>
      </c>
      <c r="G15" s="120">
        <v>227158</v>
      </c>
      <c r="H15" s="120">
        <v>270251</v>
      </c>
      <c r="I15" s="120">
        <v>304482</v>
      </c>
      <c r="J15" s="120">
        <v>366065</v>
      </c>
      <c r="K15" s="120">
        <v>369375</v>
      </c>
      <c r="L15" s="120">
        <v>340147</v>
      </c>
      <c r="M15" s="120">
        <v>407430</v>
      </c>
      <c r="N15" s="120">
        <v>389879</v>
      </c>
      <c r="O15" s="120">
        <v>440132</v>
      </c>
      <c r="P15" s="120">
        <v>416389</v>
      </c>
      <c r="Q15" s="120">
        <v>401295</v>
      </c>
      <c r="R15" s="120">
        <v>480420</v>
      </c>
      <c r="S15" s="120">
        <v>530999</v>
      </c>
      <c r="T15" s="120">
        <v>595426</v>
      </c>
      <c r="U15" s="120">
        <v>567664</v>
      </c>
      <c r="V15" s="120">
        <v>559643</v>
      </c>
    </row>
    <row r="16" spans="1:22">
      <c r="A16" s="12" t="s">
        <v>209</v>
      </c>
      <c r="B16" s="120">
        <v>3018101</v>
      </c>
      <c r="C16" s="120">
        <v>3490393</v>
      </c>
      <c r="D16" s="120">
        <v>3439769</v>
      </c>
      <c r="E16" s="120">
        <v>2385643</v>
      </c>
      <c r="F16" s="120">
        <v>2489288</v>
      </c>
      <c r="G16" s="120">
        <v>1735891</v>
      </c>
      <c r="H16" s="120">
        <v>1770734</v>
      </c>
      <c r="I16" s="120">
        <v>1908358</v>
      </c>
      <c r="J16" s="120">
        <v>2087088</v>
      </c>
      <c r="K16" s="120">
        <v>2088592</v>
      </c>
      <c r="L16" s="120">
        <v>2304065</v>
      </c>
      <c r="M16" s="120">
        <v>2171792</v>
      </c>
      <c r="N16" s="120">
        <v>2371483</v>
      </c>
      <c r="O16" s="120">
        <v>2538980</v>
      </c>
      <c r="P16" s="120">
        <v>2406149</v>
      </c>
      <c r="Q16" s="120">
        <v>1958268</v>
      </c>
      <c r="R16" s="120">
        <v>2070648</v>
      </c>
      <c r="S16" s="120">
        <v>2313398</v>
      </c>
      <c r="T16" s="120">
        <v>2410163</v>
      </c>
      <c r="U16" s="120">
        <v>1831368</v>
      </c>
      <c r="V16" s="120">
        <v>1913765</v>
      </c>
    </row>
    <row r="17" spans="1:22">
      <c r="A17" s="32" t="s">
        <v>210</v>
      </c>
      <c r="B17" s="122">
        <f t="shared" ref="B17:U17" si="2">B3+B12+B13+B16</f>
        <v>65212316</v>
      </c>
      <c r="C17" s="122">
        <f t="shared" si="2"/>
        <v>68998453</v>
      </c>
      <c r="D17" s="122">
        <f t="shared" si="2"/>
        <v>69244286</v>
      </c>
      <c r="E17" s="122">
        <f t="shared" si="2"/>
        <v>70845771</v>
      </c>
      <c r="F17" s="122">
        <f t="shared" si="2"/>
        <v>71189183</v>
      </c>
      <c r="G17" s="122">
        <f t="shared" si="2"/>
        <v>72606697</v>
      </c>
      <c r="H17" s="122">
        <f t="shared" si="2"/>
        <v>73555161</v>
      </c>
      <c r="I17" s="122">
        <f t="shared" si="2"/>
        <v>74381407</v>
      </c>
      <c r="J17" s="122">
        <f t="shared" si="2"/>
        <v>75898408</v>
      </c>
      <c r="K17" s="122">
        <f t="shared" si="2"/>
        <v>79087136</v>
      </c>
      <c r="L17" s="122">
        <f t="shared" si="2"/>
        <v>82393972</v>
      </c>
      <c r="M17" s="122">
        <f t="shared" si="2"/>
        <v>83964254</v>
      </c>
      <c r="N17" s="122">
        <f t="shared" si="2"/>
        <v>87337997</v>
      </c>
      <c r="O17" s="122">
        <f t="shared" si="2"/>
        <v>89911647</v>
      </c>
      <c r="P17" s="122">
        <f t="shared" si="2"/>
        <v>93514984</v>
      </c>
      <c r="Q17" s="122">
        <f t="shared" si="2"/>
        <v>96318515</v>
      </c>
      <c r="R17" s="122">
        <f t="shared" si="2"/>
        <v>95941413</v>
      </c>
      <c r="S17" s="122">
        <f t="shared" si="2"/>
        <v>101702600</v>
      </c>
      <c r="T17" s="122">
        <f t="shared" si="2"/>
        <v>105288352</v>
      </c>
      <c r="U17" s="122">
        <f t="shared" si="2"/>
        <v>103746061</v>
      </c>
      <c r="V17" s="122">
        <v>104091731</v>
      </c>
    </row>
    <row r="18" spans="1:22">
      <c r="A18" s="32" t="s">
        <v>211</v>
      </c>
      <c r="B18" s="122">
        <f t="shared" ref="B18:U18" si="3">SUM(B19:B25)</f>
        <v>7198273</v>
      </c>
      <c r="C18" s="122">
        <f t="shared" si="3"/>
        <v>7034948</v>
      </c>
      <c r="D18" s="122">
        <f t="shared" si="3"/>
        <v>7251851</v>
      </c>
      <c r="E18" s="122">
        <f t="shared" si="3"/>
        <v>7278903</v>
      </c>
      <c r="F18" s="122">
        <f t="shared" si="3"/>
        <v>7368963</v>
      </c>
      <c r="G18" s="122">
        <f t="shared" si="3"/>
        <v>7522467</v>
      </c>
      <c r="H18" s="122">
        <f t="shared" si="3"/>
        <v>7734883</v>
      </c>
      <c r="I18" s="122">
        <f t="shared" si="3"/>
        <v>7794362</v>
      </c>
      <c r="J18" s="122">
        <f t="shared" si="3"/>
        <v>8069047</v>
      </c>
      <c r="K18" s="122">
        <f t="shared" si="3"/>
        <v>8219121</v>
      </c>
      <c r="L18" s="122">
        <f t="shared" si="3"/>
        <v>8354908</v>
      </c>
      <c r="M18" s="122">
        <f t="shared" si="3"/>
        <v>8346215</v>
      </c>
      <c r="N18" s="122">
        <f t="shared" si="3"/>
        <v>8581242</v>
      </c>
      <c r="O18" s="122">
        <f t="shared" si="3"/>
        <v>8654417</v>
      </c>
      <c r="P18" s="122">
        <f t="shared" si="3"/>
        <v>8749471</v>
      </c>
      <c r="Q18" s="122">
        <f t="shared" si="3"/>
        <v>9048583</v>
      </c>
      <c r="R18" s="122">
        <f t="shared" si="3"/>
        <v>8996947</v>
      </c>
      <c r="S18" s="122">
        <f t="shared" si="3"/>
        <v>8970390</v>
      </c>
      <c r="T18" s="122">
        <f t="shared" si="3"/>
        <v>9009675</v>
      </c>
      <c r="U18" s="122">
        <f t="shared" si="3"/>
        <v>9420127</v>
      </c>
      <c r="V18" s="122">
        <v>9478051</v>
      </c>
    </row>
    <row r="19" spans="1:22">
      <c r="A19" s="9" t="s">
        <v>212</v>
      </c>
      <c r="B19" s="120">
        <v>4750000</v>
      </c>
      <c r="C19" s="120">
        <v>4396719</v>
      </c>
      <c r="D19" s="120">
        <v>4396719</v>
      </c>
      <c r="E19" s="120">
        <v>4396719</v>
      </c>
      <c r="F19" s="120">
        <v>4396719</v>
      </c>
      <c r="G19" s="120">
        <v>5200000</v>
      </c>
      <c r="H19" s="120">
        <v>5200000</v>
      </c>
      <c r="I19" s="120">
        <v>5200000</v>
      </c>
      <c r="J19" s="120">
        <v>5200000</v>
      </c>
      <c r="K19" s="120">
        <v>5200000</v>
      </c>
      <c r="L19" s="120">
        <v>5200000</v>
      </c>
      <c r="M19" s="120">
        <v>5200000</v>
      </c>
      <c r="N19" s="120">
        <v>5200000</v>
      </c>
      <c r="O19" s="120">
        <v>5200000</v>
      </c>
      <c r="P19" s="120">
        <v>5200000</v>
      </c>
      <c r="Q19" s="120">
        <v>5200000</v>
      </c>
      <c r="R19" s="120">
        <v>5200000</v>
      </c>
      <c r="S19" s="120">
        <v>5200000</v>
      </c>
      <c r="T19" s="120">
        <v>5200000</v>
      </c>
      <c r="U19" s="120">
        <v>5200000</v>
      </c>
      <c r="V19" s="120">
        <v>5200000</v>
      </c>
    </row>
    <row r="20" spans="1:22">
      <c r="A20" s="9" t="s">
        <v>213</v>
      </c>
      <c r="B20" s="120">
        <v>4511</v>
      </c>
      <c r="C20" s="120">
        <v>4511</v>
      </c>
      <c r="D20" s="120">
        <v>4511</v>
      </c>
      <c r="E20" s="120">
        <v>4511</v>
      </c>
      <c r="F20" s="120">
        <v>4511</v>
      </c>
      <c r="G20" s="120">
        <v>4511</v>
      </c>
      <c r="H20" s="120">
        <v>4511</v>
      </c>
      <c r="I20" s="120">
        <v>4511</v>
      </c>
      <c r="J20" s="120">
        <v>4511</v>
      </c>
      <c r="K20" s="120">
        <v>4511</v>
      </c>
      <c r="L20" s="120">
        <v>4511</v>
      </c>
      <c r="M20" s="120">
        <v>4511</v>
      </c>
      <c r="N20" s="120">
        <v>4511</v>
      </c>
      <c r="O20" s="120">
        <v>4511</v>
      </c>
      <c r="P20" s="120">
        <v>4511</v>
      </c>
      <c r="Q20" s="120">
        <v>4511</v>
      </c>
      <c r="R20" s="120">
        <v>4511</v>
      </c>
      <c r="S20" s="120">
        <v>4511</v>
      </c>
      <c r="T20" s="120">
        <v>4511</v>
      </c>
      <c r="U20" s="120">
        <v>4511</v>
      </c>
      <c r="V20" s="120">
        <v>4511</v>
      </c>
    </row>
    <row r="21" spans="1:22">
      <c r="A21" s="9" t="s">
        <v>214</v>
      </c>
      <c r="B21" s="120">
        <v>2468615</v>
      </c>
      <c r="C21" s="120">
        <v>2773613</v>
      </c>
      <c r="D21" s="120">
        <v>2773613</v>
      </c>
      <c r="E21" s="120">
        <v>3065305</v>
      </c>
      <c r="F21" s="120">
        <v>3065305</v>
      </c>
      <c r="G21" s="120">
        <v>2446371</v>
      </c>
      <c r="H21" s="120">
        <v>2446371</v>
      </c>
      <c r="I21" s="120">
        <v>2872851</v>
      </c>
      <c r="J21" s="120">
        <v>2872851</v>
      </c>
      <c r="K21" s="120">
        <v>3152172</v>
      </c>
      <c r="L21" s="120">
        <v>3152172</v>
      </c>
      <c r="M21" s="120">
        <v>3411250</v>
      </c>
      <c r="N21" s="120">
        <v>3411250</v>
      </c>
      <c r="O21" s="120">
        <v>3742995</v>
      </c>
      <c r="P21" s="120">
        <v>3742995</v>
      </c>
      <c r="Q21" s="120">
        <v>3960169</v>
      </c>
      <c r="R21" s="120">
        <v>3960169</v>
      </c>
      <c r="S21" s="120">
        <v>4064466</v>
      </c>
      <c r="T21" s="120">
        <v>4064466</v>
      </c>
      <c r="U21" s="120">
        <v>4320559</v>
      </c>
      <c r="V21" s="120">
        <v>4320559</v>
      </c>
    </row>
    <row r="22" spans="1:22">
      <c r="A22" s="9" t="s">
        <v>215</v>
      </c>
      <c r="B22" s="120">
        <v>-187792</v>
      </c>
      <c r="C22" s="120">
        <v>-143512</v>
      </c>
      <c r="D22" s="120">
        <v>-128707</v>
      </c>
      <c r="E22" s="120">
        <v>-191464</v>
      </c>
      <c r="F22" s="120">
        <v>-189301</v>
      </c>
      <c r="G22" s="120">
        <v>-132573</v>
      </c>
      <c r="H22" s="120">
        <v>-99479</v>
      </c>
      <c r="I22" s="120">
        <v>-284995</v>
      </c>
      <c r="J22" s="120">
        <v>-168447</v>
      </c>
      <c r="K22" s="120">
        <v>-139622</v>
      </c>
      <c r="L22" s="120">
        <v>-123160</v>
      </c>
      <c r="M22" s="120">
        <v>-271699</v>
      </c>
      <c r="N22" s="120">
        <v>-224083</v>
      </c>
      <c r="O22" s="120">
        <v>-295355</v>
      </c>
      <c r="P22" s="120">
        <v>-253431</v>
      </c>
      <c r="Q22" s="120">
        <v>-118463</v>
      </c>
      <c r="R22" s="120">
        <v>-202545</v>
      </c>
      <c r="S22" s="120">
        <v>-303154</v>
      </c>
      <c r="T22" s="120">
        <v>-292643</v>
      </c>
      <c r="U22" s="120">
        <v>-111177</v>
      </c>
      <c r="V22" s="120">
        <v>-115962</v>
      </c>
    </row>
    <row r="23" spans="1:22">
      <c r="A23" s="9" t="s">
        <v>216</v>
      </c>
      <c r="B23" s="120">
        <v>159464</v>
      </c>
      <c r="C23" s="120">
        <v>0</v>
      </c>
      <c r="D23" s="120">
        <v>201921</v>
      </c>
      <c r="E23" s="120">
        <v>0</v>
      </c>
      <c r="F23" s="120">
        <v>87712</v>
      </c>
      <c r="G23" s="120">
        <v>0</v>
      </c>
      <c r="H23" s="120">
        <v>181500</v>
      </c>
      <c r="I23" s="120">
        <v>0</v>
      </c>
      <c r="J23" s="120">
        <v>158093</v>
      </c>
      <c r="K23" s="120">
        <v>0</v>
      </c>
      <c r="L23" s="120">
        <v>119278</v>
      </c>
      <c r="M23" s="120">
        <v>0</v>
      </c>
      <c r="N23" s="120">
        <v>187336</v>
      </c>
      <c r="O23" s="120">
        <v>0</v>
      </c>
      <c r="P23" s="120">
        <v>53059</v>
      </c>
      <c r="Q23" s="120">
        <v>0</v>
      </c>
      <c r="R23" s="120">
        <v>28989</v>
      </c>
      <c r="S23" s="120">
        <v>0</v>
      </c>
      <c r="T23" s="120">
        <v>28395</v>
      </c>
      <c r="U23" s="120">
        <v>0</v>
      </c>
      <c r="V23" s="120">
        <v>64423</v>
      </c>
    </row>
    <row r="24" spans="1:22">
      <c r="A24" s="9" t="s">
        <v>900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>
        <v>-2065</v>
      </c>
    </row>
    <row r="25" spans="1:22">
      <c r="A25" s="9" t="s">
        <v>217</v>
      </c>
      <c r="B25" s="120">
        <v>3475</v>
      </c>
      <c r="C25" s="120">
        <v>3617</v>
      </c>
      <c r="D25" s="120">
        <v>3794</v>
      </c>
      <c r="E25" s="120">
        <v>3832</v>
      </c>
      <c r="F25" s="120">
        <v>4017</v>
      </c>
      <c r="G25" s="120">
        <v>4158</v>
      </c>
      <c r="H25" s="120">
        <v>1980</v>
      </c>
      <c r="I25" s="120">
        <v>1995</v>
      </c>
      <c r="J25" s="120">
        <v>2039</v>
      </c>
      <c r="K25" s="120">
        <v>2060</v>
      </c>
      <c r="L25" s="120">
        <v>2107</v>
      </c>
      <c r="M25" s="120">
        <v>2153</v>
      </c>
      <c r="N25" s="120">
        <v>2228</v>
      </c>
      <c r="O25" s="120">
        <v>2266</v>
      </c>
      <c r="P25" s="120">
        <v>2337</v>
      </c>
      <c r="Q25" s="120">
        <v>2366</v>
      </c>
      <c r="R25" s="120">
        <v>5823</v>
      </c>
      <c r="S25" s="120">
        <v>4567</v>
      </c>
      <c r="T25" s="120">
        <v>4946</v>
      </c>
      <c r="U25" s="120">
        <v>6234</v>
      </c>
      <c r="V25" s="120">
        <v>6585</v>
      </c>
    </row>
    <row r="26" spans="1:22">
      <c r="A26" s="32" t="s">
        <v>218</v>
      </c>
      <c r="B26" s="122">
        <f t="shared" ref="B26:U26" si="4">SUM(B17:B18)</f>
        <v>72410589</v>
      </c>
      <c r="C26" s="122">
        <f t="shared" si="4"/>
        <v>76033401</v>
      </c>
      <c r="D26" s="122">
        <f t="shared" si="4"/>
        <v>76496137</v>
      </c>
      <c r="E26" s="122">
        <f t="shared" si="4"/>
        <v>78124674</v>
      </c>
      <c r="F26" s="122">
        <f t="shared" si="4"/>
        <v>78558146</v>
      </c>
      <c r="G26" s="122">
        <f t="shared" si="4"/>
        <v>80129164</v>
      </c>
      <c r="H26" s="122">
        <f t="shared" si="4"/>
        <v>81290044</v>
      </c>
      <c r="I26" s="122">
        <f t="shared" si="4"/>
        <v>82175769</v>
      </c>
      <c r="J26" s="122">
        <f t="shared" si="4"/>
        <v>83967455</v>
      </c>
      <c r="K26" s="122">
        <f t="shared" si="4"/>
        <v>87306257</v>
      </c>
      <c r="L26" s="122">
        <f t="shared" si="4"/>
        <v>90748880</v>
      </c>
      <c r="M26" s="122">
        <f t="shared" si="4"/>
        <v>92310469</v>
      </c>
      <c r="N26" s="122">
        <f t="shared" si="4"/>
        <v>95919239</v>
      </c>
      <c r="O26" s="122">
        <f t="shared" si="4"/>
        <v>98566064</v>
      </c>
      <c r="P26" s="122">
        <f t="shared" si="4"/>
        <v>102264455</v>
      </c>
      <c r="Q26" s="122">
        <f t="shared" si="4"/>
        <v>105367098</v>
      </c>
      <c r="R26" s="122">
        <f t="shared" si="4"/>
        <v>104938360</v>
      </c>
      <c r="S26" s="122">
        <f t="shared" si="4"/>
        <v>110672990</v>
      </c>
      <c r="T26" s="122">
        <f t="shared" si="4"/>
        <v>114298027</v>
      </c>
      <c r="U26" s="122">
        <f t="shared" si="4"/>
        <v>113166188</v>
      </c>
      <c r="V26" s="122">
        <v>113569782</v>
      </c>
    </row>
    <row r="27" spans="1:22">
      <c r="N27" s="10"/>
    </row>
    <row r="28" spans="1:22">
      <c r="N28" s="10"/>
    </row>
    <row r="29" spans="1:22">
      <c r="A29"/>
      <c r="N29" s="10"/>
    </row>
    <row r="30" spans="1:22">
      <c r="N30" s="10"/>
    </row>
    <row r="31" spans="1:22">
      <c r="N31" s="14"/>
    </row>
  </sheetData>
  <hyperlinks>
    <hyperlink ref="A1" location="Índice!A1" display="           Índice           "/>
  </hyperlink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50"/>
  </sheetPr>
  <dimension ref="A1:BW109"/>
  <sheetViews>
    <sheetView topLeftCell="B1" workbookViewId="0">
      <pane xSplit="1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B1" sqref="B1"/>
    </sheetView>
  </sheetViews>
  <sheetFormatPr defaultColWidth="9.140625" defaultRowHeight="15"/>
  <cols>
    <col min="1" max="1" width="12.42578125" style="4" customWidth="1"/>
    <col min="2" max="2" width="71" style="4" customWidth="1"/>
    <col min="3" max="39" width="12.140625" style="4" customWidth="1"/>
    <col min="40" max="43" width="12.42578125" style="4" customWidth="1"/>
    <col min="44" max="52" width="12.42578125" style="15" customWidth="1"/>
    <col min="53" max="53" width="13.42578125" style="15" customWidth="1"/>
    <col min="54" max="72" width="12.42578125" style="15" customWidth="1"/>
    <col min="73" max="73" width="11.42578125" style="15" customWidth="1"/>
    <col min="74" max="74" width="11.42578125" style="4" customWidth="1"/>
    <col min="75" max="16384" width="9.140625" style="4"/>
  </cols>
  <sheetData>
    <row r="1" spans="1:75" ht="57" customHeight="1">
      <c r="B1" s="5" t="s">
        <v>17</v>
      </c>
      <c r="C1" s="6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AR1" s="4"/>
      <c r="BV1" s="15"/>
    </row>
    <row r="2" spans="1:75" customFormat="1" ht="17.100000000000001" customHeight="1">
      <c r="A2" s="33"/>
      <c r="B2" s="87" t="s">
        <v>199</v>
      </c>
      <c r="C2" s="88" t="s">
        <v>125</v>
      </c>
      <c r="D2" s="88" t="s">
        <v>124</v>
      </c>
      <c r="E2" s="88" t="s">
        <v>123</v>
      </c>
      <c r="F2" s="88" t="s">
        <v>122</v>
      </c>
      <c r="G2" s="88" t="s">
        <v>121</v>
      </c>
      <c r="H2" s="88" t="s">
        <v>120</v>
      </c>
      <c r="I2" s="88" t="s">
        <v>119</v>
      </c>
      <c r="J2" s="88" t="s">
        <v>118</v>
      </c>
      <c r="K2" s="88" t="s">
        <v>117</v>
      </c>
      <c r="L2" s="88" t="s">
        <v>116</v>
      </c>
      <c r="M2" s="88" t="s">
        <v>115</v>
      </c>
      <c r="N2" s="88" t="s">
        <v>114</v>
      </c>
      <c r="O2" s="88" t="s">
        <v>113</v>
      </c>
      <c r="P2" s="88" t="s">
        <v>112</v>
      </c>
      <c r="Q2" s="88" t="s">
        <v>111</v>
      </c>
      <c r="R2" s="88" t="s">
        <v>110</v>
      </c>
      <c r="S2" s="88" t="s">
        <v>109</v>
      </c>
      <c r="T2" s="88" t="s">
        <v>108</v>
      </c>
      <c r="U2" s="88" t="s">
        <v>107</v>
      </c>
      <c r="V2" s="88" t="s">
        <v>106</v>
      </c>
      <c r="W2" s="88" t="s">
        <v>105</v>
      </c>
      <c r="X2" s="88" t="s">
        <v>104</v>
      </c>
      <c r="Y2" s="88" t="s">
        <v>103</v>
      </c>
      <c r="Z2" s="88" t="s">
        <v>102</v>
      </c>
      <c r="AA2" s="88" t="s">
        <v>101</v>
      </c>
      <c r="AB2" s="88" t="s">
        <v>100</v>
      </c>
      <c r="AC2" s="88" t="s">
        <v>99</v>
      </c>
      <c r="AD2" s="88" t="s">
        <v>98</v>
      </c>
      <c r="AE2" s="88" t="s">
        <v>97</v>
      </c>
      <c r="AF2" s="88" t="s">
        <v>96</v>
      </c>
      <c r="AG2" s="88" t="s">
        <v>95</v>
      </c>
      <c r="AH2" s="88" t="s">
        <v>94</v>
      </c>
      <c r="AI2" s="88" t="s">
        <v>93</v>
      </c>
      <c r="AJ2" s="88" t="s">
        <v>92</v>
      </c>
      <c r="AK2" s="88" t="s">
        <v>91</v>
      </c>
      <c r="AL2" s="88" t="s">
        <v>90</v>
      </c>
      <c r="AM2" s="88" t="s">
        <v>89</v>
      </c>
      <c r="AN2" s="88" t="s">
        <v>88</v>
      </c>
      <c r="AO2" s="88" t="s">
        <v>87</v>
      </c>
      <c r="AP2" s="88" t="s">
        <v>86</v>
      </c>
      <c r="AQ2" s="88" t="s">
        <v>85</v>
      </c>
      <c r="AR2" s="88" t="s">
        <v>84</v>
      </c>
      <c r="AS2" s="88" t="s">
        <v>83</v>
      </c>
      <c r="AT2" s="88" t="s">
        <v>82</v>
      </c>
      <c r="AU2" s="88" t="s">
        <v>81</v>
      </c>
      <c r="AV2" s="88" t="s">
        <v>80</v>
      </c>
      <c r="AW2" s="88" t="s">
        <v>79</v>
      </c>
      <c r="AX2" s="88" t="s">
        <v>78</v>
      </c>
      <c r="AY2" s="88" t="s">
        <v>77</v>
      </c>
      <c r="AZ2" s="88" t="s">
        <v>76</v>
      </c>
      <c r="BA2" s="88" t="s">
        <v>75</v>
      </c>
      <c r="BB2" s="88" t="s">
        <v>74</v>
      </c>
      <c r="BC2" s="88" t="s">
        <v>73</v>
      </c>
      <c r="BD2" s="88" t="s">
        <v>72</v>
      </c>
      <c r="BE2" s="88" t="s">
        <v>71</v>
      </c>
      <c r="BF2" s="88" t="s">
        <v>70</v>
      </c>
      <c r="BG2" s="88" t="s">
        <v>69</v>
      </c>
      <c r="BH2" s="88" t="s">
        <v>68</v>
      </c>
      <c r="BI2" s="88" t="s">
        <v>67</v>
      </c>
      <c r="BJ2" s="88" t="s">
        <v>66</v>
      </c>
      <c r="BK2" s="88" t="s">
        <v>65</v>
      </c>
      <c r="BL2" s="88" t="s">
        <v>64</v>
      </c>
      <c r="BM2" s="88" t="s">
        <v>63</v>
      </c>
      <c r="BN2" s="88" t="s">
        <v>62</v>
      </c>
      <c r="BO2" s="88" t="s">
        <v>36</v>
      </c>
      <c r="BP2" s="88" t="s">
        <v>35</v>
      </c>
      <c r="BQ2" s="88" t="s">
        <v>34</v>
      </c>
      <c r="BR2" s="88" t="s">
        <v>33</v>
      </c>
      <c r="BS2" s="88" t="s">
        <v>32</v>
      </c>
      <c r="BT2" s="88" t="s">
        <v>31</v>
      </c>
      <c r="BU2" s="88" t="s">
        <v>30</v>
      </c>
      <c r="BV2" s="88" t="s">
        <v>29</v>
      </c>
    </row>
    <row r="3" spans="1:75" customFormat="1">
      <c r="A3" s="17"/>
      <c r="B3" s="17" t="s">
        <v>126</v>
      </c>
      <c r="C3" s="14">
        <v>7771856</v>
      </c>
      <c r="D3" s="14">
        <v>7838482</v>
      </c>
      <c r="E3" s="14">
        <v>9125731</v>
      </c>
      <c r="F3" s="14">
        <v>9139737</v>
      </c>
      <c r="G3" s="14">
        <v>9585948</v>
      </c>
      <c r="H3" s="14">
        <v>10015448</v>
      </c>
      <c r="I3" s="14">
        <v>10085807</v>
      </c>
      <c r="J3" s="14">
        <v>9866313</v>
      </c>
      <c r="K3" s="14">
        <v>9771294</v>
      </c>
      <c r="L3" s="14">
        <v>9970754</v>
      </c>
      <c r="M3" s="14">
        <v>9492683</v>
      </c>
      <c r="N3" s="14">
        <v>9395641</v>
      </c>
      <c r="O3" s="14">
        <v>9639437</v>
      </c>
      <c r="P3" s="14">
        <v>9648508</v>
      </c>
      <c r="Q3" s="14">
        <v>9941375</v>
      </c>
      <c r="R3" s="14">
        <v>10585190</v>
      </c>
      <c r="S3" s="14">
        <v>10021666</v>
      </c>
      <c r="T3" s="14">
        <v>10793031</v>
      </c>
      <c r="U3" s="14">
        <v>11421497</v>
      </c>
      <c r="V3" s="14">
        <v>11798494</v>
      </c>
      <c r="W3" s="14">
        <v>11672668</v>
      </c>
      <c r="X3" s="14">
        <v>12404020</v>
      </c>
      <c r="Y3" s="14">
        <v>14391311</v>
      </c>
      <c r="Z3" s="14">
        <v>14530335</v>
      </c>
      <c r="AA3" s="14">
        <v>15369703</v>
      </c>
      <c r="AB3" s="14">
        <v>16766465</v>
      </c>
      <c r="AC3" s="14">
        <v>18718395</v>
      </c>
      <c r="AD3" s="14">
        <v>18021578</v>
      </c>
      <c r="AE3" s="14">
        <v>19109227</v>
      </c>
      <c r="AF3" s="14">
        <v>20219605</v>
      </c>
      <c r="AG3" s="14">
        <v>20834834</v>
      </c>
      <c r="AH3" s="14">
        <v>21218591</v>
      </c>
      <c r="AI3" s="14">
        <v>21870483</v>
      </c>
      <c r="AJ3" s="14">
        <v>23121917</v>
      </c>
      <c r="AK3" s="14">
        <v>23939721</v>
      </c>
      <c r="AL3" s="14">
        <v>23508247</v>
      </c>
      <c r="AM3" s="14">
        <v>22886215</v>
      </c>
      <c r="AN3" s="14">
        <v>23551761</v>
      </c>
      <c r="AO3" s="14">
        <v>23847574</v>
      </c>
      <c r="AP3" s="14">
        <v>23887151</v>
      </c>
      <c r="AQ3" s="14">
        <v>24426738</v>
      </c>
      <c r="AR3" s="14">
        <v>26207222</v>
      </c>
      <c r="AS3" s="14">
        <v>27062879</v>
      </c>
      <c r="AT3" s="14">
        <v>27046550</v>
      </c>
      <c r="AU3" s="14">
        <v>26757820</v>
      </c>
      <c r="AV3" s="14">
        <v>30028637</v>
      </c>
      <c r="AW3" s="14">
        <f>SUM(AW4,AW10,AW15,AW19,AW22,AW25,AW32,AW34,AW36,AW13)</f>
        <v>27797778</v>
      </c>
      <c r="AX3" s="14">
        <v>26544541</v>
      </c>
      <c r="AY3" s="14">
        <v>30251651</v>
      </c>
      <c r="AZ3" s="14">
        <v>28766417</v>
      </c>
      <c r="BA3" s="14">
        <v>30209749</v>
      </c>
      <c r="BB3" s="14">
        <v>28937277</v>
      </c>
      <c r="BC3" s="14">
        <v>29181978</v>
      </c>
      <c r="BD3" s="14">
        <v>29722678</v>
      </c>
      <c r="BE3" s="14">
        <v>30596439</v>
      </c>
      <c r="BF3" s="14">
        <v>30286177</v>
      </c>
      <c r="BG3" s="14">
        <v>28486092</v>
      </c>
      <c r="BH3" s="14">
        <v>28407205</v>
      </c>
      <c r="BI3" s="14">
        <v>27222897</v>
      </c>
      <c r="BJ3" s="14">
        <v>27746170</v>
      </c>
      <c r="BK3" s="14">
        <v>27738515</v>
      </c>
      <c r="BL3" s="14">
        <v>28229339</v>
      </c>
      <c r="BM3" s="14">
        <v>28057302</v>
      </c>
      <c r="BN3" s="14">
        <v>28983521</v>
      </c>
      <c r="BO3" s="14">
        <v>27035381</v>
      </c>
      <c r="BP3" s="14">
        <v>30108376</v>
      </c>
      <c r="BQ3" s="14">
        <v>29510812</v>
      </c>
      <c r="BR3" s="14">
        <v>30498952</v>
      </c>
      <c r="BS3" s="14">
        <v>30991734</v>
      </c>
      <c r="BT3" s="14">
        <v>32408411</v>
      </c>
      <c r="BU3" s="14">
        <v>32885461</v>
      </c>
      <c r="BV3" s="14">
        <v>33080910</v>
      </c>
    </row>
    <row r="4" spans="1:75" s="17" customFormat="1">
      <c r="B4" s="19" t="s">
        <v>219</v>
      </c>
      <c r="C4" s="14">
        <v>5318557</v>
      </c>
      <c r="D4" s="14">
        <v>5560444</v>
      </c>
      <c r="E4" s="14">
        <v>5896471</v>
      </c>
      <c r="F4" s="14">
        <v>6303957</v>
      </c>
      <c r="G4" s="14">
        <v>6233601</v>
      </c>
      <c r="H4" s="14">
        <v>6386946</v>
      </c>
      <c r="I4" s="14">
        <v>6474578</v>
      </c>
      <c r="J4" s="14">
        <v>7122656</v>
      </c>
      <c r="K4" s="14">
        <v>6821785</v>
      </c>
      <c r="L4" s="14">
        <v>6294875</v>
      </c>
      <c r="M4" s="14">
        <v>6441272</v>
      </c>
      <c r="N4" s="14">
        <v>6753362</v>
      </c>
      <c r="O4" s="14">
        <v>6607261</v>
      </c>
      <c r="P4" s="14">
        <v>6601537</v>
      </c>
      <c r="Q4" s="14">
        <v>6667725</v>
      </c>
      <c r="R4" s="14">
        <v>7311485</v>
      </c>
      <c r="S4" s="14">
        <v>7329413</v>
      </c>
      <c r="T4" s="14">
        <v>7538581</v>
      </c>
      <c r="U4" s="14">
        <v>7942283</v>
      </c>
      <c r="V4" s="14">
        <v>8727486</v>
      </c>
      <c r="W4" s="14">
        <v>8461705</v>
      </c>
      <c r="X4" s="14">
        <v>8837950</v>
      </c>
      <c r="Y4" s="14">
        <v>9206973</v>
      </c>
      <c r="Z4" s="14">
        <v>10141348</v>
      </c>
      <c r="AA4" s="14">
        <v>9961593</v>
      </c>
      <c r="AB4" s="14">
        <v>10391296</v>
      </c>
      <c r="AC4" s="14">
        <v>10548782</v>
      </c>
      <c r="AD4" s="14">
        <v>11120370</v>
      </c>
      <c r="AE4" s="14">
        <v>11042934</v>
      </c>
      <c r="AF4" s="14">
        <v>11604274</v>
      </c>
      <c r="AG4" s="14">
        <v>12134593</v>
      </c>
      <c r="AH4" s="14">
        <v>13072695</v>
      </c>
      <c r="AI4" s="14">
        <v>13239972</v>
      </c>
      <c r="AJ4" s="14">
        <v>14016379</v>
      </c>
      <c r="AK4" s="14">
        <v>14603711</v>
      </c>
      <c r="AL4" s="14">
        <v>15600626</v>
      </c>
      <c r="AM4" s="14">
        <v>14352707</v>
      </c>
      <c r="AN4" s="14">
        <v>14096409</v>
      </c>
      <c r="AO4" s="14">
        <v>14011030</v>
      </c>
      <c r="AP4" s="14">
        <v>14645829</v>
      </c>
      <c r="AQ4" s="14">
        <v>14542023</v>
      </c>
      <c r="AR4" s="14">
        <v>14877898</v>
      </c>
      <c r="AS4" s="14">
        <v>15381341</v>
      </c>
      <c r="AT4" s="14">
        <v>16014134</v>
      </c>
      <c r="AU4" s="14">
        <v>15500135</v>
      </c>
      <c r="AV4" s="14">
        <v>15412177</v>
      </c>
      <c r="AW4" s="14">
        <f>SUM(AW5:AW9)</f>
        <v>15069661</v>
      </c>
      <c r="AX4" s="14">
        <v>15624432</v>
      </c>
      <c r="AY4" s="14">
        <v>15412986</v>
      </c>
      <c r="AZ4" s="14">
        <v>15638440</v>
      </c>
      <c r="BA4" s="14">
        <v>15654852</v>
      </c>
      <c r="BB4" s="14">
        <v>15684770</v>
      </c>
      <c r="BC4" s="14">
        <v>15113819</v>
      </c>
      <c r="BD4" s="14">
        <v>14869498</v>
      </c>
      <c r="BE4" s="14">
        <v>13940244</v>
      </c>
      <c r="BF4" s="14">
        <v>14007690</v>
      </c>
      <c r="BG4" s="14">
        <v>12706762</v>
      </c>
      <c r="BH4" s="14">
        <v>13120506</v>
      </c>
      <c r="BI4" s="14">
        <v>13074001</v>
      </c>
      <c r="BJ4" s="14">
        <v>13780899</v>
      </c>
      <c r="BK4" s="14">
        <v>13826740</v>
      </c>
      <c r="BL4" s="14">
        <v>14160103</v>
      </c>
      <c r="BM4" s="14">
        <v>14231862</v>
      </c>
      <c r="BN4" s="14">
        <v>15352738</v>
      </c>
      <c r="BO4" s="14">
        <v>15255142</v>
      </c>
      <c r="BP4" s="14">
        <v>15621730</v>
      </c>
      <c r="BQ4" s="14">
        <v>16344426</v>
      </c>
      <c r="BR4" s="14">
        <v>17499546</v>
      </c>
      <c r="BS4" s="14">
        <v>17598544</v>
      </c>
      <c r="BT4" s="14">
        <v>18263296</v>
      </c>
      <c r="BU4" s="14">
        <v>18530443</v>
      </c>
      <c r="BV4" s="14">
        <v>19392004</v>
      </c>
      <c r="BW4" s="14"/>
    </row>
    <row r="5" spans="1:75" s="21" customFormat="1">
      <c r="B5" s="20" t="s">
        <v>220</v>
      </c>
      <c r="C5" s="10">
        <v>635201</v>
      </c>
      <c r="D5" s="10">
        <v>664585</v>
      </c>
      <c r="E5" s="10">
        <v>730510</v>
      </c>
      <c r="F5" s="10">
        <v>946118</v>
      </c>
      <c r="G5" s="10">
        <v>752988</v>
      </c>
      <c r="H5" s="10">
        <v>834609</v>
      </c>
      <c r="I5" s="10">
        <v>695556</v>
      </c>
      <c r="J5" s="10">
        <v>1015849</v>
      </c>
      <c r="K5" s="10">
        <v>736093</v>
      </c>
      <c r="L5" s="10">
        <v>773962</v>
      </c>
      <c r="M5" s="10">
        <v>809944</v>
      </c>
      <c r="N5" s="10">
        <v>1001664</v>
      </c>
      <c r="O5" s="10">
        <v>816626</v>
      </c>
      <c r="P5" s="10">
        <v>812068</v>
      </c>
      <c r="Q5" s="10">
        <v>776655</v>
      </c>
      <c r="R5" s="10">
        <v>1057853</v>
      </c>
      <c r="S5" s="10">
        <v>879766</v>
      </c>
      <c r="T5" s="10">
        <v>908024</v>
      </c>
      <c r="U5" s="10">
        <v>926926</v>
      </c>
      <c r="V5" s="10">
        <v>1336264</v>
      </c>
      <c r="W5" s="10">
        <v>1097546</v>
      </c>
      <c r="X5" s="10">
        <v>1208695</v>
      </c>
      <c r="Y5" s="10">
        <v>1268834</v>
      </c>
      <c r="Z5" s="10">
        <v>1827727</v>
      </c>
      <c r="AA5" s="10">
        <v>1462817</v>
      </c>
      <c r="AB5" s="10">
        <v>1562034</v>
      </c>
      <c r="AC5" s="10">
        <v>1478025</v>
      </c>
      <c r="AD5" s="10">
        <v>1864035</v>
      </c>
      <c r="AE5" s="10">
        <v>1485630</v>
      </c>
      <c r="AF5" s="10">
        <v>1597477</v>
      </c>
      <c r="AG5" s="10">
        <v>1682077</v>
      </c>
      <c r="AH5" s="10">
        <v>2100614</v>
      </c>
      <c r="AI5" s="10">
        <v>1922782</v>
      </c>
      <c r="AJ5" s="10">
        <v>2028887</v>
      </c>
      <c r="AK5" s="10">
        <v>2108912</v>
      </c>
      <c r="AL5" s="10">
        <v>3779936</v>
      </c>
      <c r="AM5" s="10">
        <v>2778536</v>
      </c>
      <c r="AN5" s="10">
        <v>2695066</v>
      </c>
      <c r="AO5" s="10">
        <v>2555954</v>
      </c>
      <c r="AP5" s="10">
        <v>3195322</v>
      </c>
      <c r="AQ5" s="10">
        <v>2624644</v>
      </c>
      <c r="AR5" s="10">
        <v>2675380</v>
      </c>
      <c r="AS5" s="10">
        <v>2623346</v>
      </c>
      <c r="AT5" s="10">
        <v>3400331</v>
      </c>
      <c r="AU5" s="10">
        <v>2756994</v>
      </c>
      <c r="AV5" s="10">
        <v>2839217</v>
      </c>
      <c r="AW5" s="10">
        <v>2760116</v>
      </c>
      <c r="AX5" s="10">
        <v>3397760</v>
      </c>
      <c r="AY5" s="10">
        <v>2788778</v>
      </c>
      <c r="AZ5" s="10">
        <v>3277508</v>
      </c>
      <c r="BA5" s="10">
        <v>2961240</v>
      </c>
      <c r="BB5" s="10">
        <v>3280758</v>
      </c>
      <c r="BC5" s="10">
        <v>2669795</v>
      </c>
      <c r="BD5" s="10">
        <v>2658568</v>
      </c>
      <c r="BE5" s="10">
        <v>2674805</v>
      </c>
      <c r="BF5" s="10">
        <v>3173925</v>
      </c>
      <c r="BG5" s="10">
        <v>2605262</v>
      </c>
      <c r="BH5" s="10">
        <v>2649375</v>
      </c>
      <c r="BI5" s="10">
        <v>2482398</v>
      </c>
      <c r="BJ5" s="10">
        <v>3003632</v>
      </c>
      <c r="BK5" s="10">
        <v>2591689</v>
      </c>
      <c r="BL5" s="10">
        <v>2650446</v>
      </c>
      <c r="BM5" s="10">
        <v>2449543</v>
      </c>
      <c r="BN5" s="10">
        <v>3553902</v>
      </c>
      <c r="BO5" s="10">
        <v>2808267</v>
      </c>
      <c r="BP5" s="10">
        <v>2763100</v>
      </c>
      <c r="BQ5" s="10">
        <v>2842310</v>
      </c>
      <c r="BR5" s="10">
        <v>3629157</v>
      </c>
      <c r="BS5" s="10">
        <v>2818114</v>
      </c>
      <c r="BT5" s="10">
        <v>2720053</v>
      </c>
      <c r="BU5" s="10">
        <v>2583129</v>
      </c>
      <c r="BV5" s="10">
        <v>3228976</v>
      </c>
      <c r="BW5" s="10"/>
    </row>
    <row r="6" spans="1:75" s="21" customFormat="1">
      <c r="B6" s="20" t="s">
        <v>221</v>
      </c>
      <c r="C6" s="10">
        <v>2032155</v>
      </c>
      <c r="D6" s="10">
        <v>2152882</v>
      </c>
      <c r="E6" s="10">
        <v>2315454</v>
      </c>
      <c r="F6" s="10">
        <v>2575740</v>
      </c>
      <c r="G6" s="10">
        <v>2471741</v>
      </c>
      <c r="H6" s="10">
        <v>2496138</v>
      </c>
      <c r="I6" s="10">
        <v>2529854</v>
      </c>
      <c r="J6" s="10">
        <v>2806902</v>
      </c>
      <c r="K6" s="10">
        <v>2726434</v>
      </c>
      <c r="L6" s="10">
        <v>2909046</v>
      </c>
      <c r="M6" s="10">
        <v>3012011</v>
      </c>
      <c r="N6" s="10">
        <v>3281781</v>
      </c>
      <c r="O6" s="10">
        <v>3167044</v>
      </c>
      <c r="P6" s="10">
        <v>3180039</v>
      </c>
      <c r="Q6" s="10">
        <v>3232849</v>
      </c>
      <c r="R6" s="10">
        <v>3553486</v>
      </c>
      <c r="S6" s="10">
        <v>3325152</v>
      </c>
      <c r="T6" s="10">
        <v>3315561</v>
      </c>
      <c r="U6" s="10">
        <v>3426842</v>
      </c>
      <c r="V6" s="10">
        <v>3820216</v>
      </c>
      <c r="W6" s="10">
        <v>3739877</v>
      </c>
      <c r="X6" s="10">
        <v>3903938</v>
      </c>
      <c r="Y6" s="10">
        <v>4138427</v>
      </c>
      <c r="Z6" s="10">
        <v>4633790</v>
      </c>
      <c r="AA6" s="10">
        <v>4454517</v>
      </c>
      <c r="AB6" s="10">
        <v>4468020</v>
      </c>
      <c r="AC6" s="10">
        <v>4510097</v>
      </c>
      <c r="AD6" s="10">
        <v>4805853</v>
      </c>
      <c r="AE6" s="10">
        <v>4755096</v>
      </c>
      <c r="AF6" s="10">
        <v>4952485</v>
      </c>
      <c r="AG6" s="10">
        <v>5200180</v>
      </c>
      <c r="AH6" s="10">
        <v>5636799</v>
      </c>
      <c r="AI6" s="10">
        <v>5692219</v>
      </c>
      <c r="AJ6" s="10">
        <v>6037629</v>
      </c>
      <c r="AK6" s="10">
        <v>6295708</v>
      </c>
      <c r="AL6" s="10">
        <v>5579974</v>
      </c>
      <c r="AM6" s="10">
        <v>5336711</v>
      </c>
      <c r="AN6" s="10">
        <v>5158770</v>
      </c>
      <c r="AO6" s="10">
        <v>5072399</v>
      </c>
      <c r="AP6" s="10">
        <v>5136227</v>
      </c>
      <c r="AQ6" s="10">
        <v>5203327</v>
      </c>
      <c r="AR6" s="10">
        <v>5447820</v>
      </c>
      <c r="AS6" s="10">
        <v>5639745</v>
      </c>
      <c r="AT6" s="10">
        <v>5836236</v>
      </c>
      <c r="AU6" s="10">
        <v>6054944</v>
      </c>
      <c r="AV6" s="10">
        <v>6352499</v>
      </c>
      <c r="AW6" s="10">
        <v>6678844</v>
      </c>
      <c r="AX6" s="10">
        <v>6990978</v>
      </c>
      <c r="AY6" s="10">
        <v>7211775</v>
      </c>
      <c r="AZ6" s="10">
        <v>7376313</v>
      </c>
      <c r="BA6" s="10">
        <v>7583331</v>
      </c>
      <c r="BB6" s="10">
        <v>7762045</v>
      </c>
      <c r="BC6" s="10">
        <v>7728974</v>
      </c>
      <c r="BD6" s="10">
        <v>7682224</v>
      </c>
      <c r="BE6" s="10">
        <v>7521564</v>
      </c>
      <c r="BF6" s="10">
        <v>7573671</v>
      </c>
      <c r="BG6" s="10">
        <v>7466567</v>
      </c>
      <c r="BH6" s="10">
        <v>7525266</v>
      </c>
      <c r="BI6" s="10">
        <v>7521849</v>
      </c>
      <c r="BJ6" s="10">
        <v>7608229</v>
      </c>
      <c r="BK6" s="10">
        <v>7705484</v>
      </c>
      <c r="BL6" s="10">
        <v>7844713</v>
      </c>
      <c r="BM6" s="10">
        <v>8067876</v>
      </c>
      <c r="BN6" s="10">
        <v>8312468</v>
      </c>
      <c r="BO6" s="10">
        <v>8486221</v>
      </c>
      <c r="BP6" s="10">
        <v>8740123</v>
      </c>
      <c r="BQ6" s="10">
        <v>9019984</v>
      </c>
      <c r="BR6" s="10">
        <v>9127809</v>
      </c>
      <c r="BS6" s="10">
        <v>9195670</v>
      </c>
      <c r="BT6" s="10">
        <v>9366609</v>
      </c>
      <c r="BU6" s="10">
        <v>9488702</v>
      </c>
      <c r="BV6" s="10">
        <v>9622161</v>
      </c>
      <c r="BW6" s="10"/>
    </row>
    <row r="7" spans="1:75" s="21" customFormat="1">
      <c r="B7" s="20" t="s">
        <v>222</v>
      </c>
      <c r="C7" s="10">
        <v>20458</v>
      </c>
      <c r="D7" s="10">
        <v>19545</v>
      </c>
      <c r="E7" s="10">
        <v>34370</v>
      </c>
      <c r="F7" s="10">
        <v>38834</v>
      </c>
      <c r="G7" s="10">
        <v>36848</v>
      </c>
      <c r="H7" s="10">
        <v>29567</v>
      </c>
      <c r="I7" s="10">
        <v>31447</v>
      </c>
      <c r="J7" s="10">
        <v>19705</v>
      </c>
      <c r="K7" s="10">
        <v>23145</v>
      </c>
      <c r="L7" s="10">
        <v>23495</v>
      </c>
      <c r="M7" s="10">
        <v>21391</v>
      </c>
      <c r="N7" s="10">
        <v>32269</v>
      </c>
      <c r="O7" s="10">
        <v>35090</v>
      </c>
      <c r="P7" s="10">
        <v>32190</v>
      </c>
      <c r="Q7" s="10">
        <v>46186</v>
      </c>
      <c r="R7" s="10">
        <v>95168</v>
      </c>
      <c r="S7" s="10">
        <v>125608</v>
      </c>
      <c r="T7" s="10">
        <v>80540</v>
      </c>
      <c r="U7" s="10">
        <v>68727</v>
      </c>
      <c r="V7" s="10">
        <v>75118</v>
      </c>
      <c r="W7" s="10">
        <v>76478</v>
      </c>
      <c r="X7" s="10">
        <v>77944</v>
      </c>
      <c r="Y7" s="10">
        <v>61646</v>
      </c>
      <c r="Z7" s="10">
        <v>3507</v>
      </c>
      <c r="AA7" s="10">
        <v>0</v>
      </c>
      <c r="AB7" s="10">
        <v>0</v>
      </c>
      <c r="AC7" s="10">
        <v>10241</v>
      </c>
      <c r="AD7" s="10">
        <v>11981</v>
      </c>
      <c r="AE7" s="10">
        <v>12921</v>
      </c>
      <c r="AF7" s="10">
        <v>72629</v>
      </c>
      <c r="AG7" s="10">
        <v>61599</v>
      </c>
      <c r="AH7" s="10">
        <v>89968</v>
      </c>
      <c r="AI7" s="10">
        <v>91129</v>
      </c>
      <c r="AJ7" s="10">
        <v>34596</v>
      </c>
      <c r="AK7" s="10">
        <v>14652</v>
      </c>
      <c r="AL7" s="10">
        <v>12310</v>
      </c>
      <c r="AM7" s="10">
        <v>11582</v>
      </c>
      <c r="AN7" s="10">
        <v>10208</v>
      </c>
      <c r="AO7" s="10">
        <v>11516</v>
      </c>
      <c r="AP7" s="10">
        <v>10201</v>
      </c>
      <c r="AQ7" s="10">
        <v>34753</v>
      </c>
      <c r="AR7" s="10">
        <v>26673</v>
      </c>
      <c r="AS7" s="10">
        <v>267628</v>
      </c>
      <c r="AT7" s="10">
        <v>269540</v>
      </c>
      <c r="AU7" s="10">
        <v>245522</v>
      </c>
      <c r="AV7" s="10">
        <v>30830</v>
      </c>
      <c r="AW7" s="10">
        <v>45624</v>
      </c>
      <c r="AX7" s="10">
        <v>57012</v>
      </c>
      <c r="AY7" s="10">
        <v>57123</v>
      </c>
      <c r="AZ7" s="10">
        <v>65952</v>
      </c>
      <c r="BA7" s="10">
        <v>110935</v>
      </c>
      <c r="BB7" s="10">
        <v>246352</v>
      </c>
      <c r="BC7" s="10">
        <v>561695</v>
      </c>
      <c r="BD7" s="10">
        <v>496875</v>
      </c>
      <c r="BE7" s="10">
        <v>280400</v>
      </c>
      <c r="BF7" s="10">
        <v>171706</v>
      </c>
      <c r="BG7" s="10">
        <v>122850</v>
      </c>
      <c r="BH7" s="10">
        <v>392680</v>
      </c>
      <c r="BI7" s="10">
        <v>289209</v>
      </c>
      <c r="BJ7" s="10">
        <v>174508</v>
      </c>
      <c r="BK7" s="10">
        <v>153905</v>
      </c>
      <c r="BL7" s="10">
        <v>155927</v>
      </c>
      <c r="BM7" s="10">
        <v>75688</v>
      </c>
      <c r="BN7" s="10">
        <v>81887</v>
      </c>
      <c r="BO7" s="10">
        <v>46083</v>
      </c>
      <c r="BP7" s="10">
        <v>43663</v>
      </c>
      <c r="BQ7" s="10">
        <v>112120</v>
      </c>
      <c r="BR7" s="10">
        <v>112306</v>
      </c>
      <c r="BS7" s="10">
        <v>137742</v>
      </c>
      <c r="BT7" s="10">
        <v>121228</v>
      </c>
      <c r="BU7" s="10">
        <v>327609</v>
      </c>
      <c r="BV7" s="10">
        <v>457089</v>
      </c>
      <c r="BW7" s="10"/>
    </row>
    <row r="8" spans="1:75" s="21" customFormat="1">
      <c r="B8" s="20" t="s">
        <v>223</v>
      </c>
      <c r="C8" s="10">
        <v>2630743</v>
      </c>
      <c r="D8" s="10">
        <v>2723432</v>
      </c>
      <c r="E8" s="10">
        <v>2816137</v>
      </c>
      <c r="F8" s="10">
        <v>2743265</v>
      </c>
      <c r="G8" s="10">
        <v>2972024</v>
      </c>
      <c r="H8" s="10">
        <v>3026632</v>
      </c>
      <c r="I8" s="10">
        <v>3217721</v>
      </c>
      <c r="J8" s="10">
        <v>3280200</v>
      </c>
      <c r="K8" s="10">
        <v>3336113</v>
      </c>
      <c r="L8" s="10">
        <v>2588372</v>
      </c>
      <c r="M8" s="10">
        <v>2597926</v>
      </c>
      <c r="N8" s="10">
        <v>2432347</v>
      </c>
      <c r="O8" s="10">
        <v>2573102</v>
      </c>
      <c r="P8" s="10">
        <v>2564238</v>
      </c>
      <c r="Q8" s="10">
        <v>2599384</v>
      </c>
      <c r="R8" s="10">
        <v>2587128</v>
      </c>
      <c r="S8" s="10">
        <v>2990076</v>
      </c>
      <c r="T8" s="10">
        <v>3224735</v>
      </c>
      <c r="U8" s="10">
        <v>3507992</v>
      </c>
      <c r="V8" s="10">
        <v>3477849</v>
      </c>
      <c r="W8" s="10">
        <v>3536461</v>
      </c>
      <c r="X8" s="10">
        <v>3638760</v>
      </c>
      <c r="Y8" s="10">
        <v>3725949</v>
      </c>
      <c r="Z8" s="10">
        <v>3656519</v>
      </c>
      <c r="AA8" s="10">
        <v>4017022</v>
      </c>
      <c r="AB8" s="10">
        <v>4350844</v>
      </c>
      <c r="AC8" s="10">
        <v>4538768</v>
      </c>
      <c r="AD8" s="10">
        <v>4422086</v>
      </c>
      <c r="AE8" s="10">
        <v>4779093</v>
      </c>
      <c r="AF8" s="10">
        <v>4971217</v>
      </c>
      <c r="AG8" s="10">
        <v>5182024</v>
      </c>
      <c r="AH8" s="10">
        <v>5233698</v>
      </c>
      <c r="AI8" s="10">
        <v>5524250</v>
      </c>
      <c r="AJ8" s="10">
        <v>5906093</v>
      </c>
      <c r="AK8" s="10">
        <v>6182578</v>
      </c>
      <c r="AL8" s="10">
        <v>6227935</v>
      </c>
      <c r="AM8" s="10">
        <v>6225459</v>
      </c>
      <c r="AN8" s="10">
        <v>6231831</v>
      </c>
      <c r="AO8" s="10">
        <v>6370270</v>
      </c>
      <c r="AP8" s="10">
        <v>6304079</v>
      </c>
      <c r="AQ8" s="10">
        <v>6679299</v>
      </c>
      <c r="AR8" s="10">
        <v>6728025</v>
      </c>
      <c r="AS8" s="10">
        <v>6850622</v>
      </c>
      <c r="AT8" s="10">
        <v>6508027</v>
      </c>
      <c r="AU8" s="10">
        <v>6442675</v>
      </c>
      <c r="AV8" s="10">
        <v>6159631</v>
      </c>
      <c r="AW8" s="10">
        <v>5585077</v>
      </c>
      <c r="AX8" s="10">
        <v>5178682</v>
      </c>
      <c r="AY8" s="10">
        <v>5355310</v>
      </c>
      <c r="AZ8" s="10">
        <v>4918667</v>
      </c>
      <c r="BA8" s="10">
        <v>4999346</v>
      </c>
      <c r="BB8" s="10">
        <v>4395615</v>
      </c>
      <c r="BC8" s="10">
        <v>4153355</v>
      </c>
      <c r="BD8" s="10">
        <v>4031831</v>
      </c>
      <c r="BE8" s="10">
        <v>3463475</v>
      </c>
      <c r="BF8" s="10">
        <v>3088388</v>
      </c>
      <c r="BG8" s="10">
        <v>2512083</v>
      </c>
      <c r="BH8" s="10">
        <v>2553185</v>
      </c>
      <c r="BI8" s="10">
        <v>2780545</v>
      </c>
      <c r="BJ8" s="10">
        <v>2994530</v>
      </c>
      <c r="BK8" s="10">
        <v>3375662</v>
      </c>
      <c r="BL8" s="10">
        <v>3509017</v>
      </c>
      <c r="BM8" s="10">
        <v>3638755</v>
      </c>
      <c r="BN8" s="10">
        <v>3404481</v>
      </c>
      <c r="BO8" s="10">
        <v>3914571</v>
      </c>
      <c r="BP8" s="10">
        <v>4074844</v>
      </c>
      <c r="BQ8" s="10">
        <v>4369987</v>
      </c>
      <c r="BR8" s="10">
        <v>4630001</v>
      </c>
      <c r="BS8" s="10">
        <v>5446581</v>
      </c>
      <c r="BT8" s="10">
        <v>6054723</v>
      </c>
      <c r="BU8" s="10">
        <v>6130369</v>
      </c>
      <c r="BV8" s="10">
        <v>6082108</v>
      </c>
      <c r="BW8" s="10"/>
    </row>
    <row r="9" spans="1:75" s="21" customFormat="1">
      <c r="B9" s="20" t="s">
        <v>224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5301</v>
      </c>
      <c r="O9" s="10">
        <v>15399</v>
      </c>
      <c r="P9" s="10">
        <v>13002</v>
      </c>
      <c r="Q9" s="10">
        <v>12651</v>
      </c>
      <c r="R9" s="10">
        <v>17850</v>
      </c>
      <c r="S9" s="10">
        <v>8811</v>
      </c>
      <c r="T9" s="10">
        <v>9721</v>
      </c>
      <c r="U9" s="10">
        <v>11796</v>
      </c>
      <c r="V9" s="10">
        <v>18039</v>
      </c>
      <c r="W9" s="10">
        <v>11343</v>
      </c>
      <c r="X9" s="10">
        <v>8613</v>
      </c>
      <c r="Y9" s="10">
        <v>12117</v>
      </c>
      <c r="Z9" s="10">
        <v>19805</v>
      </c>
      <c r="AA9" s="10">
        <v>27237</v>
      </c>
      <c r="AB9" s="10">
        <v>10398</v>
      </c>
      <c r="AC9" s="10">
        <v>11651</v>
      </c>
      <c r="AD9" s="10">
        <v>16415</v>
      </c>
      <c r="AE9" s="10">
        <v>10194</v>
      </c>
      <c r="AF9" s="10">
        <v>10466</v>
      </c>
      <c r="AG9" s="10">
        <v>8713</v>
      </c>
      <c r="AH9" s="10">
        <v>11616</v>
      </c>
      <c r="AI9" s="10">
        <v>9592</v>
      </c>
      <c r="AJ9" s="10">
        <v>9174</v>
      </c>
      <c r="AK9" s="10">
        <v>1861</v>
      </c>
      <c r="AL9" s="10">
        <v>471</v>
      </c>
      <c r="AM9" s="10">
        <v>419</v>
      </c>
      <c r="AN9" s="10">
        <v>534</v>
      </c>
      <c r="AO9" s="10">
        <v>891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0">
        <v>0</v>
      </c>
      <c r="AV9" s="10">
        <v>0</v>
      </c>
      <c r="AW9" s="10">
        <v>0</v>
      </c>
      <c r="AX9" s="10">
        <v>0</v>
      </c>
      <c r="AY9" s="10">
        <v>0</v>
      </c>
      <c r="AZ9" s="10">
        <v>0</v>
      </c>
      <c r="BA9" s="10">
        <v>0</v>
      </c>
      <c r="BB9" s="10">
        <v>0</v>
      </c>
      <c r="BC9" s="10">
        <v>0</v>
      </c>
      <c r="BD9" s="10">
        <v>0</v>
      </c>
      <c r="BE9" s="10">
        <v>0</v>
      </c>
      <c r="BF9" s="10">
        <v>0</v>
      </c>
      <c r="BG9" s="10">
        <v>0</v>
      </c>
      <c r="BH9" s="10">
        <v>0</v>
      </c>
      <c r="BI9" s="10">
        <v>0</v>
      </c>
      <c r="BJ9" s="10">
        <v>0</v>
      </c>
      <c r="BK9" s="10">
        <v>0</v>
      </c>
      <c r="BL9" s="10">
        <v>0</v>
      </c>
      <c r="BM9" s="10">
        <v>0</v>
      </c>
      <c r="BN9" s="10">
        <v>0</v>
      </c>
      <c r="BO9" s="10">
        <v>0</v>
      </c>
      <c r="BP9" s="10">
        <v>0</v>
      </c>
      <c r="BQ9" s="10">
        <v>25</v>
      </c>
      <c r="BR9" s="10">
        <v>273</v>
      </c>
      <c r="BS9" s="10">
        <v>437</v>
      </c>
      <c r="BT9" s="10">
        <v>683</v>
      </c>
      <c r="BU9" s="10">
        <v>634</v>
      </c>
      <c r="BV9" s="10">
        <v>1670</v>
      </c>
      <c r="BW9" s="10"/>
    </row>
    <row r="10" spans="1:75" s="17" customFormat="1">
      <c r="B10" s="19" t="s">
        <v>225</v>
      </c>
      <c r="C10" s="14">
        <v>1130831</v>
      </c>
      <c r="D10" s="14">
        <v>1043694</v>
      </c>
      <c r="E10" s="14">
        <v>1631431</v>
      </c>
      <c r="F10" s="14">
        <v>1906335</v>
      </c>
      <c r="G10" s="14">
        <v>2070279</v>
      </c>
      <c r="H10" s="14">
        <v>2266311</v>
      </c>
      <c r="I10" s="14">
        <v>2136727</v>
      </c>
      <c r="J10" s="14">
        <v>1848301</v>
      </c>
      <c r="K10" s="14">
        <v>1818478</v>
      </c>
      <c r="L10" s="14">
        <v>1847581</v>
      </c>
      <c r="M10" s="14">
        <v>1365814</v>
      </c>
      <c r="N10" s="14">
        <v>1418553</v>
      </c>
      <c r="O10" s="14">
        <v>1508380</v>
      </c>
      <c r="P10" s="14">
        <v>1372496</v>
      </c>
      <c r="Q10" s="14">
        <v>1518043</v>
      </c>
      <c r="R10" s="14">
        <v>1852815</v>
      </c>
      <c r="S10" s="14">
        <v>1040657</v>
      </c>
      <c r="T10" s="14">
        <v>1397163</v>
      </c>
      <c r="U10" s="14">
        <v>1904941</v>
      </c>
      <c r="V10" s="14">
        <v>1784004</v>
      </c>
      <c r="W10" s="14">
        <v>1335488</v>
      </c>
      <c r="X10" s="14">
        <v>1422606</v>
      </c>
      <c r="Y10" s="14">
        <v>2662509</v>
      </c>
      <c r="Z10" s="14">
        <v>2228119</v>
      </c>
      <c r="AA10" s="14">
        <v>2140151</v>
      </c>
      <c r="AB10" s="14">
        <v>2547496</v>
      </c>
      <c r="AC10" s="14">
        <v>3729079</v>
      </c>
      <c r="AD10" s="14">
        <v>2234251</v>
      </c>
      <c r="AE10" s="14">
        <v>2658365</v>
      </c>
      <c r="AF10" s="14">
        <v>2863157</v>
      </c>
      <c r="AG10" s="14">
        <v>2414101</v>
      </c>
      <c r="AH10" s="14">
        <v>2006497</v>
      </c>
      <c r="AI10" s="14">
        <v>1901905</v>
      </c>
      <c r="AJ10" s="14">
        <v>2073866</v>
      </c>
      <c r="AK10" s="14">
        <v>2285898</v>
      </c>
      <c r="AL10" s="14">
        <v>1311160</v>
      </c>
      <c r="AM10" s="14">
        <v>1433844</v>
      </c>
      <c r="AN10" s="14">
        <v>1778916</v>
      </c>
      <c r="AO10" s="14">
        <v>1634047</v>
      </c>
      <c r="AP10" s="14">
        <v>1331544</v>
      </c>
      <c r="AQ10" s="14">
        <v>1526905</v>
      </c>
      <c r="AR10" s="14">
        <v>2071268</v>
      </c>
      <c r="AS10" s="14">
        <v>1716382</v>
      </c>
      <c r="AT10" s="14">
        <v>1627794</v>
      </c>
      <c r="AU10" s="14">
        <v>1654340</v>
      </c>
      <c r="AV10" s="14">
        <v>8013110</v>
      </c>
      <c r="AW10" s="14">
        <f>SUM(AW11:AW12)</f>
        <v>5324600</v>
      </c>
      <c r="AX10" s="14">
        <v>4220707</v>
      </c>
      <c r="AY10" s="14">
        <v>7266753</v>
      </c>
      <c r="AZ10" s="14">
        <v>5517530</v>
      </c>
      <c r="BA10" s="14">
        <v>5815238</v>
      </c>
      <c r="BB10" s="14">
        <v>4318236</v>
      </c>
      <c r="BC10" s="14">
        <v>4763323</v>
      </c>
      <c r="BD10" s="14">
        <v>4611597</v>
      </c>
      <c r="BE10" s="14">
        <v>6506699</v>
      </c>
      <c r="BF10" s="14">
        <v>7188736</v>
      </c>
      <c r="BG10" s="14">
        <v>6370779</v>
      </c>
      <c r="BH10" s="14">
        <v>5570292</v>
      </c>
      <c r="BI10" s="14">
        <v>5327878</v>
      </c>
      <c r="BJ10" s="14">
        <v>5453373</v>
      </c>
      <c r="BK10" s="14">
        <v>4985964</v>
      </c>
      <c r="BL10" s="14">
        <v>4484261</v>
      </c>
      <c r="BM10" s="14">
        <v>4749766</v>
      </c>
      <c r="BN10" s="14">
        <v>4852616</v>
      </c>
      <c r="BO10" s="14">
        <v>3197299</v>
      </c>
      <c r="BP10" s="14">
        <v>4967889</v>
      </c>
      <c r="BQ10" s="14">
        <v>3421508</v>
      </c>
      <c r="BR10" s="14">
        <v>3928602</v>
      </c>
      <c r="BS10" s="14">
        <v>3849763</v>
      </c>
      <c r="BT10" s="14">
        <v>4385136</v>
      </c>
      <c r="BU10" s="14">
        <v>3796843</v>
      </c>
      <c r="BV10" s="14">
        <v>3391443</v>
      </c>
      <c r="BW10" s="14"/>
    </row>
    <row r="11" spans="1:75" s="21" customFormat="1">
      <c r="B11" s="20" t="s">
        <v>132</v>
      </c>
      <c r="C11" s="10">
        <v>1130831</v>
      </c>
      <c r="D11" s="10">
        <v>1043694</v>
      </c>
      <c r="E11" s="10">
        <v>1631431</v>
      </c>
      <c r="F11" s="10">
        <v>1906335</v>
      </c>
      <c r="G11" s="10">
        <v>2070279</v>
      </c>
      <c r="H11" s="10">
        <v>1939013</v>
      </c>
      <c r="I11" s="10">
        <v>1903550</v>
      </c>
      <c r="J11" s="10">
        <v>1848301</v>
      </c>
      <c r="K11" s="10">
        <v>1711427</v>
      </c>
      <c r="L11" s="10">
        <v>1752075</v>
      </c>
      <c r="M11" s="10">
        <v>1219063</v>
      </c>
      <c r="N11" s="10">
        <v>1418553</v>
      </c>
      <c r="O11" s="10">
        <v>1508380</v>
      </c>
      <c r="P11" s="10">
        <v>1279018</v>
      </c>
      <c r="Q11" s="10">
        <v>1396329</v>
      </c>
      <c r="R11" s="10">
        <v>1852815</v>
      </c>
      <c r="S11" s="10">
        <v>969876</v>
      </c>
      <c r="T11" s="10">
        <v>1397163</v>
      </c>
      <c r="U11" s="10">
        <v>1877133</v>
      </c>
      <c r="V11" s="10">
        <v>1684035</v>
      </c>
      <c r="W11" s="10">
        <v>1335488</v>
      </c>
      <c r="X11" s="10">
        <v>1422606</v>
      </c>
      <c r="Y11" s="10">
        <v>1401931</v>
      </c>
      <c r="Z11" s="10">
        <v>1380940</v>
      </c>
      <c r="AA11" s="10">
        <v>913255</v>
      </c>
      <c r="AB11" s="10">
        <v>830209</v>
      </c>
      <c r="AC11" s="10">
        <v>974458</v>
      </c>
      <c r="AD11" s="10">
        <v>763162</v>
      </c>
      <c r="AE11" s="10">
        <v>2658365</v>
      </c>
      <c r="AF11" s="10">
        <v>2863157</v>
      </c>
      <c r="AG11" s="10">
        <v>2414101</v>
      </c>
      <c r="AH11" s="10">
        <v>2006497</v>
      </c>
      <c r="AI11" s="10">
        <v>1901905</v>
      </c>
      <c r="AJ11" s="10">
        <v>2073866</v>
      </c>
      <c r="AK11" s="10">
        <v>2285898</v>
      </c>
      <c r="AL11" s="10">
        <v>1311160</v>
      </c>
      <c r="AM11" s="10">
        <v>1433844</v>
      </c>
      <c r="AN11" s="10">
        <v>1778916</v>
      </c>
      <c r="AO11" s="10">
        <v>1634047</v>
      </c>
      <c r="AP11" s="10">
        <v>1331544</v>
      </c>
      <c r="AQ11" s="10">
        <v>1526905</v>
      </c>
      <c r="AR11" s="10">
        <v>2071268</v>
      </c>
      <c r="AS11" s="10">
        <v>1716382</v>
      </c>
      <c r="AT11" s="10">
        <v>1627794</v>
      </c>
      <c r="AU11" s="10">
        <v>1654340</v>
      </c>
      <c r="AV11" s="10">
        <v>8013110</v>
      </c>
      <c r="AW11" s="10">
        <v>5324600</v>
      </c>
      <c r="AX11" s="10">
        <v>4220707</v>
      </c>
      <c r="AY11" s="10">
        <v>7266753</v>
      </c>
      <c r="AZ11" s="10">
        <v>5517530</v>
      </c>
      <c r="BA11" s="10">
        <v>5815238</v>
      </c>
      <c r="BB11" s="10">
        <v>4318236</v>
      </c>
      <c r="BC11" s="10">
        <v>4763323</v>
      </c>
      <c r="BD11" s="10">
        <v>4611597</v>
      </c>
      <c r="BE11" s="10">
        <v>6506699</v>
      </c>
      <c r="BF11" s="10">
        <v>7188736</v>
      </c>
      <c r="BG11" s="10">
        <v>6370779</v>
      </c>
      <c r="BH11" s="10">
        <v>5570292</v>
      </c>
      <c r="BI11" s="10">
        <v>5327878</v>
      </c>
      <c r="BJ11" s="10">
        <v>5453373</v>
      </c>
      <c r="BK11" s="10">
        <v>4985964</v>
      </c>
      <c r="BL11" s="10">
        <v>4484261</v>
      </c>
      <c r="BM11" s="10">
        <v>4749766</v>
      </c>
      <c r="BN11" s="10">
        <v>4852616</v>
      </c>
      <c r="BO11" s="10">
        <v>3197299</v>
      </c>
      <c r="BP11" s="10">
        <v>4967889</v>
      </c>
      <c r="BQ11" s="10">
        <v>3421508</v>
      </c>
      <c r="BR11" s="10">
        <v>3928602</v>
      </c>
      <c r="BS11" s="10">
        <v>3849763</v>
      </c>
      <c r="BT11" s="10">
        <v>4385136</v>
      </c>
      <c r="BU11" s="10">
        <v>3796843</v>
      </c>
      <c r="BV11" s="10">
        <v>3391443</v>
      </c>
      <c r="BW11" s="10"/>
    </row>
    <row r="12" spans="1:75" s="21" customFormat="1">
      <c r="B12" s="20" t="s">
        <v>226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327298</v>
      </c>
      <c r="I12" s="10">
        <v>233177</v>
      </c>
      <c r="J12" s="10">
        <v>0</v>
      </c>
      <c r="K12" s="10">
        <v>107051</v>
      </c>
      <c r="L12" s="10">
        <v>95506</v>
      </c>
      <c r="M12" s="10">
        <v>146751</v>
      </c>
      <c r="N12" s="10">
        <v>0</v>
      </c>
      <c r="O12" s="10">
        <v>0</v>
      </c>
      <c r="P12" s="10">
        <v>93478</v>
      </c>
      <c r="Q12" s="10">
        <v>121714</v>
      </c>
      <c r="R12" s="10">
        <v>0</v>
      </c>
      <c r="S12" s="10">
        <v>70781</v>
      </c>
      <c r="T12" s="10">
        <v>0</v>
      </c>
      <c r="U12" s="10">
        <v>27808</v>
      </c>
      <c r="V12" s="10">
        <v>99969</v>
      </c>
      <c r="W12" s="10">
        <v>0</v>
      </c>
      <c r="X12" s="10">
        <v>0</v>
      </c>
      <c r="Y12" s="10">
        <v>1260578</v>
      </c>
      <c r="Z12" s="10">
        <v>847179</v>
      </c>
      <c r="AA12" s="10">
        <v>1226896</v>
      </c>
      <c r="AB12" s="10">
        <v>1717287</v>
      </c>
      <c r="AC12" s="10">
        <v>2754621</v>
      </c>
      <c r="AD12" s="10">
        <v>1471089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  <c r="BA12" s="10">
        <v>0</v>
      </c>
      <c r="BB12" s="10">
        <v>0</v>
      </c>
      <c r="BC12" s="10">
        <v>0</v>
      </c>
      <c r="BD12" s="10">
        <v>0</v>
      </c>
      <c r="BE12" s="10">
        <v>0</v>
      </c>
      <c r="BF12" s="10">
        <v>0</v>
      </c>
      <c r="BG12" s="10">
        <v>0</v>
      </c>
      <c r="BH12" s="10">
        <v>0</v>
      </c>
      <c r="BI12" s="10">
        <v>0</v>
      </c>
      <c r="BJ12" s="10">
        <v>0</v>
      </c>
      <c r="BK12" s="10">
        <v>0</v>
      </c>
      <c r="BL12" s="10">
        <v>0</v>
      </c>
      <c r="BM12" s="10">
        <v>0</v>
      </c>
      <c r="BN12" s="10">
        <v>0</v>
      </c>
      <c r="BO12" s="10">
        <v>0</v>
      </c>
      <c r="BP12" s="10">
        <v>0</v>
      </c>
      <c r="BQ12" s="10">
        <v>0</v>
      </c>
      <c r="BR12" s="10">
        <v>0</v>
      </c>
      <c r="BS12" s="10">
        <v>0</v>
      </c>
      <c r="BT12" s="10" t="s">
        <v>134</v>
      </c>
      <c r="BU12" s="10">
        <v>0</v>
      </c>
      <c r="BV12" s="10" t="s">
        <v>134</v>
      </c>
      <c r="BW12" s="10"/>
    </row>
    <row r="13" spans="1:75" s="17" customFormat="1">
      <c r="B13" s="19" t="s">
        <v>227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26755</v>
      </c>
      <c r="AQ13" s="14">
        <v>32635</v>
      </c>
      <c r="AR13" s="14">
        <v>294791</v>
      </c>
      <c r="AS13" s="14">
        <v>304048</v>
      </c>
      <c r="AT13" s="14">
        <v>27947</v>
      </c>
      <c r="AU13" s="14">
        <v>47774</v>
      </c>
      <c r="AV13" s="14">
        <v>385884</v>
      </c>
      <c r="AW13" s="14">
        <f>SUM(AW14)</f>
        <v>440001</v>
      </c>
      <c r="AX13" s="14">
        <v>376558</v>
      </c>
      <c r="AY13" s="14">
        <v>433391</v>
      </c>
      <c r="AZ13" s="14">
        <v>295652</v>
      </c>
      <c r="BA13" s="14">
        <v>1138331</v>
      </c>
      <c r="BB13" s="14">
        <v>1244769</v>
      </c>
      <c r="BC13" s="14">
        <v>1392354</v>
      </c>
      <c r="BD13" s="14">
        <v>1469275</v>
      </c>
      <c r="BE13" s="14">
        <v>1655901</v>
      </c>
      <c r="BF13" s="14">
        <v>1597942</v>
      </c>
      <c r="BG13" s="14">
        <v>1456229</v>
      </c>
      <c r="BH13" s="14">
        <v>1466440</v>
      </c>
      <c r="BI13" s="14">
        <v>489692</v>
      </c>
      <c r="BJ13" s="14">
        <v>848758</v>
      </c>
      <c r="BK13" s="14">
        <v>1087809</v>
      </c>
      <c r="BL13" s="14">
        <v>1132499</v>
      </c>
      <c r="BM13" s="14">
        <v>1222922</v>
      </c>
      <c r="BN13" s="14">
        <v>974383</v>
      </c>
      <c r="BO13" s="14">
        <v>515327</v>
      </c>
      <c r="BP13" s="14">
        <v>595697</v>
      </c>
      <c r="BQ13" s="14">
        <v>576452</v>
      </c>
      <c r="BR13" s="14">
        <v>688903</v>
      </c>
      <c r="BS13" s="14">
        <v>874665</v>
      </c>
      <c r="BT13" s="14">
        <v>944225</v>
      </c>
      <c r="BU13" s="14">
        <v>1252613</v>
      </c>
      <c r="BV13" s="14">
        <v>1355041</v>
      </c>
      <c r="BW13" s="14"/>
    </row>
    <row r="14" spans="1:75" s="21" customFormat="1">
      <c r="B14" s="20" t="s">
        <v>228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26755</v>
      </c>
      <c r="AQ14" s="10">
        <v>32635</v>
      </c>
      <c r="AR14" s="10">
        <v>294791</v>
      </c>
      <c r="AS14" s="10">
        <v>304048</v>
      </c>
      <c r="AT14" s="10">
        <v>27947</v>
      </c>
      <c r="AU14" s="10">
        <v>47774</v>
      </c>
      <c r="AV14" s="10">
        <v>385884</v>
      </c>
      <c r="AW14" s="10">
        <v>440001</v>
      </c>
      <c r="AX14" s="10">
        <v>376558</v>
      </c>
      <c r="AY14" s="10">
        <v>433391</v>
      </c>
      <c r="AZ14" s="10">
        <v>295652</v>
      </c>
      <c r="BA14" s="10">
        <v>1138331</v>
      </c>
      <c r="BB14" s="10">
        <v>1244769</v>
      </c>
      <c r="BC14" s="10">
        <v>1392354</v>
      </c>
      <c r="BD14" s="10">
        <v>1469275</v>
      </c>
      <c r="BE14" s="10">
        <v>1655901</v>
      </c>
      <c r="BF14" s="10">
        <v>1597942</v>
      </c>
      <c r="BG14" s="10">
        <v>1456229</v>
      </c>
      <c r="BH14" s="10">
        <v>1466440</v>
      </c>
      <c r="BI14" s="10">
        <v>489692</v>
      </c>
      <c r="BJ14" s="10">
        <v>848758</v>
      </c>
      <c r="BK14" s="10">
        <v>1087809</v>
      </c>
      <c r="BL14" s="10">
        <v>1132499</v>
      </c>
      <c r="BM14" s="10">
        <v>1222922</v>
      </c>
      <c r="BN14" s="10">
        <v>974383</v>
      </c>
      <c r="BO14" s="10">
        <v>515327</v>
      </c>
      <c r="BP14" s="10">
        <v>595697</v>
      </c>
      <c r="BQ14" s="10">
        <v>576452</v>
      </c>
      <c r="BR14" s="10">
        <v>688903</v>
      </c>
      <c r="BS14" s="10">
        <v>874665</v>
      </c>
      <c r="BT14" s="10">
        <v>994225</v>
      </c>
      <c r="BU14" s="10">
        <v>1252613</v>
      </c>
      <c r="BV14" s="10">
        <v>1355041</v>
      </c>
      <c r="BW14" s="10"/>
    </row>
    <row r="15" spans="1:75" s="17" customFormat="1">
      <c r="B15" s="19" t="s">
        <v>139</v>
      </c>
      <c r="C15" s="14">
        <v>270122</v>
      </c>
      <c r="D15" s="14">
        <v>264830</v>
      </c>
      <c r="E15" s="14">
        <v>336661</v>
      </c>
      <c r="F15" s="14">
        <v>28396</v>
      </c>
      <c r="G15" s="14">
        <v>298827</v>
      </c>
      <c r="H15" s="14">
        <v>289984</v>
      </c>
      <c r="I15" s="14">
        <v>198045</v>
      </c>
      <c r="J15" s="14">
        <v>17754</v>
      </c>
      <c r="K15" s="14">
        <v>176963</v>
      </c>
      <c r="L15" s="14">
        <v>193640</v>
      </c>
      <c r="M15" s="14">
        <v>203774</v>
      </c>
      <c r="N15" s="14">
        <v>16528</v>
      </c>
      <c r="O15" s="14">
        <v>172310</v>
      </c>
      <c r="P15" s="14">
        <v>191639</v>
      </c>
      <c r="Q15" s="14">
        <v>207085</v>
      </c>
      <c r="R15" s="14">
        <v>10060</v>
      </c>
      <c r="S15" s="14">
        <v>164871</v>
      </c>
      <c r="T15" s="14">
        <v>194835</v>
      </c>
      <c r="U15" s="14">
        <v>161449</v>
      </c>
      <c r="V15" s="14">
        <v>9852</v>
      </c>
      <c r="W15" s="14">
        <v>178736</v>
      </c>
      <c r="X15" s="14">
        <v>166118</v>
      </c>
      <c r="Y15" s="14">
        <v>184218</v>
      </c>
      <c r="Z15" s="14">
        <v>9475</v>
      </c>
      <c r="AA15" s="14">
        <v>359924</v>
      </c>
      <c r="AB15" s="14">
        <v>403462</v>
      </c>
      <c r="AC15" s="14">
        <v>234545</v>
      </c>
      <c r="AD15" s="14">
        <v>11779</v>
      </c>
      <c r="AE15" s="14">
        <v>190489</v>
      </c>
      <c r="AF15" s="14">
        <v>237760</v>
      </c>
      <c r="AG15" s="14">
        <v>236786</v>
      </c>
      <c r="AH15" s="14">
        <v>10739</v>
      </c>
      <c r="AI15" s="14">
        <v>212376</v>
      </c>
      <c r="AJ15" s="14">
        <v>265118</v>
      </c>
      <c r="AK15" s="14">
        <v>264506</v>
      </c>
      <c r="AL15" s="14">
        <v>9798</v>
      </c>
      <c r="AM15" s="14">
        <v>221421</v>
      </c>
      <c r="AN15" s="14">
        <v>284269</v>
      </c>
      <c r="AO15" s="14">
        <v>295036</v>
      </c>
      <c r="AP15" s="14">
        <v>5823</v>
      </c>
      <c r="AQ15" s="14">
        <v>297027</v>
      </c>
      <c r="AR15" s="14">
        <v>261916</v>
      </c>
      <c r="AS15" s="14">
        <v>276349</v>
      </c>
      <c r="AT15" s="14">
        <v>5305</v>
      </c>
      <c r="AU15" s="14">
        <v>280807</v>
      </c>
      <c r="AV15" s="14">
        <v>283450</v>
      </c>
      <c r="AW15" s="14">
        <f>SUM(AW16:AW18)</f>
        <v>505549</v>
      </c>
      <c r="AX15" s="14">
        <v>8968</v>
      </c>
      <c r="AY15" s="14">
        <v>482171</v>
      </c>
      <c r="AZ15" s="14">
        <v>516374</v>
      </c>
      <c r="BA15" s="14">
        <v>324281</v>
      </c>
      <c r="BB15" s="14">
        <v>14944</v>
      </c>
      <c r="BC15" s="14">
        <v>276951</v>
      </c>
      <c r="BD15" s="14">
        <v>339392</v>
      </c>
      <c r="BE15" s="14">
        <v>319707</v>
      </c>
      <c r="BF15" s="14">
        <v>4378</v>
      </c>
      <c r="BG15" s="14">
        <v>260448</v>
      </c>
      <c r="BH15" s="14">
        <v>312009</v>
      </c>
      <c r="BI15" s="14">
        <v>325506</v>
      </c>
      <c r="BJ15" s="14">
        <v>2102</v>
      </c>
      <c r="BK15" s="14">
        <v>260137</v>
      </c>
      <c r="BL15" s="14">
        <v>297868</v>
      </c>
      <c r="BM15" s="14">
        <v>263443</v>
      </c>
      <c r="BN15" s="14">
        <v>2773</v>
      </c>
      <c r="BO15" s="14">
        <v>260214</v>
      </c>
      <c r="BP15" s="14">
        <v>252951</v>
      </c>
      <c r="BQ15" s="14">
        <v>287763</v>
      </c>
      <c r="BR15" s="14">
        <v>65031</v>
      </c>
      <c r="BS15" s="14">
        <v>275519</v>
      </c>
      <c r="BT15" s="14">
        <v>295272</v>
      </c>
      <c r="BU15" s="14">
        <v>554969</v>
      </c>
      <c r="BV15" s="14">
        <v>81645</v>
      </c>
      <c r="BW15" s="14"/>
    </row>
    <row r="16" spans="1:75" s="21" customFormat="1">
      <c r="B16" s="20" t="s">
        <v>229</v>
      </c>
      <c r="C16" s="10">
        <v>266939</v>
      </c>
      <c r="D16" s="10">
        <v>262366</v>
      </c>
      <c r="E16" s="10">
        <v>334651</v>
      </c>
      <c r="F16" s="10">
        <v>28396</v>
      </c>
      <c r="G16" s="10">
        <v>294456</v>
      </c>
      <c r="H16" s="10">
        <v>286396</v>
      </c>
      <c r="I16" s="10">
        <v>196802</v>
      </c>
      <c r="J16" s="10">
        <v>17749</v>
      </c>
      <c r="K16" s="10">
        <v>173719</v>
      </c>
      <c r="L16" s="10">
        <v>191238</v>
      </c>
      <c r="M16" s="10">
        <v>201476</v>
      </c>
      <c r="N16" s="10">
        <v>16526</v>
      </c>
      <c r="O16" s="10">
        <v>168151</v>
      </c>
      <c r="P16" s="10">
        <v>184531</v>
      </c>
      <c r="Q16" s="10">
        <v>204459</v>
      </c>
      <c r="R16" s="10">
        <v>10054</v>
      </c>
      <c r="S16" s="10">
        <v>162637</v>
      </c>
      <c r="T16" s="10">
        <v>192402</v>
      </c>
      <c r="U16" s="10">
        <v>158859</v>
      </c>
      <c r="V16" s="10">
        <v>9850</v>
      </c>
      <c r="W16" s="10">
        <v>176807</v>
      </c>
      <c r="X16" s="10">
        <v>164167</v>
      </c>
      <c r="Y16" s="10">
        <v>182629</v>
      </c>
      <c r="Z16" s="10">
        <v>9473</v>
      </c>
      <c r="AA16" s="10">
        <v>356446</v>
      </c>
      <c r="AB16" s="10">
        <v>398447</v>
      </c>
      <c r="AC16" s="10">
        <v>232680</v>
      </c>
      <c r="AD16" s="10">
        <v>11773</v>
      </c>
      <c r="AE16" s="10">
        <v>188717</v>
      </c>
      <c r="AF16" s="10">
        <v>235801</v>
      </c>
      <c r="AG16" s="10">
        <v>234582</v>
      </c>
      <c r="AH16" s="10">
        <v>10737</v>
      </c>
      <c r="AI16" s="10">
        <v>212062</v>
      </c>
      <c r="AJ16" s="10">
        <v>264513</v>
      </c>
      <c r="AK16" s="10">
        <v>264107</v>
      </c>
      <c r="AL16" s="10">
        <v>9783</v>
      </c>
      <c r="AM16" s="10">
        <v>221130</v>
      </c>
      <c r="AN16" s="10">
        <v>283548</v>
      </c>
      <c r="AO16" s="10">
        <v>294304</v>
      </c>
      <c r="AP16" s="10">
        <v>5822</v>
      </c>
      <c r="AQ16" s="10">
        <v>295722</v>
      </c>
      <c r="AR16" s="10">
        <v>261813</v>
      </c>
      <c r="AS16" s="10">
        <v>276118</v>
      </c>
      <c r="AT16" s="10">
        <v>5305</v>
      </c>
      <c r="AU16" s="10">
        <v>280169</v>
      </c>
      <c r="AV16" s="10">
        <v>282502</v>
      </c>
      <c r="AW16" s="10">
        <v>504468</v>
      </c>
      <c r="AX16" s="10">
        <v>8938</v>
      </c>
      <c r="AY16" s="10">
        <v>477876</v>
      </c>
      <c r="AZ16" s="10">
        <v>514469</v>
      </c>
      <c r="BA16" s="10">
        <v>319723</v>
      </c>
      <c r="BB16" s="10">
        <v>5396</v>
      </c>
      <c r="BC16" s="10">
        <v>273450</v>
      </c>
      <c r="BD16" s="10">
        <v>336539</v>
      </c>
      <c r="BE16" s="10">
        <v>317647</v>
      </c>
      <c r="BF16" s="10">
        <v>4377</v>
      </c>
      <c r="BG16" s="10">
        <v>259226</v>
      </c>
      <c r="BH16" s="10">
        <v>310540</v>
      </c>
      <c r="BI16" s="10">
        <v>324650</v>
      </c>
      <c r="BJ16" s="10">
        <v>2102</v>
      </c>
      <c r="BK16" s="10">
        <v>258291</v>
      </c>
      <c r="BL16" s="10">
        <v>297636</v>
      </c>
      <c r="BM16" s="10">
        <v>263299</v>
      </c>
      <c r="BN16" s="10">
        <v>2206</v>
      </c>
      <c r="BO16" s="10">
        <v>260098</v>
      </c>
      <c r="BP16" s="10">
        <v>252879</v>
      </c>
      <c r="BQ16" s="10">
        <v>287710</v>
      </c>
      <c r="BR16" s="10">
        <v>65031</v>
      </c>
      <c r="BS16" s="10">
        <v>275396</v>
      </c>
      <c r="BT16" s="10">
        <v>295190</v>
      </c>
      <c r="BU16" s="10">
        <v>554862</v>
      </c>
      <c r="BV16" s="10">
        <v>81645</v>
      </c>
      <c r="BW16" s="10"/>
    </row>
    <row r="17" spans="2:75" s="21" customFormat="1">
      <c r="B17" s="20" t="s">
        <v>230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10">
        <v>0</v>
      </c>
      <c r="BA17" s="10">
        <v>0</v>
      </c>
      <c r="BB17" s="10">
        <v>2960</v>
      </c>
      <c r="BC17" s="10">
        <v>1438</v>
      </c>
      <c r="BD17" s="10">
        <v>1484</v>
      </c>
      <c r="BE17" s="10">
        <v>0</v>
      </c>
      <c r="BF17" s="10">
        <v>0</v>
      </c>
      <c r="BG17" s="10">
        <v>0</v>
      </c>
      <c r="BH17" s="10">
        <v>0</v>
      </c>
      <c r="BI17" s="10">
        <v>0</v>
      </c>
      <c r="BJ17" s="10">
        <v>0</v>
      </c>
      <c r="BK17" s="10">
        <v>0</v>
      </c>
      <c r="BL17" s="10">
        <v>0</v>
      </c>
      <c r="BM17" s="10">
        <v>0</v>
      </c>
      <c r="BN17" s="10">
        <v>0</v>
      </c>
      <c r="BO17" s="10">
        <v>0</v>
      </c>
      <c r="BP17" s="10">
        <v>0</v>
      </c>
      <c r="BQ17" s="10">
        <v>0</v>
      </c>
      <c r="BR17" s="10">
        <v>0</v>
      </c>
      <c r="BS17" s="10">
        <v>0</v>
      </c>
      <c r="BT17" s="10" t="s">
        <v>134</v>
      </c>
      <c r="BU17" s="10">
        <v>0</v>
      </c>
      <c r="BV17" s="10" t="s">
        <v>134</v>
      </c>
      <c r="BW17" s="10"/>
    </row>
    <row r="18" spans="2:75" s="21" customFormat="1">
      <c r="B18" s="20" t="s">
        <v>147</v>
      </c>
      <c r="C18" s="10">
        <v>3183</v>
      </c>
      <c r="D18" s="10">
        <v>2464</v>
      </c>
      <c r="E18" s="10">
        <v>2010</v>
      </c>
      <c r="F18" s="10">
        <v>0</v>
      </c>
      <c r="G18" s="10">
        <v>4371</v>
      </c>
      <c r="H18" s="10">
        <v>3588</v>
      </c>
      <c r="I18" s="10">
        <v>1243</v>
      </c>
      <c r="J18" s="10">
        <v>5</v>
      </c>
      <c r="K18" s="10">
        <v>3244</v>
      </c>
      <c r="L18" s="10">
        <v>2402</v>
      </c>
      <c r="M18" s="10">
        <v>2298</v>
      </c>
      <c r="N18" s="10">
        <v>2</v>
      </c>
      <c r="O18" s="10">
        <v>4159</v>
      </c>
      <c r="P18" s="10">
        <v>7108</v>
      </c>
      <c r="Q18" s="10">
        <v>2626</v>
      </c>
      <c r="R18" s="10">
        <v>6</v>
      </c>
      <c r="S18" s="10">
        <v>2234</v>
      </c>
      <c r="T18" s="10">
        <v>2433</v>
      </c>
      <c r="U18" s="10">
        <v>2590</v>
      </c>
      <c r="V18" s="10">
        <v>2</v>
      </c>
      <c r="W18" s="10">
        <v>1929</v>
      </c>
      <c r="X18" s="10">
        <v>1951</v>
      </c>
      <c r="Y18" s="10">
        <v>1589</v>
      </c>
      <c r="Z18" s="10">
        <v>2</v>
      </c>
      <c r="AA18" s="10">
        <v>3478</v>
      </c>
      <c r="AB18" s="10">
        <v>5015</v>
      </c>
      <c r="AC18" s="10">
        <v>1865</v>
      </c>
      <c r="AD18" s="10">
        <v>6</v>
      </c>
      <c r="AE18" s="10">
        <v>1772</v>
      </c>
      <c r="AF18" s="10">
        <v>1959</v>
      </c>
      <c r="AG18" s="10">
        <v>2204</v>
      </c>
      <c r="AH18" s="10">
        <v>2</v>
      </c>
      <c r="AI18" s="10">
        <v>314</v>
      </c>
      <c r="AJ18" s="10">
        <v>605</v>
      </c>
      <c r="AK18" s="10">
        <v>399</v>
      </c>
      <c r="AL18" s="10">
        <v>15</v>
      </c>
      <c r="AM18" s="10">
        <v>291</v>
      </c>
      <c r="AN18" s="10">
        <v>721</v>
      </c>
      <c r="AO18" s="10">
        <v>732</v>
      </c>
      <c r="AP18" s="10">
        <v>1</v>
      </c>
      <c r="AQ18" s="10">
        <v>1305</v>
      </c>
      <c r="AR18" s="10">
        <v>103</v>
      </c>
      <c r="AS18" s="10">
        <v>231</v>
      </c>
      <c r="AT18" s="10">
        <v>0</v>
      </c>
      <c r="AU18" s="10">
        <v>638</v>
      </c>
      <c r="AV18" s="10">
        <v>948</v>
      </c>
      <c r="AW18" s="10">
        <v>1081</v>
      </c>
      <c r="AX18" s="10">
        <v>30</v>
      </c>
      <c r="AY18" s="10">
        <v>4295</v>
      </c>
      <c r="AZ18" s="10">
        <v>1905</v>
      </c>
      <c r="BA18" s="10">
        <v>1682</v>
      </c>
      <c r="BB18" s="10">
        <v>6588</v>
      </c>
      <c r="BC18" s="10">
        <v>2063</v>
      </c>
      <c r="BD18" s="10">
        <v>1369</v>
      </c>
      <c r="BE18" s="10">
        <v>2060</v>
      </c>
      <c r="BF18" s="10">
        <v>1</v>
      </c>
      <c r="BG18" s="10">
        <v>1222</v>
      </c>
      <c r="BH18" s="10">
        <v>1469</v>
      </c>
      <c r="BI18" s="10">
        <v>856</v>
      </c>
      <c r="BJ18" s="10">
        <v>0</v>
      </c>
      <c r="BK18" s="10">
        <v>1846</v>
      </c>
      <c r="BL18" s="10">
        <v>232</v>
      </c>
      <c r="BM18" s="10">
        <v>144</v>
      </c>
      <c r="BN18" s="10">
        <v>567</v>
      </c>
      <c r="BO18" s="10">
        <v>116</v>
      </c>
      <c r="BP18" s="10">
        <v>72</v>
      </c>
      <c r="BQ18" s="10">
        <v>53</v>
      </c>
      <c r="BR18" s="10">
        <v>0</v>
      </c>
      <c r="BS18" s="10">
        <v>123</v>
      </c>
      <c r="BT18" s="10">
        <v>82</v>
      </c>
      <c r="BU18" s="10">
        <v>107</v>
      </c>
      <c r="BV18" s="10" t="s">
        <v>134</v>
      </c>
      <c r="BW18" s="10"/>
    </row>
    <row r="19" spans="2:75" s="17" customFormat="1">
      <c r="B19" s="19" t="s">
        <v>148</v>
      </c>
      <c r="C19" s="14">
        <v>57058</v>
      </c>
      <c r="D19" s="14">
        <v>60991</v>
      </c>
      <c r="E19" s="14">
        <v>106487</v>
      </c>
      <c r="F19" s="14">
        <v>46634</v>
      </c>
      <c r="G19" s="14">
        <v>125754</v>
      </c>
      <c r="H19" s="14">
        <v>128615</v>
      </c>
      <c r="I19" s="14">
        <v>88865</v>
      </c>
      <c r="J19" s="14">
        <v>70082</v>
      </c>
      <c r="K19" s="14">
        <v>115211</v>
      </c>
      <c r="L19" s="14">
        <v>110551</v>
      </c>
      <c r="M19" s="14">
        <v>113347</v>
      </c>
      <c r="N19" s="14">
        <v>71492</v>
      </c>
      <c r="O19" s="14">
        <v>99970</v>
      </c>
      <c r="P19" s="14">
        <v>130494</v>
      </c>
      <c r="Q19" s="14">
        <v>119884</v>
      </c>
      <c r="R19" s="14">
        <v>63507</v>
      </c>
      <c r="S19" s="14">
        <v>98322</v>
      </c>
      <c r="T19" s="14">
        <v>111712</v>
      </c>
      <c r="U19" s="14">
        <v>107383</v>
      </c>
      <c r="V19" s="14">
        <v>98624</v>
      </c>
      <c r="W19" s="14">
        <v>118244</v>
      </c>
      <c r="X19" s="14">
        <v>116519</v>
      </c>
      <c r="Y19" s="14">
        <v>127409</v>
      </c>
      <c r="Z19" s="14">
        <v>98001</v>
      </c>
      <c r="AA19" s="14">
        <v>214847</v>
      </c>
      <c r="AB19" s="14">
        <v>218739</v>
      </c>
      <c r="AC19" s="14">
        <v>140031</v>
      </c>
      <c r="AD19" s="14">
        <v>113070</v>
      </c>
      <c r="AE19" s="14">
        <v>134884</v>
      </c>
      <c r="AF19" s="14">
        <v>164672</v>
      </c>
      <c r="AG19" s="14">
        <v>170152</v>
      </c>
      <c r="AH19" s="14">
        <v>149932</v>
      </c>
      <c r="AI19" s="14">
        <v>212368</v>
      </c>
      <c r="AJ19" s="14">
        <v>188862</v>
      </c>
      <c r="AK19" s="14">
        <v>210541</v>
      </c>
      <c r="AL19" s="14">
        <v>169862</v>
      </c>
      <c r="AM19" s="14">
        <v>193754</v>
      </c>
      <c r="AN19" s="14">
        <v>219625</v>
      </c>
      <c r="AO19" s="14">
        <v>242608</v>
      </c>
      <c r="AP19" s="14">
        <v>211069</v>
      </c>
      <c r="AQ19" s="14">
        <v>232850</v>
      </c>
      <c r="AR19" s="14">
        <v>231489</v>
      </c>
      <c r="AS19" s="14">
        <v>238991</v>
      </c>
      <c r="AT19" s="14">
        <v>248485</v>
      </c>
      <c r="AU19" s="14">
        <v>289801</v>
      </c>
      <c r="AV19" s="14">
        <v>387710</v>
      </c>
      <c r="AW19" s="14">
        <f>SUM(AW20:AW21)</f>
        <v>418799</v>
      </c>
      <c r="AX19" s="14">
        <v>225093</v>
      </c>
      <c r="AY19" s="14">
        <v>357590</v>
      </c>
      <c r="AZ19" s="14">
        <v>406781</v>
      </c>
      <c r="BA19" s="14">
        <v>337982</v>
      </c>
      <c r="BB19" s="14">
        <v>213580</v>
      </c>
      <c r="BC19" s="14">
        <v>305223</v>
      </c>
      <c r="BD19" s="14">
        <v>342749</v>
      </c>
      <c r="BE19" s="14">
        <v>350251</v>
      </c>
      <c r="BF19" s="14">
        <v>230684</v>
      </c>
      <c r="BG19" s="14">
        <v>360317</v>
      </c>
      <c r="BH19" s="14">
        <v>367063</v>
      </c>
      <c r="BI19" s="14">
        <v>342255</v>
      </c>
      <c r="BJ19" s="14">
        <v>183463</v>
      </c>
      <c r="BK19" s="14">
        <v>302656</v>
      </c>
      <c r="BL19" s="14">
        <v>338822</v>
      </c>
      <c r="BM19" s="14">
        <v>335646</v>
      </c>
      <c r="BN19" s="14">
        <v>178220</v>
      </c>
      <c r="BO19" s="14">
        <v>261291</v>
      </c>
      <c r="BP19" s="14">
        <v>273277</v>
      </c>
      <c r="BQ19" s="14">
        <v>305569</v>
      </c>
      <c r="BR19" s="14">
        <v>208594</v>
      </c>
      <c r="BS19" s="14">
        <v>302338</v>
      </c>
      <c r="BT19" s="14">
        <v>307236</v>
      </c>
      <c r="BU19" s="14">
        <v>416471</v>
      </c>
      <c r="BV19" s="14">
        <v>225768</v>
      </c>
      <c r="BW19" s="14"/>
    </row>
    <row r="20" spans="2:75" s="21" customFormat="1">
      <c r="B20" s="20" t="s">
        <v>149</v>
      </c>
      <c r="C20" s="10">
        <v>56772</v>
      </c>
      <c r="D20" s="10">
        <v>60381</v>
      </c>
      <c r="E20" s="10">
        <v>102731</v>
      </c>
      <c r="F20" s="10">
        <v>46453</v>
      </c>
      <c r="G20" s="10">
        <v>120590</v>
      </c>
      <c r="H20" s="10">
        <v>122918</v>
      </c>
      <c r="I20" s="10">
        <v>83877</v>
      </c>
      <c r="J20" s="10">
        <v>69998</v>
      </c>
      <c r="K20" s="10">
        <v>113778</v>
      </c>
      <c r="L20" s="10">
        <v>105424</v>
      </c>
      <c r="M20" s="10">
        <v>107457</v>
      </c>
      <c r="N20" s="10">
        <v>71490</v>
      </c>
      <c r="O20" s="10">
        <v>98546</v>
      </c>
      <c r="P20" s="10">
        <v>124686</v>
      </c>
      <c r="Q20" s="10">
        <v>113658</v>
      </c>
      <c r="R20" s="10">
        <v>63467</v>
      </c>
      <c r="S20" s="10">
        <v>96673</v>
      </c>
      <c r="T20" s="10">
        <v>103710</v>
      </c>
      <c r="U20" s="10">
        <v>106282</v>
      </c>
      <c r="V20" s="10">
        <v>97803</v>
      </c>
      <c r="W20" s="10">
        <v>113192</v>
      </c>
      <c r="X20" s="10">
        <v>115268</v>
      </c>
      <c r="Y20" s="10">
        <v>125060</v>
      </c>
      <c r="Z20" s="10">
        <v>95095</v>
      </c>
      <c r="AA20" s="10">
        <v>212303</v>
      </c>
      <c r="AB20" s="10">
        <v>212879</v>
      </c>
      <c r="AC20" s="10">
        <v>138711</v>
      </c>
      <c r="AD20" s="10">
        <v>112908</v>
      </c>
      <c r="AE20" s="10">
        <v>134499</v>
      </c>
      <c r="AF20" s="10">
        <v>164333</v>
      </c>
      <c r="AG20" s="10">
        <v>169562</v>
      </c>
      <c r="AH20" s="10">
        <v>149901</v>
      </c>
      <c r="AI20" s="10">
        <v>212121</v>
      </c>
      <c r="AJ20" s="10">
        <v>188597</v>
      </c>
      <c r="AK20" s="10">
        <v>210074</v>
      </c>
      <c r="AL20" s="10">
        <v>169796</v>
      </c>
      <c r="AM20" s="10">
        <v>193486</v>
      </c>
      <c r="AN20" s="10">
        <v>219027</v>
      </c>
      <c r="AO20" s="10">
        <v>242189</v>
      </c>
      <c r="AP20" s="10">
        <v>210979</v>
      </c>
      <c r="AQ20" s="10">
        <v>232526</v>
      </c>
      <c r="AR20" s="10">
        <v>230343</v>
      </c>
      <c r="AS20" s="10">
        <v>229134</v>
      </c>
      <c r="AT20" s="10">
        <v>248429</v>
      </c>
      <c r="AU20" s="10">
        <v>288983</v>
      </c>
      <c r="AV20" s="10">
        <v>386432</v>
      </c>
      <c r="AW20" s="10">
        <v>418110</v>
      </c>
      <c r="AX20" s="10">
        <v>224925</v>
      </c>
      <c r="AY20" s="10">
        <v>356277</v>
      </c>
      <c r="AZ20" s="10">
        <v>405574</v>
      </c>
      <c r="BA20" s="10">
        <v>335776</v>
      </c>
      <c r="BB20" s="10">
        <v>213350</v>
      </c>
      <c r="BC20" s="10">
        <v>304449</v>
      </c>
      <c r="BD20" s="10">
        <v>341603</v>
      </c>
      <c r="BE20" s="10">
        <v>347924</v>
      </c>
      <c r="BF20" s="10">
        <v>230683</v>
      </c>
      <c r="BG20" s="10">
        <v>359169</v>
      </c>
      <c r="BH20" s="10">
        <v>366577</v>
      </c>
      <c r="BI20" s="10">
        <v>342006</v>
      </c>
      <c r="BJ20" s="10">
        <v>183449</v>
      </c>
      <c r="BK20" s="10">
        <v>302189</v>
      </c>
      <c r="BL20" s="10">
        <v>336627</v>
      </c>
      <c r="BM20" s="10">
        <v>335497</v>
      </c>
      <c r="BN20" s="10">
        <v>178220</v>
      </c>
      <c r="BO20" s="10">
        <v>261105</v>
      </c>
      <c r="BP20" s="10">
        <v>273087</v>
      </c>
      <c r="BQ20" s="10">
        <v>305314</v>
      </c>
      <c r="BR20" s="10">
        <v>208594</v>
      </c>
      <c r="BS20" s="10">
        <v>302233</v>
      </c>
      <c r="BT20" s="10">
        <v>307118</v>
      </c>
      <c r="BU20" s="10">
        <v>416315</v>
      </c>
      <c r="BV20" s="10">
        <v>225768</v>
      </c>
      <c r="BW20" s="10"/>
    </row>
    <row r="21" spans="2:75" s="21" customFormat="1">
      <c r="B21" s="20" t="s">
        <v>150</v>
      </c>
      <c r="C21" s="10">
        <v>286</v>
      </c>
      <c r="D21" s="10">
        <v>610</v>
      </c>
      <c r="E21" s="10">
        <v>3756</v>
      </c>
      <c r="F21" s="10">
        <v>181</v>
      </c>
      <c r="G21" s="10">
        <v>5164</v>
      </c>
      <c r="H21" s="10">
        <v>5697</v>
      </c>
      <c r="I21" s="10">
        <v>4988</v>
      </c>
      <c r="J21" s="10">
        <v>84</v>
      </c>
      <c r="K21" s="10">
        <v>1433</v>
      </c>
      <c r="L21" s="10">
        <v>5127</v>
      </c>
      <c r="M21" s="10">
        <v>5890</v>
      </c>
      <c r="N21" s="10">
        <v>2</v>
      </c>
      <c r="O21" s="10">
        <v>1424</v>
      </c>
      <c r="P21" s="10">
        <v>5808</v>
      </c>
      <c r="Q21" s="10">
        <v>6226</v>
      </c>
      <c r="R21" s="10">
        <v>40</v>
      </c>
      <c r="S21" s="10">
        <v>1649</v>
      </c>
      <c r="T21" s="10">
        <v>8002</v>
      </c>
      <c r="U21" s="10">
        <v>1101</v>
      </c>
      <c r="V21" s="10">
        <v>821</v>
      </c>
      <c r="W21" s="10">
        <v>5052</v>
      </c>
      <c r="X21" s="10">
        <v>1251</v>
      </c>
      <c r="Y21" s="10">
        <v>2349</v>
      </c>
      <c r="Z21" s="10">
        <v>2906</v>
      </c>
      <c r="AA21" s="10">
        <v>2544</v>
      </c>
      <c r="AB21" s="10">
        <v>5860</v>
      </c>
      <c r="AC21" s="10">
        <v>1320</v>
      </c>
      <c r="AD21" s="10">
        <v>162</v>
      </c>
      <c r="AE21" s="10">
        <v>385</v>
      </c>
      <c r="AF21" s="10">
        <v>339</v>
      </c>
      <c r="AG21" s="10">
        <v>590</v>
      </c>
      <c r="AH21" s="10">
        <v>31</v>
      </c>
      <c r="AI21" s="10">
        <v>247</v>
      </c>
      <c r="AJ21" s="10">
        <v>265</v>
      </c>
      <c r="AK21" s="10">
        <v>467</v>
      </c>
      <c r="AL21" s="10">
        <v>66</v>
      </c>
      <c r="AM21" s="10">
        <v>268</v>
      </c>
      <c r="AN21" s="10">
        <v>598</v>
      </c>
      <c r="AO21" s="10">
        <v>419</v>
      </c>
      <c r="AP21" s="10">
        <v>90</v>
      </c>
      <c r="AQ21" s="10">
        <v>324</v>
      </c>
      <c r="AR21" s="10">
        <v>1146</v>
      </c>
      <c r="AS21" s="10">
        <v>9857</v>
      </c>
      <c r="AT21" s="10">
        <v>56</v>
      </c>
      <c r="AU21" s="10">
        <v>818</v>
      </c>
      <c r="AV21" s="10">
        <v>1278</v>
      </c>
      <c r="AW21" s="10">
        <v>689</v>
      </c>
      <c r="AX21" s="10">
        <v>168</v>
      </c>
      <c r="AY21" s="10">
        <v>1313</v>
      </c>
      <c r="AZ21" s="10">
        <v>1207</v>
      </c>
      <c r="BA21" s="10">
        <v>2206</v>
      </c>
      <c r="BB21" s="10">
        <v>230</v>
      </c>
      <c r="BC21" s="10">
        <v>774</v>
      </c>
      <c r="BD21" s="10">
        <v>1146</v>
      </c>
      <c r="BE21" s="10">
        <v>2327</v>
      </c>
      <c r="BF21" s="10">
        <v>1</v>
      </c>
      <c r="BG21" s="10">
        <v>1148</v>
      </c>
      <c r="BH21" s="10">
        <v>486</v>
      </c>
      <c r="BI21" s="10">
        <v>249</v>
      </c>
      <c r="BJ21" s="10">
        <v>14</v>
      </c>
      <c r="BK21" s="10">
        <v>467</v>
      </c>
      <c r="BL21" s="10">
        <v>2195</v>
      </c>
      <c r="BM21" s="10">
        <v>149</v>
      </c>
      <c r="BN21" s="10" t="s">
        <v>136</v>
      </c>
      <c r="BO21" s="10">
        <v>186</v>
      </c>
      <c r="BP21" s="10">
        <v>190</v>
      </c>
      <c r="BQ21" s="10">
        <v>255</v>
      </c>
      <c r="BR21" s="10">
        <v>0</v>
      </c>
      <c r="BS21" s="10">
        <v>105</v>
      </c>
      <c r="BT21" s="10">
        <v>118</v>
      </c>
      <c r="BU21" s="10">
        <v>156</v>
      </c>
      <c r="BV21" s="10">
        <v>0</v>
      </c>
      <c r="BW21" s="10"/>
    </row>
    <row r="22" spans="2:75" s="34" customFormat="1">
      <c r="B22" s="19" t="s">
        <v>231</v>
      </c>
      <c r="C22" s="14">
        <v>91566</v>
      </c>
      <c r="D22" s="14">
        <v>73706</v>
      </c>
      <c r="E22" s="14">
        <v>102616</v>
      </c>
      <c r="F22" s="14">
        <v>40559</v>
      </c>
      <c r="G22" s="14">
        <v>31943</v>
      </c>
      <c r="H22" s="14">
        <v>56756</v>
      </c>
      <c r="I22" s="14">
        <v>83665</v>
      </c>
      <c r="J22" s="14">
        <v>98517</v>
      </c>
      <c r="K22" s="14">
        <v>91981</v>
      </c>
      <c r="L22" s="14">
        <v>141903</v>
      </c>
      <c r="M22" s="14">
        <v>162140</v>
      </c>
      <c r="N22" s="14">
        <v>115534</v>
      </c>
      <c r="O22" s="14">
        <v>119929</v>
      </c>
      <c r="P22" s="14">
        <v>101218</v>
      </c>
      <c r="Q22" s="14">
        <v>131660</v>
      </c>
      <c r="R22" s="14">
        <v>151202</v>
      </c>
      <c r="S22" s="14">
        <v>138916</v>
      </c>
      <c r="T22" s="14">
        <v>197636</v>
      </c>
      <c r="U22" s="14">
        <v>141186</v>
      </c>
      <c r="V22" s="14">
        <v>153022</v>
      </c>
      <c r="W22" s="14">
        <v>174269</v>
      </c>
      <c r="X22" s="14">
        <v>203154</v>
      </c>
      <c r="Y22" s="14">
        <v>270152</v>
      </c>
      <c r="Z22" s="14">
        <v>307275</v>
      </c>
      <c r="AA22" s="14">
        <v>360168</v>
      </c>
      <c r="AB22" s="14">
        <v>408225</v>
      </c>
      <c r="AC22" s="14">
        <v>547241</v>
      </c>
      <c r="AD22" s="14">
        <v>622473</v>
      </c>
      <c r="AE22" s="14">
        <v>565834</v>
      </c>
      <c r="AF22" s="14">
        <v>530360</v>
      </c>
      <c r="AG22" s="14">
        <v>542623</v>
      </c>
      <c r="AH22" s="14">
        <v>503167</v>
      </c>
      <c r="AI22" s="14">
        <v>542393</v>
      </c>
      <c r="AJ22" s="14">
        <v>538432</v>
      </c>
      <c r="AK22" s="14">
        <v>572272</v>
      </c>
      <c r="AL22" s="14">
        <v>537171</v>
      </c>
      <c r="AM22" s="14">
        <v>608640</v>
      </c>
      <c r="AN22" s="14">
        <v>670188</v>
      </c>
      <c r="AO22" s="14">
        <v>830388</v>
      </c>
      <c r="AP22" s="14">
        <v>908123</v>
      </c>
      <c r="AQ22" s="14">
        <v>772679</v>
      </c>
      <c r="AR22" s="14">
        <v>926151</v>
      </c>
      <c r="AS22" s="14">
        <v>985876</v>
      </c>
      <c r="AT22" s="14">
        <v>966266</v>
      </c>
      <c r="AU22" s="14">
        <v>953578</v>
      </c>
      <c r="AV22" s="14">
        <v>1160798</v>
      </c>
      <c r="AW22" s="14">
        <f>SUM(AW23:AW24)</f>
        <v>1205679</v>
      </c>
      <c r="AX22" s="14">
        <v>1274904</v>
      </c>
      <c r="AY22" s="14">
        <v>1199613</v>
      </c>
      <c r="AZ22" s="14">
        <v>1141514</v>
      </c>
      <c r="BA22" s="14">
        <v>1386085</v>
      </c>
      <c r="BB22" s="14">
        <v>1502990</v>
      </c>
      <c r="BC22" s="14">
        <v>1690134</v>
      </c>
      <c r="BD22" s="14">
        <v>1615231</v>
      </c>
      <c r="BE22" s="14">
        <v>1703648</v>
      </c>
      <c r="BF22" s="14">
        <v>1626635</v>
      </c>
      <c r="BG22" s="14">
        <v>1229654</v>
      </c>
      <c r="BH22" s="14">
        <v>1042930</v>
      </c>
      <c r="BI22" s="14">
        <v>973715</v>
      </c>
      <c r="BJ22" s="14">
        <v>949888</v>
      </c>
      <c r="BK22" s="14">
        <v>878687</v>
      </c>
      <c r="BL22" s="14">
        <v>892903</v>
      </c>
      <c r="BM22" s="14">
        <v>766567</v>
      </c>
      <c r="BN22" s="14">
        <v>715093</v>
      </c>
      <c r="BO22" s="14">
        <v>720661</v>
      </c>
      <c r="BP22" s="14">
        <v>825637</v>
      </c>
      <c r="BQ22" s="14">
        <v>798869</v>
      </c>
      <c r="BR22" s="14">
        <v>862518</v>
      </c>
      <c r="BS22" s="14">
        <v>807951</v>
      </c>
      <c r="BT22" s="14">
        <v>688450</v>
      </c>
      <c r="BU22" s="14">
        <v>772619</v>
      </c>
      <c r="BV22" s="14">
        <v>708929</v>
      </c>
      <c r="BW22" s="14"/>
    </row>
    <row r="23" spans="2:75" s="35" customFormat="1">
      <c r="B23" s="20" t="s">
        <v>232</v>
      </c>
      <c r="C23" s="10">
        <v>0</v>
      </c>
      <c r="D23" s="10">
        <v>0</v>
      </c>
      <c r="E23" s="10">
        <v>0</v>
      </c>
      <c r="F23" s="10">
        <v>40148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1318</v>
      </c>
      <c r="X23" s="10">
        <v>1207</v>
      </c>
      <c r="Y23" s="10">
        <v>1280</v>
      </c>
      <c r="Z23" s="10">
        <v>91</v>
      </c>
      <c r="AA23" s="10">
        <v>91</v>
      </c>
      <c r="AB23" s="10">
        <v>0</v>
      </c>
      <c r="AC23" s="10">
        <v>0</v>
      </c>
      <c r="AD23" s="10">
        <v>0</v>
      </c>
      <c r="AE23" s="10">
        <v>0</v>
      </c>
      <c r="AF23" s="10">
        <v>124624</v>
      </c>
      <c r="AG23" s="10">
        <v>108831</v>
      </c>
      <c r="AH23" s="10">
        <v>60307</v>
      </c>
      <c r="AI23" s="10">
        <v>9048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55</v>
      </c>
      <c r="AV23" s="10">
        <v>90</v>
      </c>
      <c r="AW23" s="10">
        <v>64</v>
      </c>
      <c r="AX23" s="10">
        <v>73</v>
      </c>
      <c r="AY23" s="10">
        <v>58</v>
      </c>
      <c r="AZ23" s="10">
        <v>427</v>
      </c>
      <c r="BA23" s="10">
        <v>381</v>
      </c>
      <c r="BB23" s="10">
        <v>485</v>
      </c>
      <c r="BC23" s="10">
        <v>433</v>
      </c>
      <c r="BD23" s="10">
        <v>824</v>
      </c>
      <c r="BE23" s="10">
        <v>618</v>
      </c>
      <c r="BF23" s="10">
        <v>754</v>
      </c>
      <c r="BG23" s="10">
        <v>755</v>
      </c>
      <c r="BH23" s="10">
        <v>755</v>
      </c>
      <c r="BI23" s="10">
        <v>754</v>
      </c>
      <c r="BJ23" s="10">
        <v>654</v>
      </c>
      <c r="BK23" s="10">
        <v>716</v>
      </c>
      <c r="BL23" s="10">
        <v>717</v>
      </c>
      <c r="BM23" s="10">
        <v>717</v>
      </c>
      <c r="BN23" s="10">
        <v>716</v>
      </c>
      <c r="BO23" s="10">
        <v>716</v>
      </c>
      <c r="BP23" s="10">
        <v>717</v>
      </c>
      <c r="BQ23" s="10">
        <v>717</v>
      </c>
      <c r="BR23" s="10">
        <v>520</v>
      </c>
      <c r="BS23" s="10">
        <v>407</v>
      </c>
      <c r="BT23" s="10">
        <v>293</v>
      </c>
      <c r="BU23" s="10">
        <v>157</v>
      </c>
      <c r="BV23" s="10">
        <v>91</v>
      </c>
      <c r="BW23" s="10"/>
    </row>
    <row r="24" spans="2:75" s="21" customFormat="1">
      <c r="B24" s="20" t="s">
        <v>233</v>
      </c>
      <c r="C24" s="10">
        <v>91566</v>
      </c>
      <c r="D24" s="10">
        <v>73706</v>
      </c>
      <c r="E24" s="10">
        <v>102616</v>
      </c>
      <c r="F24" s="10">
        <v>411</v>
      </c>
      <c r="G24" s="10">
        <v>31943</v>
      </c>
      <c r="H24" s="10">
        <v>56756</v>
      </c>
      <c r="I24" s="10">
        <v>83665</v>
      </c>
      <c r="J24" s="10">
        <v>98517</v>
      </c>
      <c r="K24" s="10">
        <v>91981</v>
      </c>
      <c r="L24" s="10">
        <v>141903</v>
      </c>
      <c r="M24" s="10">
        <v>162140</v>
      </c>
      <c r="N24" s="10">
        <v>115534</v>
      </c>
      <c r="O24" s="10">
        <v>119929</v>
      </c>
      <c r="P24" s="10">
        <v>101218</v>
      </c>
      <c r="Q24" s="10">
        <v>131660</v>
      </c>
      <c r="R24" s="10">
        <v>151202</v>
      </c>
      <c r="S24" s="10">
        <v>138916</v>
      </c>
      <c r="T24" s="10">
        <v>197636</v>
      </c>
      <c r="U24" s="10">
        <v>141186</v>
      </c>
      <c r="V24" s="10">
        <v>153022</v>
      </c>
      <c r="W24" s="10">
        <v>172951</v>
      </c>
      <c r="X24" s="10">
        <v>201947</v>
      </c>
      <c r="Y24" s="10">
        <v>268872</v>
      </c>
      <c r="Z24" s="10">
        <v>307184</v>
      </c>
      <c r="AA24" s="10">
        <v>360077</v>
      </c>
      <c r="AB24" s="10">
        <v>408225</v>
      </c>
      <c r="AC24" s="10">
        <v>547241</v>
      </c>
      <c r="AD24" s="10">
        <v>622473</v>
      </c>
      <c r="AE24" s="10">
        <v>565834</v>
      </c>
      <c r="AF24" s="10">
        <v>405736</v>
      </c>
      <c r="AG24" s="10">
        <v>433792</v>
      </c>
      <c r="AH24" s="10">
        <v>442860</v>
      </c>
      <c r="AI24" s="10">
        <v>533345</v>
      </c>
      <c r="AJ24" s="10">
        <v>538432</v>
      </c>
      <c r="AK24" s="10">
        <v>572272</v>
      </c>
      <c r="AL24" s="10">
        <v>537171</v>
      </c>
      <c r="AM24" s="10">
        <v>608640</v>
      </c>
      <c r="AN24" s="10">
        <v>670188</v>
      </c>
      <c r="AO24" s="10">
        <v>830388</v>
      </c>
      <c r="AP24" s="10">
        <v>908123</v>
      </c>
      <c r="AQ24" s="10">
        <v>772679</v>
      </c>
      <c r="AR24" s="10">
        <v>926151</v>
      </c>
      <c r="AS24" s="10">
        <v>985876</v>
      </c>
      <c r="AT24" s="10">
        <v>966266</v>
      </c>
      <c r="AU24" s="10">
        <v>953523</v>
      </c>
      <c r="AV24" s="10">
        <v>1160708</v>
      </c>
      <c r="AW24" s="10">
        <v>1205615</v>
      </c>
      <c r="AX24" s="10">
        <v>1274831</v>
      </c>
      <c r="AY24" s="10">
        <v>1199555</v>
      </c>
      <c r="AZ24" s="10">
        <v>1141087</v>
      </c>
      <c r="BA24" s="10">
        <v>1385704</v>
      </c>
      <c r="BB24" s="10">
        <v>1502505</v>
      </c>
      <c r="BC24" s="10">
        <v>1689701</v>
      </c>
      <c r="BD24" s="10">
        <v>1614407</v>
      </c>
      <c r="BE24" s="10">
        <v>1703030</v>
      </c>
      <c r="BF24" s="10">
        <v>1625881</v>
      </c>
      <c r="BG24" s="10">
        <v>1228899</v>
      </c>
      <c r="BH24" s="10">
        <v>1042175</v>
      </c>
      <c r="BI24" s="10">
        <v>972961</v>
      </c>
      <c r="BJ24" s="10">
        <v>949234</v>
      </c>
      <c r="BK24" s="10">
        <v>877971</v>
      </c>
      <c r="BL24" s="10">
        <v>892186</v>
      </c>
      <c r="BM24" s="10">
        <v>765850</v>
      </c>
      <c r="BN24" s="10">
        <v>714377</v>
      </c>
      <c r="BO24" s="10">
        <v>719945</v>
      </c>
      <c r="BP24" s="10">
        <v>824920</v>
      </c>
      <c r="BQ24" s="10">
        <v>798152</v>
      </c>
      <c r="BR24" s="10">
        <v>861998</v>
      </c>
      <c r="BS24" s="10">
        <v>807544</v>
      </c>
      <c r="BT24" s="10">
        <v>688157</v>
      </c>
      <c r="BU24" s="10">
        <v>772462</v>
      </c>
      <c r="BV24" s="10">
        <v>708838</v>
      </c>
      <c r="BW24" s="10"/>
    </row>
    <row r="25" spans="2:75" s="17" customFormat="1">
      <c r="B25" s="19" t="s">
        <v>234</v>
      </c>
      <c r="C25" s="14">
        <v>319813</v>
      </c>
      <c r="D25" s="14">
        <v>341730</v>
      </c>
      <c r="E25" s="14">
        <v>374240</v>
      </c>
      <c r="F25" s="14">
        <v>341695</v>
      </c>
      <c r="G25" s="14">
        <v>343088</v>
      </c>
      <c r="H25" s="14">
        <v>331113</v>
      </c>
      <c r="I25" s="14">
        <v>342305</v>
      </c>
      <c r="J25" s="14">
        <v>179476</v>
      </c>
      <c r="K25" s="14">
        <v>176980</v>
      </c>
      <c r="L25" s="14">
        <v>171781</v>
      </c>
      <c r="M25" s="14">
        <v>183589</v>
      </c>
      <c r="N25" s="14">
        <v>189387</v>
      </c>
      <c r="O25" s="14">
        <v>190639</v>
      </c>
      <c r="P25" s="14">
        <v>197021</v>
      </c>
      <c r="Q25" s="14">
        <v>194040</v>
      </c>
      <c r="R25" s="14">
        <v>199006</v>
      </c>
      <c r="S25" s="14">
        <v>202372</v>
      </c>
      <c r="T25" s="14">
        <v>216298</v>
      </c>
      <c r="U25" s="14">
        <v>228125</v>
      </c>
      <c r="V25" s="14">
        <v>221159</v>
      </c>
      <c r="W25" s="14">
        <v>230042</v>
      </c>
      <c r="X25" s="14">
        <v>245368</v>
      </c>
      <c r="Y25" s="14">
        <v>257747</v>
      </c>
      <c r="Z25" s="14">
        <v>268655</v>
      </c>
      <c r="AA25" s="14">
        <v>283343</v>
      </c>
      <c r="AB25" s="14">
        <v>311370</v>
      </c>
      <c r="AC25" s="14">
        <v>319132</v>
      </c>
      <c r="AD25" s="14">
        <v>329949</v>
      </c>
      <c r="AE25" s="14">
        <v>332862</v>
      </c>
      <c r="AF25" s="14">
        <v>344033</v>
      </c>
      <c r="AG25" s="14">
        <v>368098</v>
      </c>
      <c r="AH25" s="14">
        <v>369832</v>
      </c>
      <c r="AI25" s="14">
        <v>387363</v>
      </c>
      <c r="AJ25" s="14">
        <v>400589</v>
      </c>
      <c r="AK25" s="14">
        <v>281944</v>
      </c>
      <c r="AL25" s="14">
        <v>309842</v>
      </c>
      <c r="AM25" s="14">
        <v>324613</v>
      </c>
      <c r="AN25" s="14">
        <v>337709</v>
      </c>
      <c r="AO25" s="14">
        <v>302631</v>
      </c>
      <c r="AP25" s="14">
        <v>318759</v>
      </c>
      <c r="AQ25" s="14">
        <v>342491</v>
      </c>
      <c r="AR25" s="14">
        <v>375921</v>
      </c>
      <c r="AS25" s="14">
        <v>403448</v>
      </c>
      <c r="AT25" s="14">
        <v>438994</v>
      </c>
      <c r="AU25" s="14">
        <v>474400</v>
      </c>
      <c r="AV25" s="14">
        <v>506468</v>
      </c>
      <c r="AW25" s="14">
        <v>488759</v>
      </c>
      <c r="AX25" s="14">
        <v>569428</v>
      </c>
      <c r="AY25" s="14">
        <v>599577</v>
      </c>
      <c r="AZ25" s="14">
        <v>631425</v>
      </c>
      <c r="BA25" s="14">
        <v>668176</v>
      </c>
      <c r="BB25" s="14">
        <v>716066</v>
      </c>
      <c r="BC25" s="14">
        <v>740858</v>
      </c>
      <c r="BD25" s="14">
        <v>752593</v>
      </c>
      <c r="BE25" s="14">
        <v>768450</v>
      </c>
      <c r="BF25" s="14">
        <v>774107</v>
      </c>
      <c r="BG25" s="14">
        <v>762870</v>
      </c>
      <c r="BH25" s="14">
        <v>765558</v>
      </c>
      <c r="BI25" s="14">
        <v>760544</v>
      </c>
      <c r="BJ25" s="14">
        <v>759017</v>
      </c>
      <c r="BK25" s="14">
        <v>736882</v>
      </c>
      <c r="BL25" s="14">
        <v>711913</v>
      </c>
      <c r="BM25" s="14">
        <v>694139</v>
      </c>
      <c r="BN25" s="14">
        <v>663520</v>
      </c>
      <c r="BO25" s="14">
        <v>641844</v>
      </c>
      <c r="BP25" s="14">
        <v>626297</v>
      </c>
      <c r="BQ25" s="14">
        <v>598269</v>
      </c>
      <c r="BR25" s="14">
        <v>432595</v>
      </c>
      <c r="BS25" s="14">
        <v>420794</v>
      </c>
      <c r="BT25" s="14">
        <v>406276</v>
      </c>
      <c r="BU25" s="14">
        <v>417974</v>
      </c>
      <c r="BV25" s="14">
        <v>457882</v>
      </c>
      <c r="BW25" s="14"/>
    </row>
    <row r="26" spans="2:75" s="21" customFormat="1">
      <c r="B26" s="20" t="s">
        <v>235</v>
      </c>
      <c r="C26" s="10">
        <v>5486</v>
      </c>
      <c r="D26" s="10">
        <v>5545</v>
      </c>
      <c r="E26" s="10">
        <v>707</v>
      </c>
      <c r="F26" s="10">
        <v>873</v>
      </c>
      <c r="G26" s="10">
        <v>801</v>
      </c>
      <c r="H26" s="10">
        <v>996</v>
      </c>
      <c r="I26" s="10">
        <v>848</v>
      </c>
      <c r="J26" s="10">
        <v>2482</v>
      </c>
      <c r="K26" s="10">
        <v>908</v>
      </c>
      <c r="L26" s="10">
        <v>1502</v>
      </c>
      <c r="M26" s="10">
        <v>2819</v>
      </c>
      <c r="N26" s="10">
        <v>4308</v>
      </c>
      <c r="O26" s="10">
        <v>3337</v>
      </c>
      <c r="P26" s="10">
        <v>3333</v>
      </c>
      <c r="Q26" s="10">
        <v>7482</v>
      </c>
      <c r="R26" s="10">
        <v>9812</v>
      </c>
      <c r="S26" s="10">
        <v>17795</v>
      </c>
      <c r="T26" s="10">
        <v>30517</v>
      </c>
      <c r="U26" s="10">
        <v>31210</v>
      </c>
      <c r="V26" s="10">
        <v>32482</v>
      </c>
      <c r="W26" s="10">
        <v>33657</v>
      </c>
      <c r="X26" s="10">
        <v>34949</v>
      </c>
      <c r="Y26" s="10">
        <v>34505</v>
      </c>
      <c r="Z26" s="10">
        <v>36036</v>
      </c>
      <c r="AA26" s="10">
        <v>37238</v>
      </c>
      <c r="AB26" s="10">
        <v>37791</v>
      </c>
      <c r="AC26" s="10">
        <v>38971</v>
      </c>
      <c r="AD26" s="10">
        <v>42290</v>
      </c>
      <c r="AE26" s="10">
        <v>42889</v>
      </c>
      <c r="AF26" s="10">
        <v>45761</v>
      </c>
      <c r="AG26" s="10">
        <v>46264</v>
      </c>
      <c r="AH26" s="10">
        <v>51632</v>
      </c>
      <c r="AI26" s="10">
        <v>55463</v>
      </c>
      <c r="AJ26" s="10">
        <v>56647</v>
      </c>
      <c r="AK26" s="10">
        <v>58510</v>
      </c>
      <c r="AL26" s="10">
        <v>60145</v>
      </c>
      <c r="AM26" s="10">
        <v>61634</v>
      </c>
      <c r="AN26" s="10">
        <v>63691</v>
      </c>
      <c r="AO26" s="10">
        <v>77980</v>
      </c>
      <c r="AP26" s="10">
        <v>79721</v>
      </c>
      <c r="AQ26" s="10">
        <v>81578</v>
      </c>
      <c r="AR26" s="10">
        <v>83620</v>
      </c>
      <c r="AS26" s="10">
        <v>85436</v>
      </c>
      <c r="AT26" s="10">
        <v>85752</v>
      </c>
      <c r="AU26" s="10">
        <v>87097</v>
      </c>
      <c r="AV26" s="10">
        <v>88799</v>
      </c>
      <c r="AW26" s="10">
        <v>89370</v>
      </c>
      <c r="AX26" s="10">
        <v>104282</v>
      </c>
      <c r="AY26" s="10">
        <v>106825</v>
      </c>
      <c r="AZ26" s="10">
        <v>110546</v>
      </c>
      <c r="BA26" s="10">
        <v>113359</v>
      </c>
      <c r="BB26" s="10">
        <v>116201</v>
      </c>
      <c r="BC26" s="10">
        <v>119655</v>
      </c>
      <c r="BD26" s="10">
        <v>123036</v>
      </c>
      <c r="BE26" s="10">
        <v>126979</v>
      </c>
      <c r="BF26" s="10">
        <v>130494</v>
      </c>
      <c r="BG26" s="10">
        <v>134820</v>
      </c>
      <c r="BH26" s="10">
        <v>139096</v>
      </c>
      <c r="BI26" s="10">
        <v>143533</v>
      </c>
      <c r="BJ26" s="10">
        <v>147351</v>
      </c>
      <c r="BK26" s="10">
        <v>152928</v>
      </c>
      <c r="BL26" s="10">
        <v>156195</v>
      </c>
      <c r="BM26" s="10">
        <v>159358</v>
      </c>
      <c r="BN26" s="10">
        <v>160851</v>
      </c>
      <c r="BO26" s="10">
        <v>163053</v>
      </c>
      <c r="BP26" s="10">
        <v>166359</v>
      </c>
      <c r="BQ26" s="10">
        <v>168097</v>
      </c>
      <c r="BR26" s="10">
        <v>13897</v>
      </c>
      <c r="BS26" s="10">
        <v>14424</v>
      </c>
      <c r="BT26" s="10">
        <v>14568</v>
      </c>
      <c r="BU26" s="10">
        <v>12857</v>
      </c>
      <c r="BV26" s="10">
        <v>12391</v>
      </c>
      <c r="BW26" s="10"/>
    </row>
    <row r="27" spans="2:75" s="21" customFormat="1">
      <c r="B27" s="20" t="s">
        <v>236</v>
      </c>
      <c r="C27" s="10">
        <v>203873</v>
      </c>
      <c r="D27" s="10">
        <v>220401</v>
      </c>
      <c r="E27" s="10">
        <v>250893</v>
      </c>
      <c r="F27" s="10">
        <v>223355</v>
      </c>
      <c r="G27" s="10">
        <v>222986</v>
      </c>
      <c r="H27" s="10">
        <v>217149</v>
      </c>
      <c r="I27" s="10">
        <v>238333</v>
      </c>
      <c r="J27" s="10">
        <v>116725</v>
      </c>
      <c r="K27" s="10">
        <v>115340</v>
      </c>
      <c r="L27" s="10">
        <v>108190</v>
      </c>
      <c r="M27" s="10">
        <v>120130</v>
      </c>
      <c r="N27" s="10">
        <v>127250</v>
      </c>
      <c r="O27" s="10">
        <v>133334</v>
      </c>
      <c r="P27" s="10">
        <v>153084</v>
      </c>
      <c r="Q27" s="10">
        <v>163278</v>
      </c>
      <c r="R27" s="10">
        <v>164696</v>
      </c>
      <c r="S27" s="10">
        <v>159873</v>
      </c>
      <c r="T27" s="10">
        <v>158862</v>
      </c>
      <c r="U27" s="10">
        <v>159245</v>
      </c>
      <c r="V27" s="10">
        <v>154106</v>
      </c>
      <c r="W27" s="10">
        <v>154054</v>
      </c>
      <c r="X27" s="10">
        <v>164599</v>
      </c>
      <c r="Y27" s="10">
        <v>171936</v>
      </c>
      <c r="Z27" s="10">
        <v>172019</v>
      </c>
      <c r="AA27" s="10">
        <v>176122</v>
      </c>
      <c r="AB27" s="10">
        <v>195543</v>
      </c>
      <c r="AC27" s="10">
        <v>199654</v>
      </c>
      <c r="AD27" s="10">
        <v>204358</v>
      </c>
      <c r="AE27" s="10">
        <v>205191</v>
      </c>
      <c r="AF27" s="10">
        <v>208722</v>
      </c>
      <c r="AG27" s="10">
        <v>220896</v>
      </c>
      <c r="AH27" s="10">
        <v>212574</v>
      </c>
      <c r="AI27" s="10">
        <v>221331</v>
      </c>
      <c r="AJ27" s="10">
        <v>228102</v>
      </c>
      <c r="AK27" s="10">
        <v>116793</v>
      </c>
      <c r="AL27" s="10">
        <v>134930</v>
      </c>
      <c r="AM27" s="10">
        <v>137569</v>
      </c>
      <c r="AN27" s="10">
        <v>151745</v>
      </c>
      <c r="AO27" s="10">
        <v>103220</v>
      </c>
      <c r="AP27" s="10">
        <v>111363</v>
      </c>
      <c r="AQ27" s="10">
        <v>129922</v>
      </c>
      <c r="AR27" s="10">
        <v>155778</v>
      </c>
      <c r="AS27" s="10">
        <v>168210</v>
      </c>
      <c r="AT27" s="10">
        <v>199538</v>
      </c>
      <c r="AU27" s="10">
        <v>225066</v>
      </c>
      <c r="AV27" s="10">
        <v>248527</v>
      </c>
      <c r="AW27" s="10">
        <v>229235</v>
      </c>
      <c r="AX27" s="10">
        <v>278009</v>
      </c>
      <c r="AY27" s="10">
        <v>295065</v>
      </c>
      <c r="AZ27" s="10">
        <v>326720</v>
      </c>
      <c r="BA27" s="10">
        <v>349053</v>
      </c>
      <c r="BB27" s="10">
        <v>385419</v>
      </c>
      <c r="BC27" s="10">
        <v>400153</v>
      </c>
      <c r="BD27" s="10">
        <v>403506</v>
      </c>
      <c r="BE27" s="10">
        <v>421900</v>
      </c>
      <c r="BF27" s="10">
        <v>418793</v>
      </c>
      <c r="BG27" s="10">
        <v>404963</v>
      </c>
      <c r="BH27" s="10">
        <v>409665</v>
      </c>
      <c r="BI27" s="10">
        <v>405083</v>
      </c>
      <c r="BJ27" s="10">
        <v>403527</v>
      </c>
      <c r="BK27" s="10">
        <v>381903</v>
      </c>
      <c r="BL27" s="10">
        <v>362992</v>
      </c>
      <c r="BM27" s="10">
        <v>357673</v>
      </c>
      <c r="BN27" s="10">
        <v>339681</v>
      </c>
      <c r="BO27" s="10">
        <v>325449</v>
      </c>
      <c r="BP27" s="10">
        <v>316252</v>
      </c>
      <c r="BQ27" s="10">
        <v>294315</v>
      </c>
      <c r="BR27" s="10">
        <v>289692</v>
      </c>
      <c r="BS27" s="10">
        <v>280869</v>
      </c>
      <c r="BT27" s="10">
        <v>269274</v>
      </c>
      <c r="BU27" s="10">
        <v>288421</v>
      </c>
      <c r="BV27" s="10">
        <v>315200</v>
      </c>
      <c r="BW27" s="10"/>
    </row>
    <row r="28" spans="2:75" s="21" customFormat="1">
      <c r="B28" s="20" t="s">
        <v>237</v>
      </c>
      <c r="C28" s="10">
        <v>3832</v>
      </c>
      <c r="D28" s="10">
        <v>4197</v>
      </c>
      <c r="E28" s="10">
        <v>3924</v>
      </c>
      <c r="F28" s="10">
        <v>3962</v>
      </c>
      <c r="G28" s="10">
        <v>3746</v>
      </c>
      <c r="H28" s="10">
        <v>3483</v>
      </c>
      <c r="I28" s="10">
        <v>2595</v>
      </c>
      <c r="J28" s="10">
        <v>1186</v>
      </c>
      <c r="K28" s="10">
        <v>1128</v>
      </c>
      <c r="L28" s="10">
        <v>1074</v>
      </c>
      <c r="M28" s="10">
        <v>1089</v>
      </c>
      <c r="N28" s="10">
        <v>1105</v>
      </c>
      <c r="O28" s="10">
        <v>1121</v>
      </c>
      <c r="P28" s="10">
        <v>1150</v>
      </c>
      <c r="Q28" s="10">
        <v>1170</v>
      </c>
      <c r="R28" s="10">
        <v>1188</v>
      </c>
      <c r="S28" s="10">
        <v>1207</v>
      </c>
      <c r="T28" s="10">
        <v>1224</v>
      </c>
      <c r="U28" s="10">
        <v>1243</v>
      </c>
      <c r="V28" s="10">
        <v>1263</v>
      </c>
      <c r="W28" s="10">
        <v>1283</v>
      </c>
      <c r="X28" s="10">
        <v>1299</v>
      </c>
      <c r="Y28" s="10">
        <v>1315</v>
      </c>
      <c r="Z28" s="10">
        <v>1334</v>
      </c>
      <c r="AA28" s="10">
        <v>1350</v>
      </c>
      <c r="AB28" s="10">
        <v>1372</v>
      </c>
      <c r="AC28" s="10">
        <v>1401</v>
      </c>
      <c r="AD28" s="10">
        <v>1432</v>
      </c>
      <c r="AE28" s="10">
        <v>1472</v>
      </c>
      <c r="AF28" s="10">
        <v>1547</v>
      </c>
      <c r="AG28" s="10">
        <v>10206</v>
      </c>
      <c r="AH28" s="10">
        <v>9795</v>
      </c>
      <c r="AI28" s="10">
        <v>5439</v>
      </c>
      <c r="AJ28" s="10">
        <v>5495</v>
      </c>
      <c r="AK28" s="10">
        <v>4951</v>
      </c>
      <c r="AL28" s="10">
        <v>5652</v>
      </c>
      <c r="AM28" s="10">
        <v>11378</v>
      </c>
      <c r="AN28" s="10">
        <v>11128</v>
      </c>
      <c r="AO28" s="10">
        <v>9342</v>
      </c>
      <c r="AP28" s="10">
        <v>9240</v>
      </c>
      <c r="AQ28" s="10">
        <v>8443</v>
      </c>
      <c r="AR28" s="10">
        <v>7714</v>
      </c>
      <c r="AS28" s="10">
        <v>7565</v>
      </c>
      <c r="AT28" s="10">
        <v>6631</v>
      </c>
      <c r="AU28" s="10">
        <v>6666</v>
      </c>
      <c r="AV28" s="10">
        <v>5520</v>
      </c>
      <c r="AW28" s="10">
        <v>5781</v>
      </c>
      <c r="AX28" s="10">
        <v>6234</v>
      </c>
      <c r="AY28" s="10">
        <v>6507</v>
      </c>
      <c r="AZ28" s="10">
        <v>6635</v>
      </c>
      <c r="BA28" s="10">
        <v>6689</v>
      </c>
      <c r="BB28" s="10">
        <v>6448</v>
      </c>
      <c r="BC28" s="10">
        <v>6213</v>
      </c>
      <c r="BD28" s="10">
        <v>6020</v>
      </c>
      <c r="BE28" s="10">
        <v>5783</v>
      </c>
      <c r="BF28" s="10">
        <v>5809</v>
      </c>
      <c r="BG28" s="10">
        <v>5845</v>
      </c>
      <c r="BH28" s="10">
        <v>5869</v>
      </c>
      <c r="BI28" s="10">
        <v>5899</v>
      </c>
      <c r="BJ28" s="10">
        <v>5942</v>
      </c>
      <c r="BK28" s="10">
        <v>5936</v>
      </c>
      <c r="BL28" s="10">
        <v>5939</v>
      </c>
      <c r="BM28" s="10">
        <v>5888</v>
      </c>
      <c r="BN28" s="10">
        <v>5768</v>
      </c>
      <c r="BO28" s="10">
        <v>5875</v>
      </c>
      <c r="BP28" s="10">
        <v>5867</v>
      </c>
      <c r="BQ28" s="10">
        <v>5833</v>
      </c>
      <c r="BR28" s="10">
        <v>5824</v>
      </c>
      <c r="BS28" s="10">
        <v>6394</v>
      </c>
      <c r="BT28" s="10">
        <v>6388</v>
      </c>
      <c r="BU28" s="10">
        <v>6383</v>
      </c>
      <c r="BV28" s="10">
        <v>6376</v>
      </c>
      <c r="BW28" s="10"/>
    </row>
    <row r="29" spans="2:75" s="21" customFormat="1">
      <c r="B29" s="20" t="s">
        <v>238</v>
      </c>
      <c r="C29" s="10">
        <v>75004</v>
      </c>
      <c r="D29" s="10">
        <v>79811</v>
      </c>
      <c r="E29" s="10">
        <v>83317</v>
      </c>
      <c r="F29" s="10">
        <v>75415</v>
      </c>
      <c r="G29" s="10">
        <v>78249</v>
      </c>
      <c r="H29" s="10">
        <v>77274</v>
      </c>
      <c r="I29" s="10">
        <v>69139</v>
      </c>
      <c r="J29" s="10">
        <v>28541</v>
      </c>
      <c r="K29" s="10">
        <v>33019</v>
      </c>
      <c r="L29" s="10">
        <v>34773</v>
      </c>
      <c r="M29" s="10">
        <v>36077</v>
      </c>
      <c r="N29" s="10">
        <v>33705</v>
      </c>
      <c r="O29" s="10">
        <v>34786</v>
      </c>
      <c r="P29" s="10">
        <v>21394</v>
      </c>
      <c r="Q29" s="10">
        <v>22110</v>
      </c>
      <c r="R29" s="10">
        <v>23310</v>
      </c>
      <c r="S29" s="10">
        <v>23497</v>
      </c>
      <c r="T29" s="10">
        <v>25695</v>
      </c>
      <c r="U29" s="10">
        <v>36427</v>
      </c>
      <c r="V29" s="10">
        <v>33308</v>
      </c>
      <c r="W29" s="10">
        <v>41048</v>
      </c>
      <c r="X29" s="10">
        <v>44521</v>
      </c>
      <c r="Y29" s="10">
        <v>49991</v>
      </c>
      <c r="Z29" s="10">
        <v>59266</v>
      </c>
      <c r="AA29" s="10">
        <v>68633</v>
      </c>
      <c r="AB29" s="10">
        <v>76664</v>
      </c>
      <c r="AC29" s="10">
        <v>79106</v>
      </c>
      <c r="AD29" s="10">
        <v>81869</v>
      </c>
      <c r="AE29" s="10">
        <v>83310</v>
      </c>
      <c r="AF29" s="10">
        <v>88003</v>
      </c>
      <c r="AG29" s="10">
        <v>90732</v>
      </c>
      <c r="AH29" s="10">
        <v>95831</v>
      </c>
      <c r="AI29" s="10">
        <v>105130</v>
      </c>
      <c r="AJ29" s="10">
        <v>110345</v>
      </c>
      <c r="AK29" s="10">
        <v>101690</v>
      </c>
      <c r="AL29" s="10">
        <v>109115</v>
      </c>
      <c r="AM29" s="10">
        <v>114032</v>
      </c>
      <c r="AN29" s="10">
        <v>111145</v>
      </c>
      <c r="AO29" s="10">
        <v>112089</v>
      </c>
      <c r="AP29" s="10">
        <v>118435</v>
      </c>
      <c r="AQ29" s="10">
        <v>122548</v>
      </c>
      <c r="AR29" s="10">
        <v>128809</v>
      </c>
      <c r="AS29" s="10">
        <v>142237</v>
      </c>
      <c r="AT29" s="10">
        <v>147073</v>
      </c>
      <c r="AU29" s="10">
        <v>155571</v>
      </c>
      <c r="AV29" s="10">
        <v>163622</v>
      </c>
      <c r="AW29" s="10">
        <v>164373</v>
      </c>
      <c r="AX29" s="10">
        <v>180903</v>
      </c>
      <c r="AY29" s="10">
        <v>191180</v>
      </c>
      <c r="AZ29" s="10">
        <v>187515</v>
      </c>
      <c r="BA29" s="10">
        <v>199059</v>
      </c>
      <c r="BB29" s="10">
        <v>207971</v>
      </c>
      <c r="BC29" s="10">
        <v>214804</v>
      </c>
      <c r="BD29" s="10">
        <v>219995</v>
      </c>
      <c r="BE29" s="10">
        <v>213739</v>
      </c>
      <c r="BF29" s="10">
        <v>218938</v>
      </c>
      <c r="BG29" s="10">
        <v>217079</v>
      </c>
      <c r="BH29" s="10">
        <v>210720</v>
      </c>
      <c r="BI29" s="10">
        <v>205769</v>
      </c>
      <c r="BJ29" s="10">
        <v>201854</v>
      </c>
      <c r="BK29" s="10">
        <v>195702</v>
      </c>
      <c r="BL29" s="10">
        <v>186318</v>
      </c>
      <c r="BM29" s="10">
        <v>170714</v>
      </c>
      <c r="BN29" s="10">
        <v>156714</v>
      </c>
      <c r="BO29" s="10">
        <v>146962</v>
      </c>
      <c r="BP29" s="10">
        <v>137316</v>
      </c>
      <c r="BQ29" s="10">
        <v>129522</v>
      </c>
      <c r="BR29" s="10">
        <v>122726</v>
      </c>
      <c r="BS29" s="10">
        <v>118606</v>
      </c>
      <c r="BT29" s="10">
        <v>115456</v>
      </c>
      <c r="BU29" s="10">
        <v>109816</v>
      </c>
      <c r="BV29" s="10">
        <v>123419</v>
      </c>
      <c r="BW29" s="10"/>
    </row>
    <row r="30" spans="2:75" s="21" customFormat="1">
      <c r="B30" s="20" t="s">
        <v>239</v>
      </c>
      <c r="C30" s="10">
        <v>30584</v>
      </c>
      <c r="D30" s="10">
        <v>31776</v>
      </c>
      <c r="E30" s="10">
        <v>35399</v>
      </c>
      <c r="F30" s="10">
        <v>38090</v>
      </c>
      <c r="G30" s="10">
        <v>37306</v>
      </c>
      <c r="H30" s="10">
        <v>32211</v>
      </c>
      <c r="I30" s="10">
        <v>31390</v>
      </c>
      <c r="J30" s="10">
        <v>30542</v>
      </c>
      <c r="K30" s="10">
        <v>26585</v>
      </c>
      <c r="L30" s="10">
        <v>26242</v>
      </c>
      <c r="M30" s="10">
        <v>23474</v>
      </c>
      <c r="N30" s="10">
        <v>23019</v>
      </c>
      <c r="O30" s="10">
        <v>18061</v>
      </c>
      <c r="P30" s="10">
        <v>18060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AZ30" s="10">
        <v>9</v>
      </c>
      <c r="BA30" s="10">
        <v>16</v>
      </c>
      <c r="BB30" s="10">
        <v>27</v>
      </c>
      <c r="BC30" s="10">
        <v>33</v>
      </c>
      <c r="BD30" s="10">
        <v>36</v>
      </c>
      <c r="BE30" s="10">
        <v>49</v>
      </c>
      <c r="BF30" s="10">
        <v>73</v>
      </c>
      <c r="BG30" s="10">
        <v>163</v>
      </c>
      <c r="BH30" s="10">
        <v>208</v>
      </c>
      <c r="BI30" s="10">
        <v>260</v>
      </c>
      <c r="BJ30" s="10">
        <v>343</v>
      </c>
      <c r="BK30" s="10">
        <v>413</v>
      </c>
      <c r="BL30" s="10">
        <v>469</v>
      </c>
      <c r="BM30" s="10">
        <v>506</v>
      </c>
      <c r="BN30" s="10">
        <v>506</v>
      </c>
      <c r="BO30" s="10">
        <v>505</v>
      </c>
      <c r="BP30" s="10">
        <v>503</v>
      </c>
      <c r="BQ30" s="10">
        <v>502</v>
      </c>
      <c r="BR30" s="10">
        <v>456</v>
      </c>
      <c r="BS30" s="10">
        <v>501</v>
      </c>
      <c r="BT30" s="10">
        <v>500</v>
      </c>
      <c r="BU30" s="10">
        <v>497</v>
      </c>
      <c r="BV30" s="10">
        <v>496</v>
      </c>
      <c r="BW30" s="10"/>
    </row>
    <row r="31" spans="2:75" s="21" customFormat="1">
      <c r="B31" s="20" t="s">
        <v>240</v>
      </c>
      <c r="C31" s="10">
        <v>1034</v>
      </c>
      <c r="D31" s="10">
        <v>0</v>
      </c>
      <c r="E31" s="10">
        <v>0</v>
      </c>
      <c r="F31" s="10"/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10">
        <v>0</v>
      </c>
      <c r="BD31" s="10">
        <v>0</v>
      </c>
      <c r="BE31" s="10">
        <v>0</v>
      </c>
      <c r="BF31" s="10">
        <v>0</v>
      </c>
      <c r="BG31" s="10">
        <v>0</v>
      </c>
      <c r="BH31" s="10">
        <v>0</v>
      </c>
      <c r="BI31" s="10">
        <v>0</v>
      </c>
      <c r="BJ31" s="10">
        <v>0</v>
      </c>
      <c r="BK31" s="10">
        <v>0</v>
      </c>
      <c r="BL31" s="10">
        <v>0</v>
      </c>
      <c r="BM31" s="10">
        <v>0</v>
      </c>
      <c r="BN31" s="10">
        <v>0</v>
      </c>
      <c r="BO31" s="10">
        <v>0</v>
      </c>
      <c r="BP31" s="10">
        <v>0</v>
      </c>
      <c r="BQ31" s="10">
        <v>0</v>
      </c>
      <c r="BR31" s="10">
        <v>0</v>
      </c>
      <c r="BS31" s="10">
        <v>0</v>
      </c>
      <c r="BT31" s="10" t="s">
        <v>134</v>
      </c>
      <c r="BU31" s="10">
        <v>0</v>
      </c>
      <c r="BV31" s="10">
        <v>0</v>
      </c>
      <c r="BW31" s="10"/>
    </row>
    <row r="32" spans="2:75" s="17" customFormat="1">
      <c r="B32" s="19" t="s">
        <v>241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106</v>
      </c>
      <c r="L32" s="14">
        <v>265</v>
      </c>
      <c r="M32" s="14">
        <v>284</v>
      </c>
      <c r="N32" s="14">
        <v>525</v>
      </c>
      <c r="O32" s="14">
        <v>663</v>
      </c>
      <c r="P32" s="14">
        <v>932</v>
      </c>
      <c r="Q32" s="14">
        <v>355</v>
      </c>
      <c r="R32" s="14">
        <v>542</v>
      </c>
      <c r="S32" s="14">
        <v>823</v>
      </c>
      <c r="T32" s="14">
        <v>404</v>
      </c>
      <c r="U32" s="14">
        <v>75</v>
      </c>
      <c r="V32" s="14">
        <v>300</v>
      </c>
      <c r="W32" s="14">
        <v>418</v>
      </c>
      <c r="X32" s="14">
        <v>602</v>
      </c>
      <c r="Y32" s="14">
        <v>4109</v>
      </c>
      <c r="Z32" s="14">
        <v>6783</v>
      </c>
      <c r="AA32" s="14">
        <v>6740</v>
      </c>
      <c r="AB32" s="14">
        <v>15288</v>
      </c>
      <c r="AC32" s="14">
        <v>30796</v>
      </c>
      <c r="AD32" s="14">
        <v>31792</v>
      </c>
      <c r="AE32" s="14">
        <v>25572</v>
      </c>
      <c r="AF32" s="14">
        <v>27861</v>
      </c>
      <c r="AG32" s="14">
        <v>36101</v>
      </c>
      <c r="AH32" s="14">
        <v>35768</v>
      </c>
      <c r="AI32" s="14">
        <v>47995</v>
      </c>
      <c r="AJ32" s="14">
        <v>47858</v>
      </c>
      <c r="AK32" s="14">
        <v>42222</v>
      </c>
      <c r="AL32" s="14">
        <v>19410</v>
      </c>
      <c r="AM32" s="14">
        <v>35635</v>
      </c>
      <c r="AN32" s="14">
        <v>14112</v>
      </c>
      <c r="AO32" s="14">
        <v>1684</v>
      </c>
      <c r="AP32" s="14">
        <v>8674</v>
      </c>
      <c r="AQ32" s="14">
        <v>1843</v>
      </c>
      <c r="AR32" s="14">
        <v>11142</v>
      </c>
      <c r="AS32" s="14">
        <v>19246</v>
      </c>
      <c r="AT32" s="14">
        <v>25762</v>
      </c>
      <c r="AU32" s="14">
        <v>21924</v>
      </c>
      <c r="AV32" s="14">
        <v>17469</v>
      </c>
      <c r="AW32" s="14">
        <f>SUM(AW33)</f>
        <v>9065</v>
      </c>
      <c r="AX32" s="14">
        <v>0</v>
      </c>
      <c r="AY32" s="14">
        <v>0</v>
      </c>
      <c r="AZ32" s="14">
        <v>927</v>
      </c>
      <c r="BA32" s="14">
        <v>1056</v>
      </c>
      <c r="BB32" s="14">
        <v>5596</v>
      </c>
      <c r="BC32" s="14">
        <v>6914</v>
      </c>
      <c r="BD32" s="14">
        <v>18168</v>
      </c>
      <c r="BE32" s="14">
        <v>24135</v>
      </c>
      <c r="BF32" s="14">
        <v>17694</v>
      </c>
      <c r="BG32" s="14">
        <v>16862</v>
      </c>
      <c r="BH32" s="14">
        <v>2204</v>
      </c>
      <c r="BI32" s="14">
        <v>2229</v>
      </c>
      <c r="BJ32" s="14">
        <v>2238</v>
      </c>
      <c r="BK32" s="14">
        <v>2177</v>
      </c>
      <c r="BL32" s="14">
        <v>4081</v>
      </c>
      <c r="BM32" s="14">
        <v>2177</v>
      </c>
      <c r="BN32" s="14">
        <v>2274</v>
      </c>
      <c r="BO32" s="14">
        <v>2285</v>
      </c>
      <c r="BP32" s="14">
        <v>2650</v>
      </c>
      <c r="BQ32" s="14">
        <v>2752</v>
      </c>
      <c r="BR32" s="14">
        <v>2663</v>
      </c>
      <c r="BS32" s="14">
        <v>2678</v>
      </c>
      <c r="BT32" s="14">
        <v>2650</v>
      </c>
      <c r="BU32" s="14">
        <v>2159</v>
      </c>
      <c r="BV32" s="14">
        <v>1393</v>
      </c>
      <c r="BW32" s="14"/>
    </row>
    <row r="33" spans="2:75" s="21" customFormat="1">
      <c r="B33" s="20" t="s">
        <v>242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106</v>
      </c>
      <c r="L33" s="10">
        <v>265</v>
      </c>
      <c r="M33" s="10">
        <v>284</v>
      </c>
      <c r="N33" s="10">
        <v>525</v>
      </c>
      <c r="O33" s="10">
        <v>663</v>
      </c>
      <c r="P33" s="10">
        <v>932</v>
      </c>
      <c r="Q33" s="10">
        <v>355</v>
      </c>
      <c r="R33" s="10">
        <v>542</v>
      </c>
      <c r="S33" s="10">
        <v>823</v>
      </c>
      <c r="T33" s="10">
        <v>404</v>
      </c>
      <c r="U33" s="10">
        <v>75</v>
      </c>
      <c r="V33" s="10">
        <v>300</v>
      </c>
      <c r="W33" s="10">
        <v>418</v>
      </c>
      <c r="X33" s="10">
        <v>602</v>
      </c>
      <c r="Y33" s="10">
        <v>4109</v>
      </c>
      <c r="Z33" s="10">
        <v>6783</v>
      </c>
      <c r="AA33" s="10">
        <v>6740</v>
      </c>
      <c r="AB33" s="10">
        <v>15288</v>
      </c>
      <c r="AC33" s="10">
        <v>30796</v>
      </c>
      <c r="AD33" s="10">
        <v>31792</v>
      </c>
      <c r="AE33" s="10">
        <v>25572</v>
      </c>
      <c r="AF33" s="10">
        <v>27861</v>
      </c>
      <c r="AG33" s="10">
        <v>36101</v>
      </c>
      <c r="AH33" s="10">
        <v>35768</v>
      </c>
      <c r="AI33" s="10">
        <v>47995</v>
      </c>
      <c r="AJ33" s="10">
        <v>47858</v>
      </c>
      <c r="AK33" s="10">
        <v>42222</v>
      </c>
      <c r="AL33" s="10">
        <v>19410</v>
      </c>
      <c r="AM33" s="10">
        <v>35635</v>
      </c>
      <c r="AN33" s="10">
        <v>14112</v>
      </c>
      <c r="AO33" s="10">
        <v>1684</v>
      </c>
      <c r="AP33" s="10">
        <v>8674</v>
      </c>
      <c r="AQ33" s="10">
        <v>1843</v>
      </c>
      <c r="AR33" s="10">
        <v>11142</v>
      </c>
      <c r="AS33" s="10">
        <v>19246</v>
      </c>
      <c r="AT33" s="10">
        <v>25762</v>
      </c>
      <c r="AU33" s="10">
        <v>21924</v>
      </c>
      <c r="AV33" s="10">
        <v>17469</v>
      </c>
      <c r="AW33" s="10">
        <v>9065</v>
      </c>
      <c r="AX33" s="10">
        <v>0</v>
      </c>
      <c r="AY33" s="10">
        <v>0</v>
      </c>
      <c r="AZ33" s="10">
        <v>927</v>
      </c>
      <c r="BA33" s="10">
        <v>1056</v>
      </c>
      <c r="BB33" s="10">
        <v>5596</v>
      </c>
      <c r="BC33" s="10">
        <v>6914</v>
      </c>
      <c r="BD33" s="10">
        <v>18168</v>
      </c>
      <c r="BE33" s="10">
        <v>24135</v>
      </c>
      <c r="BF33" s="10">
        <v>17694</v>
      </c>
      <c r="BG33" s="10">
        <v>16862</v>
      </c>
      <c r="BH33" s="10">
        <v>2204</v>
      </c>
      <c r="BI33" s="10">
        <v>2229</v>
      </c>
      <c r="BJ33" s="10">
        <v>2238</v>
      </c>
      <c r="BK33" s="10">
        <v>2177</v>
      </c>
      <c r="BL33" s="10">
        <v>4081</v>
      </c>
      <c r="BM33" s="10">
        <v>2177</v>
      </c>
      <c r="BN33" s="10">
        <v>2274</v>
      </c>
      <c r="BO33" s="10">
        <v>2285</v>
      </c>
      <c r="BP33" s="10">
        <v>2650</v>
      </c>
      <c r="BQ33" s="10">
        <v>2752</v>
      </c>
      <c r="BR33" s="10">
        <v>2663</v>
      </c>
      <c r="BS33" s="10">
        <v>2678</v>
      </c>
      <c r="BT33" s="10">
        <v>2650</v>
      </c>
      <c r="BU33" s="10">
        <v>2159</v>
      </c>
      <c r="BV33" s="10">
        <v>1393</v>
      </c>
      <c r="BW33" s="10"/>
    </row>
    <row r="34" spans="2:75" s="17" customFormat="1">
      <c r="B34" s="19" t="s">
        <v>243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3985</v>
      </c>
      <c r="X34" s="14">
        <v>4614</v>
      </c>
      <c r="Y34" s="14">
        <v>5335</v>
      </c>
      <c r="Z34" s="14">
        <v>2984</v>
      </c>
      <c r="AA34" s="14">
        <v>3480</v>
      </c>
      <c r="AB34" s="14">
        <v>5220</v>
      </c>
      <c r="AC34" s="14">
        <v>7287</v>
      </c>
      <c r="AD34" s="14">
        <v>8348</v>
      </c>
      <c r="AE34" s="14">
        <v>9255</v>
      </c>
      <c r="AF34" s="14">
        <v>13027</v>
      </c>
      <c r="AG34" s="14">
        <v>11331</v>
      </c>
      <c r="AH34" s="14">
        <v>14515</v>
      </c>
      <c r="AI34" s="14">
        <v>12952</v>
      </c>
      <c r="AJ34" s="14">
        <v>16419</v>
      </c>
      <c r="AK34" s="14">
        <v>19985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60294</v>
      </c>
      <c r="AR34" s="14">
        <v>0</v>
      </c>
      <c r="AS34" s="14">
        <v>3173</v>
      </c>
      <c r="AT34" s="14">
        <v>22933</v>
      </c>
      <c r="AU34" s="14">
        <v>34275</v>
      </c>
      <c r="AV34" s="14">
        <v>27623</v>
      </c>
      <c r="AW34" s="14">
        <f>SUM(AW35)</f>
        <v>13901</v>
      </c>
      <c r="AX34" s="14">
        <v>40019</v>
      </c>
      <c r="AY34" s="14">
        <v>17125</v>
      </c>
      <c r="AZ34" s="14">
        <v>53281</v>
      </c>
      <c r="BA34" s="14">
        <v>19858</v>
      </c>
      <c r="BB34" s="14">
        <v>41566</v>
      </c>
      <c r="BC34" s="14">
        <v>11022</v>
      </c>
      <c r="BD34" s="14">
        <v>39180</v>
      </c>
      <c r="BE34" s="14">
        <v>34103</v>
      </c>
      <c r="BF34" s="14">
        <v>34253</v>
      </c>
      <c r="BG34" s="14">
        <v>72243</v>
      </c>
      <c r="BH34" s="14">
        <v>178610</v>
      </c>
      <c r="BI34" s="14">
        <v>109789</v>
      </c>
      <c r="BJ34" s="14">
        <v>174524</v>
      </c>
      <c r="BK34" s="14">
        <v>91669</v>
      </c>
      <c r="BL34" s="14">
        <v>127962</v>
      </c>
      <c r="BM34" s="14">
        <v>29570</v>
      </c>
      <c r="BN34" s="14">
        <v>34463</v>
      </c>
      <c r="BO34" s="14">
        <v>27346</v>
      </c>
      <c r="BP34" s="14">
        <v>10205</v>
      </c>
      <c r="BQ34" s="14">
        <v>2525</v>
      </c>
      <c r="BR34" s="14">
        <v>2423</v>
      </c>
      <c r="BS34" s="14">
        <v>521</v>
      </c>
      <c r="BT34" s="14" t="s">
        <v>134</v>
      </c>
      <c r="BU34" s="14">
        <v>0</v>
      </c>
      <c r="BV34" s="14">
        <v>0</v>
      </c>
      <c r="BW34" s="14"/>
    </row>
    <row r="35" spans="2:75" s="21" customFormat="1">
      <c r="B35" s="20" t="s">
        <v>42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3985</v>
      </c>
      <c r="X35" s="10">
        <v>4614</v>
      </c>
      <c r="Y35" s="10">
        <v>5335</v>
      </c>
      <c r="Z35" s="10">
        <v>2984</v>
      </c>
      <c r="AA35" s="10">
        <v>3480</v>
      </c>
      <c r="AB35" s="10">
        <v>5220</v>
      </c>
      <c r="AC35" s="10">
        <v>7287</v>
      </c>
      <c r="AD35" s="10">
        <v>8348</v>
      </c>
      <c r="AE35" s="10">
        <v>9255</v>
      </c>
      <c r="AF35" s="10">
        <v>13027</v>
      </c>
      <c r="AG35" s="10">
        <v>11331</v>
      </c>
      <c r="AH35" s="10">
        <v>14515</v>
      </c>
      <c r="AI35" s="10">
        <v>12952</v>
      </c>
      <c r="AJ35" s="10">
        <v>16419</v>
      </c>
      <c r="AK35" s="10">
        <v>19985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60294</v>
      </c>
      <c r="AR35" s="10">
        <v>0</v>
      </c>
      <c r="AS35" s="10">
        <v>3173</v>
      </c>
      <c r="AT35" s="10">
        <v>22933</v>
      </c>
      <c r="AU35" s="10">
        <v>34275</v>
      </c>
      <c r="AV35" s="10">
        <v>27623</v>
      </c>
      <c r="AW35" s="10">
        <v>13901</v>
      </c>
      <c r="AX35" s="10">
        <v>40019</v>
      </c>
      <c r="AY35" s="10">
        <v>17125</v>
      </c>
      <c r="AZ35" s="10">
        <v>53281</v>
      </c>
      <c r="BA35" s="10">
        <v>19858</v>
      </c>
      <c r="BB35" s="10">
        <v>41566</v>
      </c>
      <c r="BC35" s="10">
        <v>11022</v>
      </c>
      <c r="BD35" s="10">
        <v>39180</v>
      </c>
      <c r="BE35" s="10">
        <v>34103</v>
      </c>
      <c r="BF35" s="10">
        <v>34253</v>
      </c>
      <c r="BG35" s="10">
        <v>72243</v>
      </c>
      <c r="BH35" s="10">
        <v>178610</v>
      </c>
      <c r="BI35" s="10">
        <v>109789</v>
      </c>
      <c r="BJ35" s="10">
        <v>174524</v>
      </c>
      <c r="BK35" s="10">
        <v>91669</v>
      </c>
      <c r="BL35" s="10">
        <v>127962</v>
      </c>
      <c r="BM35" s="10">
        <v>29570</v>
      </c>
      <c r="BN35" s="10">
        <v>34463</v>
      </c>
      <c r="BO35" s="10">
        <v>27346</v>
      </c>
      <c r="BP35" s="10">
        <v>10205</v>
      </c>
      <c r="BQ35" s="10">
        <v>2525</v>
      </c>
      <c r="BR35" s="10">
        <v>2423</v>
      </c>
      <c r="BS35" s="10">
        <v>521</v>
      </c>
      <c r="BT35" s="10" t="s">
        <v>134</v>
      </c>
      <c r="BU35" s="10">
        <v>0</v>
      </c>
      <c r="BV35" s="10">
        <v>0</v>
      </c>
      <c r="BW35" s="10"/>
    </row>
    <row r="36" spans="2:75" s="17" customFormat="1">
      <c r="B36" s="19" t="s">
        <v>244</v>
      </c>
      <c r="C36" s="14">
        <v>583909</v>
      </c>
      <c r="D36" s="14">
        <v>493087</v>
      </c>
      <c r="E36" s="14">
        <v>677825</v>
      </c>
      <c r="F36" s="14">
        <v>472161</v>
      </c>
      <c r="G36" s="14">
        <v>482456</v>
      </c>
      <c r="H36" s="14">
        <v>555723</v>
      </c>
      <c r="I36" s="14">
        <v>761622</v>
      </c>
      <c r="J36" s="14">
        <v>529527</v>
      </c>
      <c r="K36" s="14">
        <v>569790</v>
      </c>
      <c r="L36" s="14">
        <v>1210158</v>
      </c>
      <c r="M36" s="14">
        <v>1022463</v>
      </c>
      <c r="N36" s="14">
        <v>830260</v>
      </c>
      <c r="O36" s="14">
        <v>940285</v>
      </c>
      <c r="P36" s="14">
        <v>1053171</v>
      </c>
      <c r="Q36" s="14">
        <v>1102583</v>
      </c>
      <c r="R36" s="14">
        <v>996573</v>
      </c>
      <c r="S36" s="14">
        <v>1046292</v>
      </c>
      <c r="T36" s="14">
        <v>1136402</v>
      </c>
      <c r="U36" s="14">
        <v>936055</v>
      </c>
      <c r="V36" s="14">
        <v>804047</v>
      </c>
      <c r="W36" s="14">
        <v>1169781</v>
      </c>
      <c r="X36" s="14">
        <v>1407089</v>
      </c>
      <c r="Y36" s="14">
        <v>1672859</v>
      </c>
      <c r="Z36" s="14">
        <v>1467695</v>
      </c>
      <c r="AA36" s="14">
        <v>2039457</v>
      </c>
      <c r="AB36" s="14">
        <v>2465369</v>
      </c>
      <c r="AC36" s="14">
        <v>3161502</v>
      </c>
      <c r="AD36" s="14">
        <v>3549546</v>
      </c>
      <c r="AE36" s="14">
        <v>4149032</v>
      </c>
      <c r="AF36" s="14">
        <v>4434461</v>
      </c>
      <c r="AG36" s="14">
        <v>4921049</v>
      </c>
      <c r="AH36" s="14">
        <v>5055446</v>
      </c>
      <c r="AI36" s="14">
        <v>5313159</v>
      </c>
      <c r="AJ36" s="14">
        <v>5574394</v>
      </c>
      <c r="AK36" s="14">
        <v>5658642</v>
      </c>
      <c r="AL36" s="14">
        <v>5550378</v>
      </c>
      <c r="AM36" s="14">
        <v>5715601</v>
      </c>
      <c r="AN36" s="14">
        <v>6150533</v>
      </c>
      <c r="AO36" s="14">
        <v>6530150</v>
      </c>
      <c r="AP36" s="14">
        <v>6430575</v>
      </c>
      <c r="AQ36" s="14">
        <v>6617991</v>
      </c>
      <c r="AR36" s="14">
        <v>7156646</v>
      </c>
      <c r="AS36" s="14">
        <v>7734025</v>
      </c>
      <c r="AT36" s="14">
        <v>7668930</v>
      </c>
      <c r="AU36" s="14">
        <v>7500786</v>
      </c>
      <c r="AV36" s="14">
        <v>3833948</v>
      </c>
      <c r="AW36" s="14">
        <f>SUM(AW37:AW44)</f>
        <v>4321764</v>
      </c>
      <c r="AX36" s="14">
        <v>4204432</v>
      </c>
      <c r="AY36" s="14">
        <v>4482445</v>
      </c>
      <c r="AZ36" s="14">
        <v>4564493</v>
      </c>
      <c r="BA36" s="14">
        <v>4863890</v>
      </c>
      <c r="BB36" s="14">
        <v>5194760</v>
      </c>
      <c r="BC36" s="14">
        <v>4881380</v>
      </c>
      <c r="BD36" s="14">
        <v>5664995</v>
      </c>
      <c r="BE36" s="14">
        <v>5293301</v>
      </c>
      <c r="BF36" s="14">
        <v>4804058</v>
      </c>
      <c r="BG36" s="14">
        <v>5249928</v>
      </c>
      <c r="BH36" s="14">
        <v>5581593</v>
      </c>
      <c r="BI36" s="14">
        <v>5817288</v>
      </c>
      <c r="BJ36" s="14">
        <v>5591908</v>
      </c>
      <c r="BK36" s="14">
        <v>5565794</v>
      </c>
      <c r="BL36" s="14">
        <v>6078927</v>
      </c>
      <c r="BM36" s="14">
        <v>5761210</v>
      </c>
      <c r="BN36" s="14">
        <v>6207441</v>
      </c>
      <c r="BO36" s="14">
        <v>6153972</v>
      </c>
      <c r="BP36" s="14">
        <v>6932043</v>
      </c>
      <c r="BQ36" s="14">
        <v>7172679</v>
      </c>
      <c r="BR36" s="14">
        <v>6808077</v>
      </c>
      <c r="BS36" s="14">
        <v>6858961</v>
      </c>
      <c r="BT36" s="14">
        <v>7219145</v>
      </c>
      <c r="BU36" s="14">
        <v>7141370</v>
      </c>
      <c r="BV36" s="14">
        <v>7466805</v>
      </c>
      <c r="BW36" s="14"/>
    </row>
    <row r="37" spans="2:75" s="21" customFormat="1">
      <c r="B37" s="20" t="s">
        <v>245</v>
      </c>
      <c r="C37" s="10">
        <v>92387</v>
      </c>
      <c r="D37" s="10">
        <v>90875</v>
      </c>
      <c r="E37" s="10">
        <v>78049</v>
      </c>
      <c r="F37" s="10">
        <v>30905</v>
      </c>
      <c r="G37" s="10">
        <v>62405</v>
      </c>
      <c r="H37" s="10">
        <v>64583</v>
      </c>
      <c r="I37" s="10">
        <v>72820</v>
      </c>
      <c r="J37" s="10">
        <v>27017</v>
      </c>
      <c r="K37" s="10">
        <v>73827</v>
      </c>
      <c r="L37" s="10">
        <v>78359</v>
      </c>
      <c r="M37" s="10">
        <v>102450</v>
      </c>
      <c r="N37" s="10">
        <v>23656</v>
      </c>
      <c r="O37" s="10">
        <v>83455</v>
      </c>
      <c r="P37" s="10">
        <v>72905</v>
      </c>
      <c r="Q37" s="10">
        <v>79420</v>
      </c>
      <c r="R37" s="10">
        <v>24345</v>
      </c>
      <c r="S37" s="10">
        <v>83239</v>
      </c>
      <c r="T37" s="10">
        <v>92952</v>
      </c>
      <c r="U37" s="10">
        <v>91329</v>
      </c>
      <c r="V37" s="10">
        <v>27054</v>
      </c>
      <c r="W37" s="10">
        <v>91273</v>
      </c>
      <c r="X37" s="10">
        <v>92970</v>
      </c>
      <c r="Y37" s="10">
        <v>102388</v>
      </c>
      <c r="Z37" s="10">
        <v>27258</v>
      </c>
      <c r="AA37" s="10">
        <v>110485</v>
      </c>
      <c r="AB37" s="10">
        <v>111554</v>
      </c>
      <c r="AC37" s="10">
        <v>112652</v>
      </c>
      <c r="AD37" s="10">
        <v>80948</v>
      </c>
      <c r="AE37" s="10">
        <v>96051</v>
      </c>
      <c r="AF37" s="10">
        <v>101144</v>
      </c>
      <c r="AG37" s="10">
        <v>91281</v>
      </c>
      <c r="AH37" s="10">
        <v>28445</v>
      </c>
      <c r="AI37" s="10">
        <v>110952</v>
      </c>
      <c r="AJ37" s="10">
        <v>130332</v>
      </c>
      <c r="AK37" s="10">
        <v>111978</v>
      </c>
      <c r="AL37" s="10">
        <v>23601</v>
      </c>
      <c r="AM37" s="10">
        <v>128723</v>
      </c>
      <c r="AN37" s="10">
        <v>151787</v>
      </c>
      <c r="AO37" s="10">
        <v>133366</v>
      </c>
      <c r="AP37" s="10">
        <v>34539</v>
      </c>
      <c r="AQ37" s="10">
        <v>158370</v>
      </c>
      <c r="AR37" s="10">
        <v>161731</v>
      </c>
      <c r="AS37" s="10">
        <v>152133</v>
      </c>
      <c r="AT37" s="10">
        <v>44953</v>
      </c>
      <c r="AU37" s="10">
        <v>136682</v>
      </c>
      <c r="AV37" s="10">
        <v>165806</v>
      </c>
      <c r="AW37" s="10">
        <v>165155</v>
      </c>
      <c r="AX37" s="10">
        <v>45121</v>
      </c>
      <c r="AY37" s="10">
        <v>165882</v>
      </c>
      <c r="AZ37" s="10">
        <v>166189</v>
      </c>
      <c r="BA37" s="10">
        <v>166637</v>
      </c>
      <c r="BB37" s="10">
        <v>44446</v>
      </c>
      <c r="BC37" s="10">
        <v>147184</v>
      </c>
      <c r="BD37" s="10">
        <v>178522</v>
      </c>
      <c r="BE37" s="10">
        <v>144595</v>
      </c>
      <c r="BF37" s="10">
        <v>53441</v>
      </c>
      <c r="BG37" s="10">
        <v>196717</v>
      </c>
      <c r="BH37" s="10">
        <v>189314</v>
      </c>
      <c r="BI37" s="10">
        <v>178866</v>
      </c>
      <c r="BJ37" s="10">
        <v>63005</v>
      </c>
      <c r="BK37" s="10">
        <v>202114</v>
      </c>
      <c r="BL37" s="10">
        <v>202068</v>
      </c>
      <c r="BM37" s="10">
        <v>234326</v>
      </c>
      <c r="BN37" s="10">
        <v>61777</v>
      </c>
      <c r="BO37" s="10">
        <v>178513</v>
      </c>
      <c r="BP37" s="10">
        <v>207223</v>
      </c>
      <c r="BQ37" s="10">
        <v>219383</v>
      </c>
      <c r="BR37" s="10">
        <v>40242</v>
      </c>
      <c r="BS37" s="10">
        <v>194135</v>
      </c>
      <c r="BT37" s="10">
        <v>199446</v>
      </c>
      <c r="BU37" s="10">
        <v>174415</v>
      </c>
      <c r="BV37" s="10">
        <v>28459</v>
      </c>
      <c r="BW37" s="10"/>
    </row>
    <row r="38" spans="2:75" s="21" customFormat="1">
      <c r="B38" s="20" t="s">
        <v>163</v>
      </c>
      <c r="C38" s="10">
        <v>15836</v>
      </c>
      <c r="D38" s="10">
        <v>18346</v>
      </c>
      <c r="E38" s="10">
        <v>79152</v>
      </c>
      <c r="F38" s="10">
        <v>52803</v>
      </c>
      <c r="G38" s="10">
        <v>46864</v>
      </c>
      <c r="H38" s="10">
        <v>49369</v>
      </c>
      <c r="I38" s="10">
        <v>105323</v>
      </c>
      <c r="J38" s="10">
        <v>18066</v>
      </c>
      <c r="K38" s="10">
        <v>17123</v>
      </c>
      <c r="L38" s="10">
        <v>15012</v>
      </c>
      <c r="M38" s="10">
        <v>17285</v>
      </c>
      <c r="N38" s="10">
        <v>13261</v>
      </c>
      <c r="O38" s="10">
        <v>14237</v>
      </c>
      <c r="P38" s="10">
        <v>15887</v>
      </c>
      <c r="Q38" s="10">
        <v>17888</v>
      </c>
      <c r="R38" s="10">
        <v>17089</v>
      </c>
      <c r="S38" s="10">
        <v>13124</v>
      </c>
      <c r="T38" s="10">
        <v>13850</v>
      </c>
      <c r="U38" s="10">
        <v>7698</v>
      </c>
      <c r="V38" s="10">
        <v>9851</v>
      </c>
      <c r="W38" s="10">
        <v>14835</v>
      </c>
      <c r="X38" s="10">
        <v>24525</v>
      </c>
      <c r="Y38" s="10">
        <v>40152</v>
      </c>
      <c r="Z38" s="10">
        <v>22478</v>
      </c>
      <c r="AA38" s="10">
        <v>77942</v>
      </c>
      <c r="AB38" s="10">
        <v>40082</v>
      </c>
      <c r="AC38" s="10">
        <v>45542</v>
      </c>
      <c r="AD38" s="10">
        <v>91215</v>
      </c>
      <c r="AE38" s="10">
        <v>119953</v>
      </c>
      <c r="AF38" s="10">
        <v>24003</v>
      </c>
      <c r="AG38" s="10">
        <v>18645</v>
      </c>
      <c r="AH38" s="10">
        <v>24134</v>
      </c>
      <c r="AI38" s="10">
        <v>33731</v>
      </c>
      <c r="AJ38" s="10">
        <v>37170</v>
      </c>
      <c r="AK38" s="10">
        <v>42468</v>
      </c>
      <c r="AL38" s="10">
        <v>18784</v>
      </c>
      <c r="AM38" s="10">
        <v>27734</v>
      </c>
      <c r="AN38" s="10">
        <v>18811</v>
      </c>
      <c r="AO38" s="10">
        <v>36149</v>
      </c>
      <c r="AP38" s="10">
        <v>30083</v>
      </c>
      <c r="AQ38" s="10">
        <v>28296</v>
      </c>
      <c r="AR38" s="10">
        <v>46926</v>
      </c>
      <c r="AS38" s="10">
        <v>56443</v>
      </c>
      <c r="AT38" s="10">
        <v>25628</v>
      </c>
      <c r="AU38" s="10">
        <v>65518</v>
      </c>
      <c r="AV38" s="10">
        <v>24995</v>
      </c>
      <c r="AW38" s="10">
        <v>102332</v>
      </c>
      <c r="AX38" s="10">
        <v>7516</v>
      </c>
      <c r="AY38" s="10">
        <v>110056</v>
      </c>
      <c r="AZ38" s="10">
        <v>30139</v>
      </c>
      <c r="BA38" s="10">
        <v>114036</v>
      </c>
      <c r="BB38" s="10">
        <v>40686</v>
      </c>
      <c r="BC38" s="10">
        <v>40774</v>
      </c>
      <c r="BD38" s="10">
        <v>61820</v>
      </c>
      <c r="BE38" s="10">
        <v>135874</v>
      </c>
      <c r="BF38" s="10">
        <v>13700</v>
      </c>
      <c r="BG38" s="10">
        <v>79094</v>
      </c>
      <c r="BH38" s="10">
        <v>39356</v>
      </c>
      <c r="BI38" s="10">
        <v>66131</v>
      </c>
      <c r="BJ38" s="10">
        <v>13711</v>
      </c>
      <c r="BK38" s="10">
        <v>29534</v>
      </c>
      <c r="BL38" s="10">
        <v>22129</v>
      </c>
      <c r="BM38" s="10">
        <v>33455</v>
      </c>
      <c r="BN38" s="10">
        <v>29422</v>
      </c>
      <c r="BO38" s="10">
        <v>86735</v>
      </c>
      <c r="BP38" s="10">
        <v>41210</v>
      </c>
      <c r="BQ38" s="10">
        <v>101585</v>
      </c>
      <c r="BR38" s="10">
        <v>46752</v>
      </c>
      <c r="BS38" s="10">
        <v>102078</v>
      </c>
      <c r="BT38" s="10">
        <v>59624</v>
      </c>
      <c r="BU38" s="10">
        <v>77354</v>
      </c>
      <c r="BV38" s="10">
        <v>59358</v>
      </c>
      <c r="BW38" s="10"/>
    </row>
    <row r="39" spans="2:75" s="21" customFormat="1">
      <c r="B39" s="20" t="s">
        <v>246</v>
      </c>
      <c r="C39" s="10">
        <v>68</v>
      </c>
      <c r="D39" s="10">
        <v>97</v>
      </c>
      <c r="E39" s="10">
        <v>96</v>
      </c>
      <c r="F39" s="10">
        <v>184</v>
      </c>
      <c r="G39" s="10">
        <v>192</v>
      </c>
      <c r="H39" s="10">
        <v>125</v>
      </c>
      <c r="I39" s="10">
        <v>118</v>
      </c>
      <c r="J39" s="10">
        <v>199</v>
      </c>
      <c r="K39" s="10">
        <v>168</v>
      </c>
      <c r="L39" s="10">
        <v>209</v>
      </c>
      <c r="M39" s="10">
        <v>208</v>
      </c>
      <c r="N39" s="10">
        <v>182</v>
      </c>
      <c r="O39" s="10">
        <v>221</v>
      </c>
      <c r="P39" s="10">
        <v>10608</v>
      </c>
      <c r="Q39" s="10">
        <v>14875</v>
      </c>
      <c r="R39" s="10">
        <v>14611</v>
      </c>
      <c r="S39" s="10">
        <v>284</v>
      </c>
      <c r="T39" s="10">
        <v>310</v>
      </c>
      <c r="U39" s="10">
        <v>309</v>
      </c>
      <c r="V39" s="10">
        <v>1078</v>
      </c>
      <c r="W39" s="10">
        <v>81633</v>
      </c>
      <c r="X39" s="10">
        <v>92850</v>
      </c>
      <c r="Y39" s="10">
        <v>128120</v>
      </c>
      <c r="Z39" s="10">
        <v>51579</v>
      </c>
      <c r="AA39" s="10">
        <v>133749</v>
      </c>
      <c r="AB39" s="10">
        <v>33221</v>
      </c>
      <c r="AC39" s="10">
        <v>39848</v>
      </c>
      <c r="AD39" s="10">
        <v>39295</v>
      </c>
      <c r="AE39" s="10">
        <v>46803</v>
      </c>
      <c r="AF39" s="10">
        <v>15690</v>
      </c>
      <c r="AG39" s="10">
        <v>23204</v>
      </c>
      <c r="AH39" s="10">
        <v>33387</v>
      </c>
      <c r="AI39" s="10">
        <v>38482</v>
      </c>
      <c r="AJ39" s="10">
        <v>43310</v>
      </c>
      <c r="AK39" s="10">
        <v>55655</v>
      </c>
      <c r="AL39" s="10">
        <v>27868</v>
      </c>
      <c r="AM39" s="10">
        <v>36549</v>
      </c>
      <c r="AN39" s="10">
        <v>85003</v>
      </c>
      <c r="AO39" s="10">
        <v>100863</v>
      </c>
      <c r="AP39" s="10">
        <v>73759</v>
      </c>
      <c r="AQ39" s="10">
        <v>83100</v>
      </c>
      <c r="AR39" s="10">
        <v>69140</v>
      </c>
      <c r="AS39" s="10">
        <v>95139</v>
      </c>
      <c r="AT39" s="10">
        <v>48054</v>
      </c>
      <c r="AU39" s="10">
        <v>53235</v>
      </c>
      <c r="AV39" s="10">
        <v>84185</v>
      </c>
      <c r="AW39" s="10">
        <v>103243</v>
      </c>
      <c r="AX39" s="10">
        <v>82275</v>
      </c>
      <c r="AY39" s="10">
        <v>93038</v>
      </c>
      <c r="AZ39" s="10">
        <v>39523</v>
      </c>
      <c r="BA39" s="10">
        <v>66477</v>
      </c>
      <c r="BB39" s="10">
        <v>48539</v>
      </c>
      <c r="BC39" s="10">
        <v>35015</v>
      </c>
      <c r="BD39" s="10">
        <v>45471</v>
      </c>
      <c r="BE39" s="10">
        <v>80256</v>
      </c>
      <c r="BF39" s="10">
        <v>25261</v>
      </c>
      <c r="BG39" s="10">
        <v>25920</v>
      </c>
      <c r="BH39" s="10">
        <v>59522</v>
      </c>
      <c r="BI39" s="10">
        <v>81932</v>
      </c>
      <c r="BJ39" s="10">
        <v>38899</v>
      </c>
      <c r="BK39" s="10">
        <v>38721</v>
      </c>
      <c r="BL39" s="10">
        <v>48234</v>
      </c>
      <c r="BM39" s="10">
        <v>76938</v>
      </c>
      <c r="BN39" s="10">
        <v>181614</v>
      </c>
      <c r="BO39" s="10">
        <v>50742</v>
      </c>
      <c r="BP39" s="10">
        <v>93684</v>
      </c>
      <c r="BQ39" s="10">
        <v>29135</v>
      </c>
      <c r="BR39" s="10">
        <v>120014</v>
      </c>
      <c r="BS39" s="10">
        <v>81244</v>
      </c>
      <c r="BT39" s="10">
        <v>87159</v>
      </c>
      <c r="BU39" s="10">
        <v>19576</v>
      </c>
      <c r="BV39" s="10">
        <v>105490</v>
      </c>
      <c r="BW39" s="10"/>
    </row>
    <row r="40" spans="2:75" s="21" customFormat="1">
      <c r="B40" s="20" t="s">
        <v>247</v>
      </c>
      <c r="C40" s="10">
        <v>49858</v>
      </c>
      <c r="D40" s="10">
        <v>85078</v>
      </c>
      <c r="E40" s="10">
        <v>201709</v>
      </c>
      <c r="F40" s="10">
        <v>91825</v>
      </c>
      <c r="G40" s="10">
        <v>83247</v>
      </c>
      <c r="H40" s="10">
        <v>122276</v>
      </c>
      <c r="I40" s="10">
        <v>158516</v>
      </c>
      <c r="J40" s="10">
        <v>99320</v>
      </c>
      <c r="K40" s="10">
        <v>103923</v>
      </c>
      <c r="L40" s="10">
        <v>127585</v>
      </c>
      <c r="M40" s="10">
        <v>154804</v>
      </c>
      <c r="N40" s="10">
        <v>91931</v>
      </c>
      <c r="O40" s="10">
        <v>113502</v>
      </c>
      <c r="P40" s="10">
        <v>110471</v>
      </c>
      <c r="Q40" s="10">
        <v>142155</v>
      </c>
      <c r="R40" s="10">
        <v>98942</v>
      </c>
      <c r="S40" s="10">
        <v>92333</v>
      </c>
      <c r="T40" s="10">
        <v>136810</v>
      </c>
      <c r="U40" s="10">
        <v>156337</v>
      </c>
      <c r="V40" s="10">
        <v>92566</v>
      </c>
      <c r="W40" s="10">
        <v>64759</v>
      </c>
      <c r="X40" s="10">
        <v>104322</v>
      </c>
      <c r="Y40" s="10">
        <v>139310</v>
      </c>
      <c r="Z40" s="10">
        <v>80363</v>
      </c>
      <c r="AA40" s="10">
        <v>85938</v>
      </c>
      <c r="AB40" s="10">
        <v>110198</v>
      </c>
      <c r="AC40" s="10">
        <v>177060</v>
      </c>
      <c r="AD40" s="10">
        <v>81551</v>
      </c>
      <c r="AE40" s="10">
        <v>159925</v>
      </c>
      <c r="AF40" s="10">
        <v>178524</v>
      </c>
      <c r="AG40" s="10">
        <v>245502</v>
      </c>
      <c r="AH40" s="10">
        <v>137210</v>
      </c>
      <c r="AI40" s="10">
        <v>113574</v>
      </c>
      <c r="AJ40" s="10">
        <v>199440</v>
      </c>
      <c r="AK40" s="10">
        <v>324851</v>
      </c>
      <c r="AL40" s="10">
        <v>241387</v>
      </c>
      <c r="AM40" s="10">
        <v>179919</v>
      </c>
      <c r="AN40" s="10">
        <v>307510</v>
      </c>
      <c r="AO40" s="10">
        <v>452164</v>
      </c>
      <c r="AP40" s="10">
        <v>329090</v>
      </c>
      <c r="AQ40" s="10">
        <v>202023</v>
      </c>
      <c r="AR40" s="10">
        <v>318416</v>
      </c>
      <c r="AS40" s="10">
        <v>442643</v>
      </c>
      <c r="AT40" s="10">
        <v>278841</v>
      </c>
      <c r="AU40" s="10">
        <v>207173</v>
      </c>
      <c r="AV40" s="10">
        <v>297520</v>
      </c>
      <c r="AW40" s="10">
        <v>407907</v>
      </c>
      <c r="AX40" s="10">
        <v>239373</v>
      </c>
      <c r="AY40" s="10">
        <v>179294</v>
      </c>
      <c r="AZ40" s="10">
        <v>179019</v>
      </c>
      <c r="BA40" s="10">
        <v>326566</v>
      </c>
      <c r="BB40" s="10">
        <v>211708</v>
      </c>
      <c r="BC40" s="10">
        <v>242932</v>
      </c>
      <c r="BD40" s="10">
        <v>341925</v>
      </c>
      <c r="BE40" s="10">
        <v>533227</v>
      </c>
      <c r="BF40" s="10">
        <v>302940</v>
      </c>
      <c r="BG40" s="10">
        <v>498241</v>
      </c>
      <c r="BH40" s="10">
        <v>579864</v>
      </c>
      <c r="BI40" s="10">
        <v>819523</v>
      </c>
      <c r="BJ40" s="10">
        <v>477778</v>
      </c>
      <c r="BK40" s="10">
        <v>459213</v>
      </c>
      <c r="BL40" s="10">
        <v>590337</v>
      </c>
      <c r="BM40" s="10">
        <v>676484</v>
      </c>
      <c r="BN40" s="10">
        <v>538647</v>
      </c>
      <c r="BO40" s="10">
        <v>567362</v>
      </c>
      <c r="BP40" s="10">
        <v>650857</v>
      </c>
      <c r="BQ40" s="10">
        <v>819299</v>
      </c>
      <c r="BR40" s="10">
        <v>569717</v>
      </c>
      <c r="BS40" s="10">
        <v>367209</v>
      </c>
      <c r="BT40" s="10">
        <v>513571</v>
      </c>
      <c r="BU40" s="10">
        <v>660354</v>
      </c>
      <c r="BV40" s="10">
        <v>478765</v>
      </c>
      <c r="BW40" s="10"/>
    </row>
    <row r="41" spans="2:75" s="21" customFormat="1">
      <c r="B41" s="20" t="s">
        <v>165</v>
      </c>
      <c r="C41" s="10">
        <v>159519</v>
      </c>
      <c r="D41" s="10">
        <v>5</v>
      </c>
      <c r="E41" s="10">
        <v>5</v>
      </c>
      <c r="F41" s="10">
        <v>605</v>
      </c>
      <c r="G41" s="10">
        <v>4</v>
      </c>
      <c r="H41" s="10">
        <v>2</v>
      </c>
      <c r="I41" s="10">
        <v>2</v>
      </c>
      <c r="J41" s="10">
        <v>3</v>
      </c>
      <c r="K41" s="10">
        <v>2</v>
      </c>
      <c r="L41" s="10">
        <v>2</v>
      </c>
      <c r="M41" s="10">
        <v>2</v>
      </c>
      <c r="N41" s="10">
        <v>7</v>
      </c>
      <c r="O41" s="10">
        <v>2</v>
      </c>
      <c r="P41" s="10">
        <v>2</v>
      </c>
      <c r="Q41" s="10">
        <v>3</v>
      </c>
      <c r="R41" s="10">
        <v>3</v>
      </c>
      <c r="S41" s="10">
        <v>4</v>
      </c>
      <c r="T41" s="10">
        <v>1</v>
      </c>
      <c r="U41" s="10">
        <v>0</v>
      </c>
      <c r="V41" s="10">
        <v>0</v>
      </c>
      <c r="W41" s="10">
        <v>1453</v>
      </c>
      <c r="X41" s="10">
        <v>1112</v>
      </c>
      <c r="Y41" s="10">
        <v>2921</v>
      </c>
      <c r="Z41" s="10">
        <v>3278</v>
      </c>
      <c r="AA41" s="10">
        <v>1400</v>
      </c>
      <c r="AB41" s="10">
        <v>1259</v>
      </c>
      <c r="AC41" s="10">
        <v>2103</v>
      </c>
      <c r="AD41" s="10">
        <v>1554</v>
      </c>
      <c r="AE41" s="10">
        <v>3079</v>
      </c>
      <c r="AF41" s="10">
        <v>2060</v>
      </c>
      <c r="AG41" s="10">
        <v>2579</v>
      </c>
      <c r="AH41" s="10">
        <v>4223</v>
      </c>
      <c r="AI41" s="10">
        <v>2499</v>
      </c>
      <c r="AJ41" s="10">
        <v>3143</v>
      </c>
      <c r="AK41" s="10">
        <v>3089</v>
      </c>
      <c r="AL41" s="10">
        <v>2053</v>
      </c>
      <c r="AM41" s="10">
        <v>3564</v>
      </c>
      <c r="AN41" s="10">
        <v>4915</v>
      </c>
      <c r="AO41" s="10">
        <v>3163</v>
      </c>
      <c r="AP41" s="10">
        <v>3409</v>
      </c>
      <c r="AQ41" s="10">
        <v>7127</v>
      </c>
      <c r="AR41" s="10">
        <v>8442</v>
      </c>
      <c r="AS41" s="10">
        <v>24000</v>
      </c>
      <c r="AT41" s="10">
        <v>5696</v>
      </c>
      <c r="AU41" s="10">
        <v>1985</v>
      </c>
      <c r="AV41" s="10">
        <v>2412</v>
      </c>
      <c r="AW41" s="10">
        <v>4550</v>
      </c>
      <c r="AX41" s="10">
        <v>693</v>
      </c>
      <c r="AY41" s="10">
        <v>2767</v>
      </c>
      <c r="AZ41" s="10">
        <v>995</v>
      </c>
      <c r="BA41" s="10">
        <v>1594</v>
      </c>
      <c r="BB41" s="10">
        <v>1138</v>
      </c>
      <c r="BC41" s="10">
        <v>1407</v>
      </c>
      <c r="BD41" s="10">
        <v>1591</v>
      </c>
      <c r="BE41" s="10">
        <v>2363</v>
      </c>
      <c r="BF41" s="10">
        <v>779</v>
      </c>
      <c r="BG41" s="10">
        <v>3212</v>
      </c>
      <c r="BH41" s="10">
        <v>4602</v>
      </c>
      <c r="BI41" s="10">
        <v>2971</v>
      </c>
      <c r="BJ41" s="10">
        <v>2079</v>
      </c>
      <c r="BK41" s="10">
        <v>2810</v>
      </c>
      <c r="BL41" s="10">
        <v>23954</v>
      </c>
      <c r="BM41" s="10">
        <v>4581</v>
      </c>
      <c r="BN41" s="10">
        <v>99329</v>
      </c>
      <c r="BO41" s="10">
        <v>24077</v>
      </c>
      <c r="BP41" s="10">
        <v>12951</v>
      </c>
      <c r="BQ41" s="10">
        <v>7036</v>
      </c>
      <c r="BR41" s="10">
        <v>28534</v>
      </c>
      <c r="BS41" s="10">
        <v>43385</v>
      </c>
      <c r="BT41" s="10">
        <v>28683</v>
      </c>
      <c r="BU41" s="10">
        <v>2600</v>
      </c>
      <c r="BV41" s="10">
        <v>20336</v>
      </c>
      <c r="BW41" s="10"/>
    </row>
    <row r="42" spans="2:75" s="21" customFormat="1">
      <c r="B42" s="20" t="s">
        <v>248</v>
      </c>
      <c r="C42" s="10">
        <v>8505</v>
      </c>
      <c r="D42" s="10">
        <v>7725</v>
      </c>
      <c r="E42" s="10">
        <v>8216</v>
      </c>
      <c r="F42" s="10">
        <v>8444</v>
      </c>
      <c r="G42" s="10">
        <v>9253</v>
      </c>
      <c r="H42" s="10">
        <v>7971</v>
      </c>
      <c r="I42" s="10">
        <v>8785</v>
      </c>
      <c r="J42" s="10">
        <v>8939</v>
      </c>
      <c r="K42" s="10">
        <v>9672</v>
      </c>
      <c r="L42" s="10">
        <v>602733</v>
      </c>
      <c r="M42" s="10">
        <v>321343</v>
      </c>
      <c r="N42" s="10">
        <v>330724</v>
      </c>
      <c r="O42" s="10">
        <v>365293</v>
      </c>
      <c r="P42" s="10">
        <v>423252</v>
      </c>
      <c r="Q42" s="10">
        <v>384832</v>
      </c>
      <c r="R42" s="10">
        <v>408951</v>
      </c>
      <c r="S42" s="10">
        <v>422881</v>
      </c>
      <c r="T42" s="10">
        <v>433102</v>
      </c>
      <c r="U42" s="10">
        <v>205327</v>
      </c>
      <c r="V42" s="10">
        <v>218637</v>
      </c>
      <c r="W42" s="10">
        <v>401170</v>
      </c>
      <c r="X42" s="10">
        <v>558732</v>
      </c>
      <c r="Y42" s="10">
        <v>692121</v>
      </c>
      <c r="Z42" s="10">
        <v>696401</v>
      </c>
      <c r="AA42" s="10">
        <v>1081318</v>
      </c>
      <c r="AB42" s="10">
        <v>1592971</v>
      </c>
      <c r="AC42" s="10">
        <v>2185271</v>
      </c>
      <c r="AD42" s="10">
        <v>2672001</v>
      </c>
      <c r="AE42" s="10">
        <v>3162002</v>
      </c>
      <c r="AF42" s="10">
        <v>3497865</v>
      </c>
      <c r="AG42" s="10">
        <v>3895201</v>
      </c>
      <c r="AH42" s="10">
        <v>4139986</v>
      </c>
      <c r="AI42" s="10">
        <v>4368763</v>
      </c>
      <c r="AJ42" s="10">
        <v>4448060</v>
      </c>
      <c r="AK42" s="10">
        <v>4395584</v>
      </c>
      <c r="AL42" s="10">
        <v>4444611</v>
      </c>
      <c r="AM42" s="10">
        <v>4639815</v>
      </c>
      <c r="AN42" s="10">
        <v>4792887</v>
      </c>
      <c r="AO42" s="10">
        <v>5011739</v>
      </c>
      <c r="AP42" s="10">
        <v>5098561</v>
      </c>
      <c r="AQ42" s="10">
        <v>5305840</v>
      </c>
      <c r="AR42" s="10">
        <v>5619182</v>
      </c>
      <c r="AS42" s="10">
        <v>5918240</v>
      </c>
      <c r="AT42" s="10">
        <v>5942333</v>
      </c>
      <c r="AU42" s="10">
        <v>5730215</v>
      </c>
      <c r="AV42" s="10">
        <v>1794420</v>
      </c>
      <c r="AW42" s="10">
        <v>1866747</v>
      </c>
      <c r="AX42" s="10">
        <v>1298626</v>
      </c>
      <c r="AY42" s="10">
        <v>1437968</v>
      </c>
      <c r="AZ42" s="10">
        <v>1723467</v>
      </c>
      <c r="BA42" s="10">
        <v>1546010</v>
      </c>
      <c r="BB42" s="10">
        <v>2012608</v>
      </c>
      <c r="BC42" s="10">
        <v>1537218</v>
      </c>
      <c r="BD42" s="10">
        <v>1689628</v>
      </c>
      <c r="BE42" s="10">
        <v>957474</v>
      </c>
      <c r="BF42" s="10">
        <v>675228</v>
      </c>
      <c r="BG42" s="10">
        <v>780693</v>
      </c>
      <c r="BH42" s="10">
        <v>805200</v>
      </c>
      <c r="BI42" s="10">
        <v>848018</v>
      </c>
      <c r="BJ42" s="10">
        <v>884293</v>
      </c>
      <c r="BK42" s="10">
        <v>882121</v>
      </c>
      <c r="BL42" s="10">
        <v>1029130</v>
      </c>
      <c r="BM42" s="10">
        <v>877118</v>
      </c>
      <c r="BN42" s="10">
        <v>804189</v>
      </c>
      <c r="BO42" s="10">
        <v>842103</v>
      </c>
      <c r="BP42" s="10">
        <v>934193</v>
      </c>
      <c r="BQ42" s="10">
        <v>979913</v>
      </c>
      <c r="BR42" s="10">
        <v>903347</v>
      </c>
      <c r="BS42" s="10">
        <v>1041649</v>
      </c>
      <c r="BT42" s="10">
        <v>1138508</v>
      </c>
      <c r="BU42" s="10">
        <v>1053325</v>
      </c>
      <c r="BV42" s="10">
        <v>901124</v>
      </c>
      <c r="BW42" s="10"/>
    </row>
    <row r="43" spans="2:75" s="21" customFormat="1">
      <c r="B43" s="20" t="s">
        <v>249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14021</v>
      </c>
      <c r="AT43" s="10">
        <v>80284</v>
      </c>
      <c r="AU43" s="10">
        <v>127831</v>
      </c>
      <c r="AV43" s="10">
        <v>134929</v>
      </c>
      <c r="AW43" s="10">
        <v>131610</v>
      </c>
      <c r="AX43" s="10">
        <v>143567</v>
      </c>
      <c r="AY43" s="10">
        <v>133835</v>
      </c>
      <c r="AZ43" s="10">
        <v>135323</v>
      </c>
      <c r="BA43" s="10">
        <v>144093</v>
      </c>
      <c r="BB43" s="10">
        <v>161675</v>
      </c>
      <c r="BC43" s="10">
        <v>186150</v>
      </c>
      <c r="BD43" s="10">
        <v>189693</v>
      </c>
      <c r="BE43" s="10">
        <v>145914</v>
      </c>
      <c r="BF43" s="10">
        <v>143318</v>
      </c>
      <c r="BG43" s="10">
        <v>135538</v>
      </c>
      <c r="BH43" s="10">
        <v>121350</v>
      </c>
      <c r="BI43" s="10">
        <v>125237</v>
      </c>
      <c r="BJ43" s="10">
        <v>131205</v>
      </c>
      <c r="BK43" s="10">
        <v>122074</v>
      </c>
      <c r="BL43" s="10">
        <v>133238</v>
      </c>
      <c r="BM43" s="10">
        <v>121921</v>
      </c>
      <c r="BN43" s="10">
        <v>133232</v>
      </c>
      <c r="BO43" s="10">
        <v>126816</v>
      </c>
      <c r="BP43" s="10">
        <v>154390</v>
      </c>
      <c r="BQ43" s="10">
        <v>151678</v>
      </c>
      <c r="BR43" s="10">
        <v>155166</v>
      </c>
      <c r="BS43" s="10">
        <v>148112</v>
      </c>
      <c r="BT43" s="10">
        <v>154245</v>
      </c>
      <c r="BU43" s="10">
        <v>159929</v>
      </c>
      <c r="BV43" s="10">
        <v>162353</v>
      </c>
      <c r="BW43" s="10"/>
    </row>
    <row r="44" spans="2:75" s="21" customFormat="1">
      <c r="B44" s="20" t="s">
        <v>250</v>
      </c>
      <c r="C44" s="10">
        <v>257736</v>
      </c>
      <c r="D44" s="10">
        <v>290961</v>
      </c>
      <c r="E44" s="10">
        <v>310598</v>
      </c>
      <c r="F44" s="10">
        <v>287395</v>
      </c>
      <c r="G44" s="10">
        <v>280491</v>
      </c>
      <c r="H44" s="10">
        <v>311397</v>
      </c>
      <c r="I44" s="10">
        <v>416058</v>
      </c>
      <c r="J44" s="10">
        <v>375983</v>
      </c>
      <c r="K44" s="10">
        <v>365075</v>
      </c>
      <c r="L44" s="10">
        <v>386258</v>
      </c>
      <c r="M44" s="10">
        <v>426371</v>
      </c>
      <c r="N44" s="10">
        <v>370499</v>
      </c>
      <c r="O44" s="10">
        <v>363575</v>
      </c>
      <c r="P44" s="10">
        <v>420046</v>
      </c>
      <c r="Q44" s="10">
        <v>463410</v>
      </c>
      <c r="R44" s="10">
        <v>432632</v>
      </c>
      <c r="S44" s="10">
        <v>434427</v>
      </c>
      <c r="T44" s="10">
        <v>459377</v>
      </c>
      <c r="U44" s="10">
        <v>475055</v>
      </c>
      <c r="V44" s="10">
        <v>454861</v>
      </c>
      <c r="W44" s="10">
        <v>514658</v>
      </c>
      <c r="X44" s="10">
        <v>532578</v>
      </c>
      <c r="Y44" s="10">
        <v>567847</v>
      </c>
      <c r="Z44" s="10">
        <v>586338</v>
      </c>
      <c r="AA44" s="10">
        <v>548625</v>
      </c>
      <c r="AB44" s="10">
        <v>576084</v>
      </c>
      <c r="AC44" s="10">
        <v>599026</v>
      </c>
      <c r="AD44" s="10">
        <v>582982</v>
      </c>
      <c r="AE44" s="10">
        <v>561219</v>
      </c>
      <c r="AF44" s="10">
        <v>615175</v>
      </c>
      <c r="AG44" s="10">
        <v>644637</v>
      </c>
      <c r="AH44" s="10">
        <v>688061</v>
      </c>
      <c r="AI44" s="10">
        <v>645158</v>
      </c>
      <c r="AJ44" s="10">
        <v>712939</v>
      </c>
      <c r="AK44" s="10">
        <v>725017</v>
      </c>
      <c r="AL44" s="10">
        <v>792074</v>
      </c>
      <c r="AM44" s="10">
        <v>699297</v>
      </c>
      <c r="AN44" s="10">
        <v>789620</v>
      </c>
      <c r="AO44" s="10">
        <v>792706</v>
      </c>
      <c r="AP44" s="10">
        <v>861134</v>
      </c>
      <c r="AQ44" s="10">
        <v>833235</v>
      </c>
      <c r="AR44" s="10">
        <v>932809</v>
      </c>
      <c r="AS44" s="10">
        <v>1031406</v>
      </c>
      <c r="AT44" s="10">
        <v>1243141</v>
      </c>
      <c r="AU44" s="10">
        <v>1178147</v>
      </c>
      <c r="AV44" s="10">
        <v>1329681</v>
      </c>
      <c r="AW44" s="10">
        <v>1540220</v>
      </c>
      <c r="AX44" s="10">
        <v>2387261</v>
      </c>
      <c r="AY44" s="10">
        <v>2359605</v>
      </c>
      <c r="AZ44" s="10">
        <v>2289838</v>
      </c>
      <c r="BA44" s="10">
        <v>2498477</v>
      </c>
      <c r="BB44" s="10">
        <v>2673960</v>
      </c>
      <c r="BC44" s="10">
        <v>2690700</v>
      </c>
      <c r="BD44" s="10">
        <v>3156345</v>
      </c>
      <c r="BE44" s="10">
        <v>3293598</v>
      </c>
      <c r="BF44" s="10">
        <v>3589391</v>
      </c>
      <c r="BG44" s="10">
        <v>3530513</v>
      </c>
      <c r="BH44" s="10">
        <v>3782385</v>
      </c>
      <c r="BI44" s="10">
        <v>3694610</v>
      </c>
      <c r="BJ44" s="10">
        <v>3980938</v>
      </c>
      <c r="BK44" s="10">
        <v>3829207</v>
      </c>
      <c r="BL44" s="10">
        <v>4029837</v>
      </c>
      <c r="BM44" s="10">
        <v>3736387</v>
      </c>
      <c r="BN44" s="10">
        <v>4359231</v>
      </c>
      <c r="BO44" s="10">
        <v>4298978</v>
      </c>
      <c r="BP44" s="10">
        <v>4837535</v>
      </c>
      <c r="BQ44" s="10">
        <v>4864650</v>
      </c>
      <c r="BR44" s="10">
        <v>4944305</v>
      </c>
      <c r="BS44" s="10">
        <v>4881149</v>
      </c>
      <c r="BT44" s="10">
        <v>5037939</v>
      </c>
      <c r="BU44" s="10">
        <v>4993817</v>
      </c>
      <c r="BV44" s="10">
        <v>5710920</v>
      </c>
      <c r="BW44" s="10"/>
    </row>
    <row r="45" spans="2:75" s="17" customFormat="1">
      <c r="B45" s="17" t="s">
        <v>251</v>
      </c>
      <c r="C45" s="14">
        <v>1079886</v>
      </c>
      <c r="D45" s="14">
        <v>1149805</v>
      </c>
      <c r="E45" s="14">
        <v>1241402</v>
      </c>
      <c r="F45" s="14">
        <v>1374811</v>
      </c>
      <c r="G45" s="14">
        <v>1356636</v>
      </c>
      <c r="H45" s="14">
        <v>1393420</v>
      </c>
      <c r="I45" s="14">
        <v>1494000</v>
      </c>
      <c r="J45" s="14">
        <v>1151363</v>
      </c>
      <c r="K45" s="14">
        <v>1364121</v>
      </c>
      <c r="L45" s="14">
        <v>1516690</v>
      </c>
      <c r="M45" s="14">
        <v>1615737</v>
      </c>
      <c r="N45" s="14">
        <v>1796773</v>
      </c>
      <c r="O45" s="14">
        <v>2063167</v>
      </c>
      <c r="P45" s="14">
        <v>2261369</v>
      </c>
      <c r="Q45" s="14">
        <v>2428360</v>
      </c>
      <c r="R45" s="14">
        <v>2506825</v>
      </c>
      <c r="S45" s="14">
        <v>2627617</v>
      </c>
      <c r="T45" s="14">
        <v>2618627</v>
      </c>
      <c r="U45" s="14">
        <v>2624049</v>
      </c>
      <c r="V45" s="14">
        <v>2627483</v>
      </c>
      <c r="W45" s="14">
        <v>2707843</v>
      </c>
      <c r="X45" s="14">
        <v>2913280</v>
      </c>
      <c r="Y45" s="14">
        <v>2966368</v>
      </c>
      <c r="Z45" s="14">
        <v>3133139</v>
      </c>
      <c r="AA45" s="14">
        <v>3437330</v>
      </c>
      <c r="AB45" s="14">
        <v>3548832</v>
      </c>
      <c r="AC45" s="14">
        <v>3814604</v>
      </c>
      <c r="AD45" s="14">
        <v>4101355</v>
      </c>
      <c r="AE45" s="14">
        <v>4251573</v>
      </c>
      <c r="AF45" s="14">
        <v>4323864</v>
      </c>
      <c r="AG45" s="14">
        <v>4436994</v>
      </c>
      <c r="AH45" s="14">
        <v>4455429</v>
      </c>
      <c r="AI45" s="14">
        <v>4512386</v>
      </c>
      <c r="AJ45" s="14">
        <v>4385025</v>
      </c>
      <c r="AK45" s="14">
        <v>4651484</v>
      </c>
      <c r="AL45" s="14">
        <v>4762488</v>
      </c>
      <c r="AM45" s="14">
        <v>6054009</v>
      </c>
      <c r="AN45" s="14">
        <v>7083593</v>
      </c>
      <c r="AO45" s="14">
        <v>8406800</v>
      </c>
      <c r="AP45" s="14">
        <v>9297299</v>
      </c>
      <c r="AQ45" s="14">
        <v>10802092</v>
      </c>
      <c r="AR45" s="14">
        <v>11862800</v>
      </c>
      <c r="AS45" s="14">
        <v>12769027</v>
      </c>
      <c r="AT45" s="14">
        <v>14628317</v>
      </c>
      <c r="AU45" s="14">
        <v>16135725</v>
      </c>
      <c r="AV45" s="14">
        <v>17561310</v>
      </c>
      <c r="AW45" s="14">
        <f>SUM(AW46,AW49,AW51,AW53,AW56,AW65,AW67,AW63)</f>
        <v>20656257</v>
      </c>
      <c r="AX45" s="14">
        <v>21516464</v>
      </c>
      <c r="AY45" s="14">
        <v>22032803</v>
      </c>
      <c r="AZ45" s="14">
        <v>23172041</v>
      </c>
      <c r="BA45" s="14">
        <v>23461687</v>
      </c>
      <c r="BB45" s="14">
        <v>24953074</v>
      </c>
      <c r="BC45" s="14">
        <v>26433163</v>
      </c>
      <c r="BD45" s="14">
        <v>28194960</v>
      </c>
      <c r="BE45" s="14">
        <v>28580534</v>
      </c>
      <c r="BF45" s="14">
        <v>30443047</v>
      </c>
      <c r="BG45" s="14">
        <v>31156489</v>
      </c>
      <c r="BH45" s="14">
        <v>33012057</v>
      </c>
      <c r="BI45" s="14">
        <v>34193156</v>
      </c>
      <c r="BJ45" s="14">
        <v>34848890</v>
      </c>
      <c r="BK45" s="14">
        <v>34666367</v>
      </c>
      <c r="BL45" s="14">
        <v>35670409</v>
      </c>
      <c r="BM45" s="14">
        <v>36534049</v>
      </c>
      <c r="BN45" s="14">
        <v>37268845</v>
      </c>
      <c r="BO45" s="14">
        <v>37528531</v>
      </c>
      <c r="BP45" s="14">
        <v>38187893</v>
      </c>
      <c r="BQ45" s="14">
        <v>39061093</v>
      </c>
      <c r="BR45" s="14">
        <v>39650027</v>
      </c>
      <c r="BS45" s="14">
        <v>39320859</v>
      </c>
      <c r="BT45" s="14">
        <v>39349677</v>
      </c>
      <c r="BU45" s="14">
        <v>39835490</v>
      </c>
      <c r="BV45" s="14">
        <v>40496129</v>
      </c>
      <c r="BW45" s="14"/>
    </row>
    <row r="46" spans="2:75" s="17" customFormat="1">
      <c r="B46" s="19" t="s">
        <v>219</v>
      </c>
      <c r="C46" s="14">
        <v>257006</v>
      </c>
      <c r="D46" s="14">
        <v>298952</v>
      </c>
      <c r="E46" s="14">
        <v>344603</v>
      </c>
      <c r="F46" s="14">
        <v>355616</v>
      </c>
      <c r="G46" s="14">
        <v>401042</v>
      </c>
      <c r="H46" s="14">
        <v>417532</v>
      </c>
      <c r="I46" s="14">
        <v>522223</v>
      </c>
      <c r="J46" s="14">
        <v>544791</v>
      </c>
      <c r="K46" s="14">
        <v>709538</v>
      </c>
      <c r="L46" s="14">
        <v>817319</v>
      </c>
      <c r="M46" s="14">
        <v>889499</v>
      </c>
      <c r="N46" s="14">
        <v>977842</v>
      </c>
      <c r="O46" s="14">
        <v>1207731</v>
      </c>
      <c r="P46" s="14">
        <v>1432809</v>
      </c>
      <c r="Q46" s="14">
        <v>1607820</v>
      </c>
      <c r="R46" s="14">
        <v>1674584</v>
      </c>
      <c r="S46" s="14">
        <v>1784436</v>
      </c>
      <c r="T46" s="14">
        <v>1775919</v>
      </c>
      <c r="U46" s="14">
        <v>1775941</v>
      </c>
      <c r="V46" s="14">
        <v>1755364</v>
      </c>
      <c r="W46" s="14">
        <v>1866976</v>
      </c>
      <c r="X46" s="14">
        <v>2073899</v>
      </c>
      <c r="Y46" s="14">
        <v>2101524</v>
      </c>
      <c r="Z46" s="14">
        <v>2224610</v>
      </c>
      <c r="AA46" s="14">
        <v>2508135</v>
      </c>
      <c r="AB46" s="14">
        <v>2613456</v>
      </c>
      <c r="AC46" s="14">
        <v>2866138</v>
      </c>
      <c r="AD46" s="14">
        <v>3135713</v>
      </c>
      <c r="AE46" s="14">
        <v>3240122</v>
      </c>
      <c r="AF46" s="14">
        <v>3266756</v>
      </c>
      <c r="AG46" s="14">
        <v>3327690</v>
      </c>
      <c r="AH46" s="14">
        <v>3297050</v>
      </c>
      <c r="AI46" s="14">
        <v>3279878</v>
      </c>
      <c r="AJ46" s="14">
        <v>3128318</v>
      </c>
      <c r="AK46" s="14">
        <v>3350387</v>
      </c>
      <c r="AL46" s="14">
        <v>3452379</v>
      </c>
      <c r="AM46" s="14">
        <v>4709500</v>
      </c>
      <c r="AN46" s="14">
        <v>5704524</v>
      </c>
      <c r="AO46" s="14">
        <v>6899086</v>
      </c>
      <c r="AP46" s="14">
        <v>7715309</v>
      </c>
      <c r="AQ46" s="14">
        <v>8210833</v>
      </c>
      <c r="AR46" s="14">
        <v>8835689</v>
      </c>
      <c r="AS46" s="14">
        <v>9802245</v>
      </c>
      <c r="AT46" s="14">
        <v>10732255</v>
      </c>
      <c r="AU46" s="14">
        <v>11736776</v>
      </c>
      <c r="AV46" s="14">
        <v>12998960</v>
      </c>
      <c r="AW46" s="14">
        <f>SUM(AW47:AW48)</f>
        <v>14136586</v>
      </c>
      <c r="AX46" s="14">
        <v>15020166</v>
      </c>
      <c r="AY46" s="14">
        <v>15357334</v>
      </c>
      <c r="AZ46" s="14">
        <v>16318095</v>
      </c>
      <c r="BA46" s="14">
        <v>17265253</v>
      </c>
      <c r="BB46" s="14">
        <v>18450674</v>
      </c>
      <c r="BC46" s="14">
        <v>19581281</v>
      </c>
      <c r="BD46" s="14">
        <v>21334116</v>
      </c>
      <c r="BE46" s="14">
        <v>23094165</v>
      </c>
      <c r="BF46" s="14">
        <v>24690639</v>
      </c>
      <c r="BG46" s="14">
        <v>24873192</v>
      </c>
      <c r="BH46" s="14">
        <v>26649965</v>
      </c>
      <c r="BI46" s="14">
        <v>27743528</v>
      </c>
      <c r="BJ46" s="14">
        <v>28758766</v>
      </c>
      <c r="BK46" s="14">
        <v>29248669</v>
      </c>
      <c r="BL46" s="14">
        <v>30192449</v>
      </c>
      <c r="BM46" s="14">
        <v>31148466</v>
      </c>
      <c r="BN46" s="14">
        <v>31731851</v>
      </c>
      <c r="BO46" s="14">
        <v>31758818</v>
      </c>
      <c r="BP46" s="14">
        <v>32350939</v>
      </c>
      <c r="BQ46" s="14">
        <v>32855442</v>
      </c>
      <c r="BR46" s="14">
        <v>33364564</v>
      </c>
      <c r="BS46" s="14">
        <v>32947942</v>
      </c>
      <c r="BT46" s="14">
        <v>32917419</v>
      </c>
      <c r="BU46" s="14">
        <v>33444004</v>
      </c>
      <c r="BV46" s="14">
        <v>34248080</v>
      </c>
      <c r="BW46" s="14"/>
    </row>
    <row r="47" spans="2:75" s="21" customFormat="1">
      <c r="B47" s="26" t="s">
        <v>222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22005</v>
      </c>
      <c r="AQ47" s="10">
        <v>53967</v>
      </c>
      <c r="AR47" s="10">
        <v>83035</v>
      </c>
      <c r="AS47" s="10">
        <v>115719</v>
      </c>
      <c r="AT47" s="10">
        <v>150171</v>
      </c>
      <c r="AU47" s="10">
        <v>189543</v>
      </c>
      <c r="AV47" s="10">
        <v>230688</v>
      </c>
      <c r="AW47" s="10">
        <v>263016</v>
      </c>
      <c r="AX47" s="10">
        <v>294808</v>
      </c>
      <c r="AY47" s="10">
        <v>328938</v>
      </c>
      <c r="AZ47" s="10">
        <v>357659</v>
      </c>
      <c r="BA47" s="10">
        <v>339582</v>
      </c>
      <c r="BB47" s="10">
        <v>323517</v>
      </c>
      <c r="BC47" s="10">
        <v>323051</v>
      </c>
      <c r="BD47" s="10">
        <v>526376</v>
      </c>
      <c r="BE47" s="10">
        <v>613318</v>
      </c>
      <c r="BF47" s="10">
        <v>571105</v>
      </c>
      <c r="BG47" s="10">
        <v>233647</v>
      </c>
      <c r="BH47" s="10">
        <v>211442</v>
      </c>
      <c r="BI47" s="10">
        <v>190178</v>
      </c>
      <c r="BJ47" s="10">
        <v>155406</v>
      </c>
      <c r="BK47" s="10">
        <v>123948</v>
      </c>
      <c r="BL47" s="10">
        <v>105944</v>
      </c>
      <c r="BM47" s="10">
        <v>94824</v>
      </c>
      <c r="BN47" s="10">
        <v>67225</v>
      </c>
      <c r="BO47" s="10">
        <v>42742</v>
      </c>
      <c r="BP47" s="10">
        <v>25929</v>
      </c>
      <c r="BQ47" s="10">
        <v>12847</v>
      </c>
      <c r="BR47" s="10">
        <v>0</v>
      </c>
      <c r="BS47" s="10">
        <v>50105</v>
      </c>
      <c r="BT47" s="10">
        <v>50620</v>
      </c>
      <c r="BU47" s="10">
        <v>0</v>
      </c>
      <c r="BV47" s="10">
        <v>0</v>
      </c>
      <c r="BW47" s="10"/>
    </row>
    <row r="48" spans="2:75" s="21" customFormat="1">
      <c r="B48" s="26" t="s">
        <v>223</v>
      </c>
      <c r="C48" s="10">
        <v>257006</v>
      </c>
      <c r="D48" s="10">
        <v>298952</v>
      </c>
      <c r="E48" s="10">
        <v>344603</v>
      </c>
      <c r="F48" s="10">
        <v>355616</v>
      </c>
      <c r="G48" s="10">
        <v>401042</v>
      </c>
      <c r="H48" s="10">
        <v>417532</v>
      </c>
      <c r="I48" s="10">
        <v>522223</v>
      </c>
      <c r="J48" s="10">
        <v>544791</v>
      </c>
      <c r="K48" s="10">
        <v>709538</v>
      </c>
      <c r="L48" s="10">
        <v>817319</v>
      </c>
      <c r="M48" s="10">
        <v>889499</v>
      </c>
      <c r="N48" s="10">
        <v>977842</v>
      </c>
      <c r="O48" s="10">
        <v>1207731</v>
      </c>
      <c r="P48" s="10">
        <v>1432809</v>
      </c>
      <c r="Q48" s="10">
        <v>1607820</v>
      </c>
      <c r="R48" s="10">
        <v>1674584</v>
      </c>
      <c r="S48" s="10">
        <v>1784436</v>
      </c>
      <c r="T48" s="10">
        <v>1775919</v>
      </c>
      <c r="U48" s="10">
        <v>1775941</v>
      </c>
      <c r="V48" s="10">
        <v>1755364</v>
      </c>
      <c r="W48" s="10">
        <v>1866976</v>
      </c>
      <c r="X48" s="10">
        <v>2073899</v>
      </c>
      <c r="Y48" s="10">
        <v>2101524</v>
      </c>
      <c r="Z48" s="10">
        <v>2224610</v>
      </c>
      <c r="AA48" s="10">
        <v>2508135</v>
      </c>
      <c r="AB48" s="10">
        <v>2613456</v>
      </c>
      <c r="AC48" s="10">
        <v>2866138</v>
      </c>
      <c r="AD48" s="10">
        <v>3135713</v>
      </c>
      <c r="AE48" s="10">
        <v>3240122</v>
      </c>
      <c r="AF48" s="10">
        <v>3266756</v>
      </c>
      <c r="AG48" s="10">
        <v>3327690</v>
      </c>
      <c r="AH48" s="10">
        <v>3297050</v>
      </c>
      <c r="AI48" s="10">
        <v>3279878</v>
      </c>
      <c r="AJ48" s="10">
        <v>3128318</v>
      </c>
      <c r="AK48" s="10">
        <v>3350387</v>
      </c>
      <c r="AL48" s="10">
        <v>3452379</v>
      </c>
      <c r="AM48" s="10">
        <v>4709500</v>
      </c>
      <c r="AN48" s="10">
        <v>5704524</v>
      </c>
      <c r="AO48" s="10">
        <v>6899086</v>
      </c>
      <c r="AP48" s="10">
        <v>7693304</v>
      </c>
      <c r="AQ48" s="10">
        <v>8156866</v>
      </c>
      <c r="AR48" s="10">
        <v>8752654</v>
      </c>
      <c r="AS48" s="10">
        <v>9686526</v>
      </c>
      <c r="AT48" s="10">
        <v>10582084</v>
      </c>
      <c r="AU48" s="10">
        <v>11547233</v>
      </c>
      <c r="AV48" s="10">
        <v>12768272</v>
      </c>
      <c r="AW48" s="10">
        <v>13873570</v>
      </c>
      <c r="AX48" s="10">
        <v>14725358</v>
      </c>
      <c r="AY48" s="10">
        <v>15028396</v>
      </c>
      <c r="AZ48" s="10">
        <v>15960436</v>
      </c>
      <c r="BA48" s="10">
        <v>16925671</v>
      </c>
      <c r="BB48" s="10">
        <v>18127157</v>
      </c>
      <c r="BC48" s="10">
        <v>19258230</v>
      </c>
      <c r="BD48" s="10">
        <v>20807740</v>
      </c>
      <c r="BE48" s="10">
        <v>22480847</v>
      </c>
      <c r="BF48" s="10">
        <v>24119534</v>
      </c>
      <c r="BG48" s="10">
        <v>24639545</v>
      </c>
      <c r="BH48" s="10">
        <v>26438523</v>
      </c>
      <c r="BI48" s="10">
        <v>27553350</v>
      </c>
      <c r="BJ48" s="10">
        <v>28603360</v>
      </c>
      <c r="BK48" s="10">
        <v>29124721</v>
      </c>
      <c r="BL48" s="10">
        <v>30086505</v>
      </c>
      <c r="BM48" s="10">
        <v>31053642</v>
      </c>
      <c r="BN48" s="10">
        <v>31664626</v>
      </c>
      <c r="BO48" s="10">
        <v>31716076</v>
      </c>
      <c r="BP48" s="10">
        <v>32325010</v>
      </c>
      <c r="BQ48" s="10">
        <v>32842595</v>
      </c>
      <c r="BR48" s="10">
        <v>33364564</v>
      </c>
      <c r="BS48" s="10">
        <v>32897837</v>
      </c>
      <c r="BT48" s="10">
        <v>32866799</v>
      </c>
      <c r="BU48" s="10">
        <v>33444004</v>
      </c>
      <c r="BV48" s="10">
        <v>34248080</v>
      </c>
      <c r="BW48" s="10"/>
    </row>
    <row r="49" spans="2:75" s="17" customFormat="1">
      <c r="B49" s="36" t="s">
        <v>227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4">
        <v>0</v>
      </c>
      <c r="AT49" s="14">
        <v>287418</v>
      </c>
      <c r="AU49" s="14">
        <v>304175</v>
      </c>
      <c r="AV49" s="14">
        <v>127245</v>
      </c>
      <c r="AW49" s="14">
        <f>AW50</f>
        <v>1959846</v>
      </c>
      <c r="AX49" s="14">
        <v>2129324</v>
      </c>
      <c r="AY49" s="14">
        <v>2299499</v>
      </c>
      <c r="AZ49" s="14">
        <v>2434204</v>
      </c>
      <c r="BA49" s="14">
        <v>1656269</v>
      </c>
      <c r="BB49" s="14">
        <v>1593023</v>
      </c>
      <c r="BC49" s="14">
        <v>1425316</v>
      </c>
      <c r="BD49" s="14">
        <v>1414487</v>
      </c>
      <c r="BE49" s="14">
        <v>424014</v>
      </c>
      <c r="BF49" s="14">
        <v>750827</v>
      </c>
      <c r="BG49" s="14">
        <v>1214808</v>
      </c>
      <c r="BH49" s="14">
        <v>1267124</v>
      </c>
      <c r="BI49" s="14">
        <v>1372505</v>
      </c>
      <c r="BJ49" s="14">
        <v>1130180</v>
      </c>
      <c r="BK49" s="14">
        <v>771223</v>
      </c>
      <c r="BL49" s="14">
        <v>834513</v>
      </c>
      <c r="BM49" s="14">
        <v>868969</v>
      </c>
      <c r="BN49" s="14">
        <v>1063465</v>
      </c>
      <c r="BO49" s="14">
        <v>1474524</v>
      </c>
      <c r="BP49" s="14">
        <v>1589388</v>
      </c>
      <c r="BQ49" s="14">
        <v>2049368</v>
      </c>
      <c r="BR49" s="14">
        <v>2151098</v>
      </c>
      <c r="BS49" s="14">
        <v>2322456</v>
      </c>
      <c r="BT49" s="14">
        <v>2355001</v>
      </c>
      <c r="BU49" s="14">
        <v>2244929</v>
      </c>
      <c r="BV49" s="14">
        <v>2205125</v>
      </c>
      <c r="BW49" s="14"/>
    </row>
    <row r="50" spans="2:75" s="21" customFormat="1">
      <c r="B50" s="37" t="s">
        <v>228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  <c r="AR50" s="10">
        <v>0</v>
      </c>
      <c r="AS50" s="10">
        <v>0</v>
      </c>
      <c r="AT50" s="10">
        <v>287418</v>
      </c>
      <c r="AU50" s="10">
        <v>304175</v>
      </c>
      <c r="AV50" s="10">
        <v>127245</v>
      </c>
      <c r="AW50" s="10">
        <v>1959846</v>
      </c>
      <c r="AX50" s="10">
        <v>2129324</v>
      </c>
      <c r="AY50" s="10">
        <v>2299499</v>
      </c>
      <c r="AZ50" s="10">
        <v>2434204</v>
      </c>
      <c r="BA50" s="10">
        <v>1656269</v>
      </c>
      <c r="BB50" s="10">
        <v>1593023</v>
      </c>
      <c r="BC50" s="10">
        <v>1425316</v>
      </c>
      <c r="BD50" s="10">
        <v>1414487</v>
      </c>
      <c r="BE50" s="10">
        <v>424014</v>
      </c>
      <c r="BF50" s="10">
        <v>750827</v>
      </c>
      <c r="BG50" s="10">
        <v>1214808</v>
      </c>
      <c r="BH50" s="10">
        <v>1267124</v>
      </c>
      <c r="BI50" s="10">
        <v>1372505</v>
      </c>
      <c r="BJ50" s="10">
        <v>1130180</v>
      </c>
      <c r="BK50" s="10">
        <v>771223</v>
      </c>
      <c r="BL50" s="10">
        <v>834513</v>
      </c>
      <c r="BM50" s="10">
        <v>868969</v>
      </c>
      <c r="BN50" s="10">
        <v>1063465</v>
      </c>
      <c r="BO50" s="10">
        <v>1474524</v>
      </c>
      <c r="BP50" s="10">
        <v>1589388</v>
      </c>
      <c r="BQ50" s="10">
        <v>2049368</v>
      </c>
      <c r="BR50" s="10">
        <v>2151098</v>
      </c>
      <c r="BS50" s="10">
        <v>2322456</v>
      </c>
      <c r="BT50" s="10">
        <v>2355001</v>
      </c>
      <c r="BU50" s="10">
        <v>2244929</v>
      </c>
      <c r="BV50" s="10">
        <v>2205125</v>
      </c>
      <c r="BW50" s="10"/>
    </row>
    <row r="51" spans="2:75" s="17" customFormat="1">
      <c r="B51" s="19" t="s">
        <v>139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11505</v>
      </c>
      <c r="AP51" s="14">
        <v>11832</v>
      </c>
      <c r="AQ51" s="14">
        <v>10068</v>
      </c>
      <c r="AR51" s="14">
        <v>10293</v>
      </c>
      <c r="AS51" s="14">
        <v>10507</v>
      </c>
      <c r="AT51" s="14">
        <v>8782</v>
      </c>
      <c r="AU51" s="14">
        <v>8938</v>
      </c>
      <c r="AV51" s="14">
        <v>7326</v>
      </c>
      <c r="AW51" s="14">
        <f>SUM(AW52)</f>
        <v>5750</v>
      </c>
      <c r="AX51" s="14">
        <v>5892</v>
      </c>
      <c r="AY51" s="14">
        <v>4313</v>
      </c>
      <c r="AZ51" s="14">
        <v>4427</v>
      </c>
      <c r="BA51" s="14">
        <v>0</v>
      </c>
      <c r="BB51" s="14">
        <v>0</v>
      </c>
      <c r="BC51" s="14" t="s">
        <v>134</v>
      </c>
      <c r="BD51" s="14" t="s">
        <v>134</v>
      </c>
      <c r="BE51" s="14">
        <v>0</v>
      </c>
      <c r="BF51" s="14">
        <v>0</v>
      </c>
      <c r="BG51" s="14" t="s">
        <v>134</v>
      </c>
      <c r="BH51" s="14" t="s">
        <v>134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0</v>
      </c>
      <c r="BO51" s="14">
        <v>0</v>
      </c>
      <c r="BP51" s="14">
        <v>0</v>
      </c>
      <c r="BQ51" s="14">
        <v>0</v>
      </c>
      <c r="BR51" s="14">
        <v>0</v>
      </c>
      <c r="BS51" s="14">
        <v>0</v>
      </c>
      <c r="BT51" s="14" t="s">
        <v>134</v>
      </c>
      <c r="BU51" s="14">
        <v>0</v>
      </c>
      <c r="BV51" s="14" t="s">
        <v>134</v>
      </c>
      <c r="BW51" s="14"/>
    </row>
    <row r="52" spans="2:75" s="21" customFormat="1">
      <c r="B52" s="26" t="s">
        <v>230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10">
        <v>11505</v>
      </c>
      <c r="AP52" s="10">
        <v>11832</v>
      </c>
      <c r="AQ52" s="10">
        <v>10068</v>
      </c>
      <c r="AR52" s="10">
        <v>10293</v>
      </c>
      <c r="AS52" s="10">
        <v>10507</v>
      </c>
      <c r="AT52" s="10">
        <v>8782</v>
      </c>
      <c r="AU52" s="10">
        <v>8938</v>
      </c>
      <c r="AV52" s="10">
        <v>7326</v>
      </c>
      <c r="AW52" s="10">
        <v>5750</v>
      </c>
      <c r="AX52" s="10">
        <v>5892</v>
      </c>
      <c r="AY52" s="10">
        <v>4313</v>
      </c>
      <c r="AZ52" s="10">
        <v>4427</v>
      </c>
      <c r="BA52" s="10">
        <v>0</v>
      </c>
      <c r="BB52" s="10">
        <v>0</v>
      </c>
      <c r="BC52" s="10" t="s">
        <v>134</v>
      </c>
      <c r="BD52" s="10" t="s">
        <v>134</v>
      </c>
      <c r="BE52" s="10">
        <v>0</v>
      </c>
      <c r="BF52" s="10">
        <v>0</v>
      </c>
      <c r="BG52" s="10" t="s">
        <v>134</v>
      </c>
      <c r="BH52" s="10" t="s">
        <v>134</v>
      </c>
      <c r="BI52" s="10">
        <v>0</v>
      </c>
      <c r="BJ52" s="10">
        <v>0</v>
      </c>
      <c r="BK52" s="10">
        <v>0</v>
      </c>
      <c r="BL52" s="10">
        <v>0</v>
      </c>
      <c r="BM52" s="10">
        <v>0</v>
      </c>
      <c r="BN52" s="10">
        <v>0</v>
      </c>
      <c r="BO52" s="10">
        <v>0</v>
      </c>
      <c r="BP52" s="10">
        <v>0</v>
      </c>
      <c r="BQ52" s="10">
        <v>0</v>
      </c>
      <c r="BR52" s="10">
        <v>0</v>
      </c>
      <c r="BS52" s="10">
        <v>0</v>
      </c>
      <c r="BT52" s="10" t="s">
        <v>134</v>
      </c>
      <c r="BU52" s="10">
        <v>0</v>
      </c>
      <c r="BV52" s="10" t="s">
        <v>134</v>
      </c>
      <c r="BW52" s="10"/>
    </row>
    <row r="53" spans="2:75" s="17" customFormat="1">
      <c r="B53" s="19" t="s">
        <v>231</v>
      </c>
      <c r="C53" s="14">
        <v>0</v>
      </c>
      <c r="D53" s="14">
        <v>18822</v>
      </c>
      <c r="E53" s="14">
        <v>21666</v>
      </c>
      <c r="F53" s="14">
        <v>17056</v>
      </c>
      <c r="G53" s="14">
        <v>13976</v>
      </c>
      <c r="H53" s="14">
        <v>11733</v>
      </c>
      <c r="I53" s="14">
        <v>0</v>
      </c>
      <c r="J53" s="14">
        <v>2592</v>
      </c>
      <c r="K53" s="14">
        <v>2079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4">
        <v>0</v>
      </c>
      <c r="AI53" s="14">
        <v>0</v>
      </c>
      <c r="AJ53" s="14">
        <v>1259</v>
      </c>
      <c r="AK53" s="14">
        <v>3223</v>
      </c>
      <c r="AL53" s="14">
        <v>2532</v>
      </c>
      <c r="AM53" s="14">
        <v>2572</v>
      </c>
      <c r="AN53" s="14">
        <v>14561</v>
      </c>
      <c r="AO53" s="14">
        <v>3976</v>
      </c>
      <c r="AP53" s="14">
        <v>3893</v>
      </c>
      <c r="AQ53" s="14">
        <v>930133</v>
      </c>
      <c r="AR53" s="14">
        <v>4429</v>
      </c>
      <c r="AS53" s="14">
        <v>2358</v>
      </c>
      <c r="AT53" s="14">
        <v>619667</v>
      </c>
      <c r="AU53" s="14">
        <v>1095</v>
      </c>
      <c r="AV53" s="14">
        <v>1320</v>
      </c>
      <c r="AW53" s="14">
        <f>AW54+AW55</f>
        <v>1335</v>
      </c>
      <c r="AX53" s="14">
        <v>1320</v>
      </c>
      <c r="AY53" s="14">
        <v>1320</v>
      </c>
      <c r="AZ53" s="14">
        <v>6514</v>
      </c>
      <c r="BA53" s="14">
        <v>7012</v>
      </c>
      <c r="BB53" s="14">
        <v>7969</v>
      </c>
      <c r="BC53" s="14">
        <v>8907</v>
      </c>
      <c r="BD53" s="14">
        <v>7504</v>
      </c>
      <c r="BE53" s="14">
        <v>9071</v>
      </c>
      <c r="BF53" s="14">
        <v>9003</v>
      </c>
      <c r="BG53" s="14">
        <v>7581</v>
      </c>
      <c r="BH53" s="14">
        <v>5354</v>
      </c>
      <c r="BI53" s="14">
        <v>4414</v>
      </c>
      <c r="BJ53" s="14">
        <v>4029</v>
      </c>
      <c r="BK53" s="14">
        <v>2955</v>
      </c>
      <c r="BL53" s="14">
        <v>2809</v>
      </c>
      <c r="BM53" s="14">
        <v>4061</v>
      </c>
      <c r="BN53" s="14">
        <v>1609</v>
      </c>
      <c r="BO53" s="14">
        <v>672</v>
      </c>
      <c r="BP53" s="14">
        <v>450</v>
      </c>
      <c r="BQ53" s="14">
        <v>104</v>
      </c>
      <c r="BR53" s="14">
        <v>270</v>
      </c>
      <c r="BS53" s="14">
        <v>53</v>
      </c>
      <c r="BT53" s="14">
        <v>149</v>
      </c>
      <c r="BU53" s="14">
        <v>0</v>
      </c>
      <c r="BV53" s="14" t="s">
        <v>134</v>
      </c>
      <c r="BW53" s="14"/>
    </row>
    <row r="54" spans="2:75" s="21" customFormat="1">
      <c r="B54" s="26" t="s">
        <v>252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10">
        <v>0</v>
      </c>
      <c r="AP54" s="10">
        <v>0</v>
      </c>
      <c r="AQ54" s="10">
        <v>0</v>
      </c>
      <c r="AR54" s="10">
        <v>0</v>
      </c>
      <c r="AS54" s="10">
        <v>0</v>
      </c>
      <c r="AT54" s="10">
        <v>0</v>
      </c>
      <c r="AU54" s="10">
        <v>45</v>
      </c>
      <c r="AV54" s="10">
        <v>1320</v>
      </c>
      <c r="AW54" s="10">
        <v>1335</v>
      </c>
      <c r="AX54" s="10">
        <v>1320</v>
      </c>
      <c r="AY54" s="10">
        <v>1320</v>
      </c>
      <c r="AZ54" s="10">
        <v>2102</v>
      </c>
      <c r="BA54" s="10">
        <v>2102</v>
      </c>
      <c r="BB54" s="10">
        <v>3313</v>
      </c>
      <c r="BC54" s="10">
        <v>3289</v>
      </c>
      <c r="BD54" s="10">
        <v>2704</v>
      </c>
      <c r="BE54" s="10">
        <v>2704</v>
      </c>
      <c r="BF54" s="10">
        <v>2362</v>
      </c>
      <c r="BG54" s="10">
        <v>2156</v>
      </c>
      <c r="BH54" s="10">
        <v>1950</v>
      </c>
      <c r="BI54" s="10">
        <v>1745</v>
      </c>
      <c r="BJ54" s="10">
        <v>1379</v>
      </c>
      <c r="BK54" s="10">
        <v>1141</v>
      </c>
      <c r="BL54" s="10">
        <v>962</v>
      </c>
      <c r="BM54" s="10">
        <v>783</v>
      </c>
      <c r="BN54" s="10">
        <v>605</v>
      </c>
      <c r="BO54" s="10">
        <v>427</v>
      </c>
      <c r="BP54" s="10">
        <v>248</v>
      </c>
      <c r="BQ54" s="10">
        <v>70</v>
      </c>
      <c r="BR54" s="10">
        <v>88</v>
      </c>
      <c r="BS54" s="10">
        <v>22</v>
      </c>
      <c r="BT54" s="10" t="s">
        <v>134</v>
      </c>
      <c r="BU54" s="10">
        <v>0</v>
      </c>
      <c r="BV54" s="10" t="s">
        <v>134</v>
      </c>
      <c r="BW54" s="10"/>
    </row>
    <row r="55" spans="2:75" s="21" customFormat="1">
      <c r="B55" s="26" t="s">
        <v>233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1259</v>
      </c>
      <c r="AK55" s="10">
        <v>3223</v>
      </c>
      <c r="AL55" s="10">
        <v>2532</v>
      </c>
      <c r="AM55" s="10">
        <v>2572</v>
      </c>
      <c r="AN55" s="10">
        <v>14561</v>
      </c>
      <c r="AO55" s="10">
        <v>3976</v>
      </c>
      <c r="AP55" s="10">
        <v>3893</v>
      </c>
      <c r="AQ55" s="10">
        <v>930133</v>
      </c>
      <c r="AR55" s="10">
        <v>4429</v>
      </c>
      <c r="AS55" s="10">
        <v>2358</v>
      </c>
      <c r="AT55" s="10">
        <v>619667</v>
      </c>
      <c r="AU55" s="10">
        <v>1050</v>
      </c>
      <c r="AV55" s="10"/>
      <c r="AW55" s="10">
        <v>0</v>
      </c>
      <c r="AX55" s="10">
        <v>0</v>
      </c>
      <c r="AY55" s="10">
        <v>0</v>
      </c>
      <c r="AZ55" s="10">
        <v>4412</v>
      </c>
      <c r="BA55" s="10">
        <v>4910</v>
      </c>
      <c r="BB55" s="10">
        <v>4656</v>
      </c>
      <c r="BC55" s="10">
        <v>5618</v>
      </c>
      <c r="BD55" s="10">
        <v>4800</v>
      </c>
      <c r="BE55" s="10">
        <v>6367</v>
      </c>
      <c r="BF55" s="10">
        <v>6641</v>
      </c>
      <c r="BG55" s="10">
        <v>5425</v>
      </c>
      <c r="BH55" s="10">
        <v>3404</v>
      </c>
      <c r="BI55" s="10">
        <v>2669</v>
      </c>
      <c r="BJ55" s="10">
        <v>2650</v>
      </c>
      <c r="BK55" s="10">
        <v>1814</v>
      </c>
      <c r="BL55" s="10">
        <v>1847</v>
      </c>
      <c r="BM55" s="10">
        <v>3278</v>
      </c>
      <c r="BN55" s="10">
        <v>1004</v>
      </c>
      <c r="BO55" s="10">
        <v>245</v>
      </c>
      <c r="BP55" s="10">
        <v>202</v>
      </c>
      <c r="BQ55" s="10">
        <v>34</v>
      </c>
      <c r="BR55" s="10">
        <v>182</v>
      </c>
      <c r="BS55" s="10">
        <v>31</v>
      </c>
      <c r="BT55" s="10">
        <v>149</v>
      </c>
      <c r="BU55" s="10">
        <v>0</v>
      </c>
      <c r="BV55" s="10" t="s">
        <v>134</v>
      </c>
      <c r="BW55" s="10"/>
    </row>
    <row r="56" spans="2:75" s="17" customFormat="1">
      <c r="B56" s="19" t="s">
        <v>234</v>
      </c>
      <c r="C56" s="14">
        <v>579054</v>
      </c>
      <c r="D56" s="14">
        <v>573619</v>
      </c>
      <c r="E56" s="14">
        <v>608385</v>
      </c>
      <c r="F56" s="14">
        <v>612724</v>
      </c>
      <c r="G56" s="14">
        <v>604988</v>
      </c>
      <c r="H56" s="14">
        <v>595171</v>
      </c>
      <c r="I56" s="14">
        <v>582518</v>
      </c>
      <c r="J56" s="14">
        <v>200902</v>
      </c>
      <c r="K56" s="14">
        <v>226072</v>
      </c>
      <c r="L56" s="14">
        <v>242125</v>
      </c>
      <c r="M56" s="14">
        <v>249306</v>
      </c>
      <c r="N56" s="14">
        <v>260527</v>
      </c>
      <c r="O56" s="14">
        <v>270979</v>
      </c>
      <c r="P56" s="14">
        <v>262290</v>
      </c>
      <c r="Q56" s="14">
        <v>257112</v>
      </c>
      <c r="R56" s="14">
        <v>256326</v>
      </c>
      <c r="S56" s="14">
        <v>261947</v>
      </c>
      <c r="T56" s="14">
        <v>272246</v>
      </c>
      <c r="U56" s="14">
        <v>266200</v>
      </c>
      <c r="V56" s="14">
        <v>271904</v>
      </c>
      <c r="W56" s="14">
        <v>297915</v>
      </c>
      <c r="X56" s="14">
        <v>314990</v>
      </c>
      <c r="Y56" s="14">
        <v>328779</v>
      </c>
      <c r="Z56" s="14">
        <v>359619</v>
      </c>
      <c r="AA56" s="14">
        <v>377962</v>
      </c>
      <c r="AB56" s="14">
        <v>375098</v>
      </c>
      <c r="AC56" s="14">
        <v>375556</v>
      </c>
      <c r="AD56" s="14">
        <v>385771</v>
      </c>
      <c r="AE56" s="14">
        <v>418112</v>
      </c>
      <c r="AF56" s="14">
        <v>457270</v>
      </c>
      <c r="AG56" s="14">
        <v>501385</v>
      </c>
      <c r="AH56" s="14">
        <v>572913</v>
      </c>
      <c r="AI56" s="14">
        <v>643655</v>
      </c>
      <c r="AJ56" s="14">
        <v>662927</v>
      </c>
      <c r="AK56" s="14">
        <v>709678</v>
      </c>
      <c r="AL56" s="14">
        <v>747661</v>
      </c>
      <c r="AM56" s="14">
        <v>778408</v>
      </c>
      <c r="AN56" s="14">
        <v>784179</v>
      </c>
      <c r="AO56" s="14">
        <v>832862</v>
      </c>
      <c r="AP56" s="14">
        <v>894015</v>
      </c>
      <c r="AQ56" s="14">
        <v>948453</v>
      </c>
      <c r="AR56" s="14">
        <v>1006961</v>
      </c>
      <c r="AS56" s="14">
        <v>1123073</v>
      </c>
      <c r="AT56" s="14">
        <v>1204538</v>
      </c>
      <c r="AU56" s="14">
        <v>1274445</v>
      </c>
      <c r="AV56" s="14">
        <v>1418057</v>
      </c>
      <c r="AW56" s="14">
        <f>SUM(AW57:AW61)</f>
        <v>1539372</v>
      </c>
      <c r="AX56" s="14">
        <v>1641857</v>
      </c>
      <c r="AY56" s="14">
        <v>1746999</v>
      </c>
      <c r="AZ56" s="14">
        <v>1764722</v>
      </c>
      <c r="BA56" s="14">
        <v>1799252</v>
      </c>
      <c r="BB56" s="14">
        <v>1935961</v>
      </c>
      <c r="BC56" s="14">
        <v>2020077</v>
      </c>
      <c r="BD56" s="14">
        <v>2083316</v>
      </c>
      <c r="BE56" s="14">
        <v>2062855</v>
      </c>
      <c r="BF56" s="14">
        <v>2078176</v>
      </c>
      <c r="BG56" s="14">
        <v>2079330</v>
      </c>
      <c r="BH56" s="14">
        <v>2041972</v>
      </c>
      <c r="BI56" s="14">
        <v>1947450</v>
      </c>
      <c r="BJ56" s="14">
        <v>1853709</v>
      </c>
      <c r="BK56" s="14">
        <v>1789533</v>
      </c>
      <c r="BL56" s="14">
        <v>1712498</v>
      </c>
      <c r="BM56" s="14">
        <v>1637810</v>
      </c>
      <c r="BN56" s="14">
        <v>1552242</v>
      </c>
      <c r="BO56" s="14">
        <v>1496530</v>
      </c>
      <c r="BP56" s="14">
        <v>1439841</v>
      </c>
      <c r="BQ56" s="14">
        <v>1382364</v>
      </c>
      <c r="BR56" s="14">
        <v>1315345</v>
      </c>
      <c r="BS56" s="14">
        <v>1271551</v>
      </c>
      <c r="BT56" s="14">
        <v>1209522</v>
      </c>
      <c r="BU56" s="14">
        <v>1146554</v>
      </c>
      <c r="BV56" s="14">
        <v>1091948</v>
      </c>
      <c r="BW56" s="14"/>
    </row>
    <row r="57" spans="2:75" s="21" customFormat="1">
      <c r="B57" s="20" t="s">
        <v>235</v>
      </c>
      <c r="C57" s="10">
        <v>0</v>
      </c>
      <c r="D57" s="10">
        <v>0</v>
      </c>
      <c r="E57" s="10">
        <v>20256</v>
      </c>
      <c r="F57" s="10">
        <v>26563</v>
      </c>
      <c r="G57" s="10">
        <v>24959</v>
      </c>
      <c r="H57" s="10">
        <v>23820</v>
      </c>
      <c r="I57" s="10">
        <v>24329</v>
      </c>
      <c r="J57" s="10">
        <v>23440</v>
      </c>
      <c r="K57" s="10">
        <v>24120</v>
      </c>
      <c r="L57" s="10">
        <v>23030</v>
      </c>
      <c r="M57" s="10">
        <v>22040</v>
      </c>
      <c r="N57" s="10">
        <v>21024</v>
      </c>
      <c r="O57" s="10">
        <v>21464</v>
      </c>
      <c r="P57" s="10">
        <v>20982</v>
      </c>
      <c r="Q57" s="10">
        <v>20304</v>
      </c>
      <c r="R57" s="10">
        <v>18294</v>
      </c>
      <c r="S57" s="10">
        <v>19780</v>
      </c>
      <c r="T57" s="10">
        <v>19284</v>
      </c>
      <c r="U57" s="10">
        <v>18526</v>
      </c>
      <c r="V57" s="10">
        <v>18025</v>
      </c>
      <c r="W57" s="10">
        <v>17756</v>
      </c>
      <c r="X57" s="10">
        <v>17145</v>
      </c>
      <c r="Y57" s="10">
        <v>16596</v>
      </c>
      <c r="Z57" s="10">
        <v>15224</v>
      </c>
      <c r="AA57" s="10">
        <v>15118</v>
      </c>
      <c r="AB57" s="10">
        <v>15157</v>
      </c>
      <c r="AC57" s="10">
        <v>14168</v>
      </c>
      <c r="AD57" s="10">
        <v>13092</v>
      </c>
      <c r="AE57" s="10">
        <v>13830</v>
      </c>
      <c r="AF57" s="10">
        <v>13051</v>
      </c>
      <c r="AG57" s="10">
        <v>12531</v>
      </c>
      <c r="AH57" s="10">
        <v>12303</v>
      </c>
      <c r="AI57" s="10">
        <v>12048</v>
      </c>
      <c r="AJ57" s="10">
        <v>11958</v>
      </c>
      <c r="AK57" s="10">
        <v>10807</v>
      </c>
      <c r="AL57" s="10">
        <v>10140</v>
      </c>
      <c r="AM57" s="10">
        <v>10253</v>
      </c>
      <c r="AN57" s="10">
        <v>10047</v>
      </c>
      <c r="AO57" s="10">
        <v>9094</v>
      </c>
      <c r="AP57" s="10">
        <v>8375</v>
      </c>
      <c r="AQ57" s="10">
        <v>8459</v>
      </c>
      <c r="AR57" s="10">
        <v>8263</v>
      </c>
      <c r="AS57" s="10">
        <v>6798</v>
      </c>
      <c r="AT57" s="10">
        <v>6248</v>
      </c>
      <c r="AU57" s="10">
        <v>6340</v>
      </c>
      <c r="AV57" s="10">
        <v>6223</v>
      </c>
      <c r="AW57" s="10">
        <v>2199</v>
      </c>
      <c r="AX57" s="10">
        <v>1641</v>
      </c>
      <c r="AY57" s="10">
        <v>1669</v>
      </c>
      <c r="AZ57" s="10">
        <v>1641</v>
      </c>
      <c r="BA57" s="10">
        <v>1525</v>
      </c>
      <c r="BB57" s="10">
        <v>1075</v>
      </c>
      <c r="BC57" s="10">
        <v>1093</v>
      </c>
      <c r="BD57" s="10">
        <v>1075</v>
      </c>
      <c r="BE57" s="10">
        <v>1013</v>
      </c>
      <c r="BF57" s="10">
        <v>537</v>
      </c>
      <c r="BG57" s="10">
        <v>547</v>
      </c>
      <c r="BH57" s="10">
        <v>537</v>
      </c>
      <c r="BI57" s="10">
        <v>401</v>
      </c>
      <c r="BJ57" s="10">
        <v>0</v>
      </c>
      <c r="BK57" s="10">
        <v>0</v>
      </c>
      <c r="BL57" s="10">
        <v>0</v>
      </c>
      <c r="BM57" s="10">
        <v>0</v>
      </c>
      <c r="BN57" s="10">
        <v>0</v>
      </c>
      <c r="BO57" s="10">
        <v>0</v>
      </c>
      <c r="BP57" s="10">
        <v>0</v>
      </c>
      <c r="BQ57" s="10">
        <v>0</v>
      </c>
      <c r="BR57" s="10">
        <v>0</v>
      </c>
      <c r="BS57" s="10">
        <v>0</v>
      </c>
      <c r="BT57" s="10" t="s">
        <v>134</v>
      </c>
      <c r="BU57" s="10">
        <v>0</v>
      </c>
      <c r="BV57" s="10" t="s">
        <v>134</v>
      </c>
      <c r="BW57" s="10"/>
    </row>
    <row r="58" spans="2:75" s="21" customFormat="1">
      <c r="B58" s="20" t="s">
        <v>236</v>
      </c>
      <c r="C58" s="10">
        <v>444045</v>
      </c>
      <c r="D58" s="10">
        <v>444779</v>
      </c>
      <c r="E58" s="10">
        <v>459580</v>
      </c>
      <c r="F58" s="10">
        <v>461970</v>
      </c>
      <c r="G58" s="10">
        <v>455580</v>
      </c>
      <c r="H58" s="10">
        <v>448107</v>
      </c>
      <c r="I58" s="10">
        <v>430236</v>
      </c>
      <c r="J58" s="10">
        <v>151067</v>
      </c>
      <c r="K58" s="10">
        <v>168520</v>
      </c>
      <c r="L58" s="10">
        <v>178021</v>
      </c>
      <c r="M58" s="10">
        <v>176762</v>
      </c>
      <c r="N58" s="10">
        <v>183753</v>
      </c>
      <c r="O58" s="10">
        <v>188958</v>
      </c>
      <c r="P58" s="10">
        <v>195721</v>
      </c>
      <c r="Q58" s="10">
        <v>190431</v>
      </c>
      <c r="R58" s="10">
        <v>197170</v>
      </c>
      <c r="S58" s="10">
        <v>200686</v>
      </c>
      <c r="T58" s="10">
        <v>204810</v>
      </c>
      <c r="U58" s="10">
        <v>202608</v>
      </c>
      <c r="V58" s="10">
        <v>208908</v>
      </c>
      <c r="W58" s="10">
        <v>217612</v>
      </c>
      <c r="X58" s="10">
        <v>234808</v>
      </c>
      <c r="Y58" s="10">
        <v>243327</v>
      </c>
      <c r="Z58" s="10">
        <v>262161</v>
      </c>
      <c r="AA58" s="10">
        <v>278019</v>
      </c>
      <c r="AB58" s="10">
        <v>271924</v>
      </c>
      <c r="AC58" s="10">
        <v>271767</v>
      </c>
      <c r="AD58" s="10">
        <v>278316</v>
      </c>
      <c r="AE58" s="10">
        <v>307809</v>
      </c>
      <c r="AF58" s="10">
        <v>343844</v>
      </c>
      <c r="AG58" s="10">
        <v>373694</v>
      </c>
      <c r="AH58" s="10">
        <v>423633</v>
      </c>
      <c r="AI58" s="10">
        <v>458719</v>
      </c>
      <c r="AJ58" s="10">
        <v>463495</v>
      </c>
      <c r="AK58" s="10">
        <v>470739</v>
      </c>
      <c r="AL58" s="10">
        <v>485696</v>
      </c>
      <c r="AM58" s="10">
        <v>489314</v>
      </c>
      <c r="AN58" s="10">
        <v>488164</v>
      </c>
      <c r="AO58" s="10">
        <v>518797</v>
      </c>
      <c r="AP58" s="10">
        <v>558119</v>
      </c>
      <c r="AQ58" s="10">
        <v>607560</v>
      </c>
      <c r="AR58" s="10">
        <v>659242</v>
      </c>
      <c r="AS58" s="10">
        <v>748368</v>
      </c>
      <c r="AT58" s="10">
        <v>788165</v>
      </c>
      <c r="AU58" s="10">
        <v>800097</v>
      </c>
      <c r="AV58" s="10">
        <v>863021</v>
      </c>
      <c r="AW58" s="10">
        <v>956150</v>
      </c>
      <c r="AX58" s="10">
        <v>988135</v>
      </c>
      <c r="AY58" s="10">
        <v>1033266</v>
      </c>
      <c r="AZ58" s="10">
        <v>1058249</v>
      </c>
      <c r="BA58" s="10">
        <v>1086647</v>
      </c>
      <c r="BB58" s="10">
        <v>1193782</v>
      </c>
      <c r="BC58" s="10">
        <v>1251557</v>
      </c>
      <c r="BD58" s="10">
        <v>1341593</v>
      </c>
      <c r="BE58" s="10">
        <v>1338226</v>
      </c>
      <c r="BF58" s="10">
        <v>1360357</v>
      </c>
      <c r="BG58" s="10">
        <v>1384957</v>
      </c>
      <c r="BH58" s="10">
        <v>1376529</v>
      </c>
      <c r="BI58" s="10">
        <v>1319466</v>
      </c>
      <c r="BJ58" s="10">
        <v>1267538</v>
      </c>
      <c r="BK58" s="10">
        <v>1234864</v>
      </c>
      <c r="BL58" s="10">
        <v>1194073</v>
      </c>
      <c r="BM58" s="10">
        <v>1138368</v>
      </c>
      <c r="BN58" s="10">
        <v>1086978</v>
      </c>
      <c r="BO58" s="10">
        <v>1055003</v>
      </c>
      <c r="BP58" s="10">
        <v>1022930</v>
      </c>
      <c r="BQ58" s="10">
        <v>988230</v>
      </c>
      <c r="BR58" s="10">
        <v>950948</v>
      </c>
      <c r="BS58" s="10">
        <v>923944</v>
      </c>
      <c r="BT58" s="10">
        <v>878180</v>
      </c>
      <c r="BU58" s="10">
        <v>834489</v>
      </c>
      <c r="BV58" s="10">
        <v>786922</v>
      </c>
      <c r="BW58" s="10"/>
    </row>
    <row r="59" spans="2:75" s="21" customFormat="1">
      <c r="B59" s="20" t="s">
        <v>237</v>
      </c>
      <c r="C59" s="10">
        <v>8357</v>
      </c>
      <c r="D59" s="10">
        <v>17132</v>
      </c>
      <c r="E59" s="10">
        <v>16642</v>
      </c>
      <c r="F59" s="10">
        <v>15973</v>
      </c>
      <c r="G59" s="10">
        <v>15597</v>
      </c>
      <c r="H59" s="10">
        <v>15185</v>
      </c>
      <c r="I59" s="10">
        <v>15470</v>
      </c>
      <c r="J59" s="10">
        <v>9382</v>
      </c>
      <c r="K59" s="10">
        <v>9204</v>
      </c>
      <c r="L59" s="10">
        <v>9028</v>
      </c>
      <c r="M59" s="10">
        <v>8862</v>
      </c>
      <c r="N59" s="10">
        <v>8683</v>
      </c>
      <c r="O59" s="10">
        <v>8503</v>
      </c>
      <c r="P59" s="10">
        <v>8324</v>
      </c>
      <c r="Q59" s="10">
        <v>8161</v>
      </c>
      <c r="R59" s="10">
        <v>7975</v>
      </c>
      <c r="S59" s="10">
        <v>7775</v>
      </c>
      <c r="T59" s="10">
        <v>7563</v>
      </c>
      <c r="U59" s="10">
        <v>7354</v>
      </c>
      <c r="V59" s="10">
        <v>7131</v>
      </c>
      <c r="W59" s="10">
        <v>6900</v>
      </c>
      <c r="X59" s="10">
        <v>6658</v>
      </c>
      <c r="Y59" s="10">
        <v>6406</v>
      </c>
      <c r="Z59" s="10">
        <v>6139</v>
      </c>
      <c r="AA59" s="10">
        <v>5864</v>
      </c>
      <c r="AB59" s="10">
        <v>5583</v>
      </c>
      <c r="AC59" s="10">
        <v>6386</v>
      </c>
      <c r="AD59" s="10">
        <v>8339</v>
      </c>
      <c r="AE59" s="10">
        <v>9240</v>
      </c>
      <c r="AF59" s="10">
        <v>10896</v>
      </c>
      <c r="AG59" s="10">
        <v>15971</v>
      </c>
      <c r="AH59" s="10">
        <v>21732</v>
      </c>
      <c r="AI59" s="10">
        <v>20306</v>
      </c>
      <c r="AJ59" s="10">
        <v>26560</v>
      </c>
      <c r="AK59" s="10">
        <v>32833</v>
      </c>
      <c r="AL59" s="10">
        <v>34309</v>
      </c>
      <c r="AM59" s="10">
        <v>36394</v>
      </c>
      <c r="AN59" s="10">
        <v>36076</v>
      </c>
      <c r="AO59" s="10">
        <v>43674</v>
      </c>
      <c r="AP59" s="10">
        <v>46585</v>
      </c>
      <c r="AQ59" s="10">
        <v>50087</v>
      </c>
      <c r="AR59" s="10">
        <v>54382</v>
      </c>
      <c r="AS59" s="10">
        <v>56134</v>
      </c>
      <c r="AT59" s="10">
        <v>56171</v>
      </c>
      <c r="AU59" s="10">
        <v>55843</v>
      </c>
      <c r="AV59" s="10">
        <v>55778</v>
      </c>
      <c r="AW59" s="10">
        <v>57527</v>
      </c>
      <c r="AX59" s="10">
        <v>58157</v>
      </c>
      <c r="AY59" s="10">
        <v>57250</v>
      </c>
      <c r="AZ59" s="10">
        <v>57277</v>
      </c>
      <c r="BA59" s="10">
        <v>56433</v>
      </c>
      <c r="BB59" s="10">
        <v>55579</v>
      </c>
      <c r="BC59" s="10">
        <v>54971</v>
      </c>
      <c r="BD59" s="10">
        <v>54631</v>
      </c>
      <c r="BE59" s="10">
        <v>53922</v>
      </c>
      <c r="BF59" s="10">
        <v>53160</v>
      </c>
      <c r="BG59" s="10">
        <v>52505</v>
      </c>
      <c r="BH59" s="10">
        <v>51695</v>
      </c>
      <c r="BI59" s="10">
        <v>50917</v>
      </c>
      <c r="BJ59" s="10">
        <v>50282</v>
      </c>
      <c r="BK59" s="10">
        <v>49170</v>
      </c>
      <c r="BL59" s="10">
        <v>48141</v>
      </c>
      <c r="BM59" s="10">
        <v>47099</v>
      </c>
      <c r="BN59" s="10">
        <v>46111</v>
      </c>
      <c r="BO59" s="10">
        <v>44895</v>
      </c>
      <c r="BP59" s="10">
        <v>43788</v>
      </c>
      <c r="BQ59" s="10">
        <v>42680</v>
      </c>
      <c r="BR59" s="10">
        <v>41568</v>
      </c>
      <c r="BS59" s="10">
        <v>45043</v>
      </c>
      <c r="BT59" s="10">
        <v>43814</v>
      </c>
      <c r="BU59" s="10">
        <v>42579</v>
      </c>
      <c r="BV59" s="10">
        <v>41341</v>
      </c>
      <c r="BW59" s="10"/>
    </row>
    <row r="60" spans="2:75" s="21" customFormat="1">
      <c r="B60" s="20" t="s">
        <v>238</v>
      </c>
      <c r="C60" s="10">
        <v>107849</v>
      </c>
      <c r="D60" s="10">
        <v>106024</v>
      </c>
      <c r="E60" s="10">
        <v>107455</v>
      </c>
      <c r="F60" s="10">
        <v>105026</v>
      </c>
      <c r="G60" s="10">
        <v>106104</v>
      </c>
      <c r="H60" s="10">
        <v>105753</v>
      </c>
      <c r="I60" s="10">
        <v>110646</v>
      </c>
      <c r="J60" s="10">
        <v>15661</v>
      </c>
      <c r="K60" s="10">
        <v>23378</v>
      </c>
      <c r="L60" s="10">
        <v>31702</v>
      </c>
      <c r="M60" s="10">
        <v>38947</v>
      </c>
      <c r="N60" s="10">
        <v>44881</v>
      </c>
      <c r="O60" s="10">
        <v>45345</v>
      </c>
      <c r="P60" s="10">
        <v>31570</v>
      </c>
      <c r="Q60" s="10">
        <v>32851</v>
      </c>
      <c r="R60" s="10">
        <v>31762</v>
      </c>
      <c r="S60" s="10">
        <v>32887</v>
      </c>
      <c r="T60" s="10">
        <v>39770</v>
      </c>
      <c r="U60" s="10">
        <v>35754</v>
      </c>
      <c r="V60" s="10">
        <v>37840</v>
      </c>
      <c r="W60" s="10">
        <v>55647</v>
      </c>
      <c r="X60" s="10">
        <v>56379</v>
      </c>
      <c r="Y60" s="10">
        <v>62450</v>
      </c>
      <c r="Z60" s="10">
        <v>76095</v>
      </c>
      <c r="AA60" s="10">
        <v>78961</v>
      </c>
      <c r="AB60" s="10">
        <v>82434</v>
      </c>
      <c r="AC60" s="10">
        <v>83235</v>
      </c>
      <c r="AD60" s="10">
        <v>86024</v>
      </c>
      <c r="AE60" s="10">
        <v>87233</v>
      </c>
      <c r="AF60" s="10">
        <v>89479</v>
      </c>
      <c r="AG60" s="10">
        <v>99189</v>
      </c>
      <c r="AH60" s="10">
        <v>115245</v>
      </c>
      <c r="AI60" s="10">
        <v>152582</v>
      </c>
      <c r="AJ60" s="10">
        <v>160914</v>
      </c>
      <c r="AK60" s="10">
        <v>195299</v>
      </c>
      <c r="AL60" s="10">
        <v>217516</v>
      </c>
      <c r="AM60" s="10">
        <v>242447</v>
      </c>
      <c r="AN60" s="10">
        <v>249892</v>
      </c>
      <c r="AO60" s="10">
        <v>261297</v>
      </c>
      <c r="AP60" s="10">
        <v>280936</v>
      </c>
      <c r="AQ60" s="10">
        <v>282347</v>
      </c>
      <c r="AR60" s="10">
        <v>285074</v>
      </c>
      <c r="AS60" s="10">
        <v>311773</v>
      </c>
      <c r="AT60" s="10">
        <v>353954</v>
      </c>
      <c r="AU60" s="10">
        <v>412165</v>
      </c>
      <c r="AV60" s="10">
        <v>493035</v>
      </c>
      <c r="AW60" s="10">
        <v>523496</v>
      </c>
      <c r="AX60" s="10">
        <v>593924</v>
      </c>
      <c r="AY60" s="10">
        <v>654814</v>
      </c>
      <c r="AZ60" s="10">
        <v>647400</v>
      </c>
      <c r="BA60" s="10">
        <v>654497</v>
      </c>
      <c r="BB60" s="10">
        <v>685349</v>
      </c>
      <c r="BC60" s="10">
        <v>712289</v>
      </c>
      <c r="BD60" s="10">
        <v>685861</v>
      </c>
      <c r="BE60" s="10">
        <v>669060</v>
      </c>
      <c r="BF60" s="10">
        <v>663344</v>
      </c>
      <c r="BG60" s="10">
        <v>639372</v>
      </c>
      <c r="BH60" s="10">
        <v>611019</v>
      </c>
      <c r="BI60" s="10">
        <v>574526</v>
      </c>
      <c r="BJ60" s="10">
        <v>533676</v>
      </c>
      <c r="BK60" s="10">
        <v>503220</v>
      </c>
      <c r="BL60" s="10">
        <v>468110</v>
      </c>
      <c r="BM60" s="10">
        <v>450276</v>
      </c>
      <c r="BN60" s="10">
        <v>417198</v>
      </c>
      <c r="BO60" s="10">
        <v>394790</v>
      </c>
      <c r="BP60" s="10">
        <v>371395</v>
      </c>
      <c r="BQ60" s="10">
        <v>349841</v>
      </c>
      <c r="BR60" s="10">
        <v>321329</v>
      </c>
      <c r="BS60" s="10">
        <v>301178</v>
      </c>
      <c r="BT60" s="10">
        <v>286259</v>
      </c>
      <c r="BU60" s="10">
        <v>268334</v>
      </c>
      <c r="BV60" s="10">
        <v>262651</v>
      </c>
      <c r="BW60" s="10"/>
    </row>
    <row r="61" spans="2:75" s="21" customFormat="1">
      <c r="B61" s="20" t="s">
        <v>239</v>
      </c>
      <c r="C61" s="10">
        <v>7460</v>
      </c>
      <c r="D61" s="10">
        <v>5684</v>
      </c>
      <c r="E61" s="10">
        <v>4452</v>
      </c>
      <c r="F61" s="10">
        <v>3192</v>
      </c>
      <c r="G61" s="10">
        <v>2748</v>
      </c>
      <c r="H61" s="10">
        <v>2306</v>
      </c>
      <c r="I61" s="10">
        <v>1837</v>
      </c>
      <c r="J61" s="10">
        <v>1352</v>
      </c>
      <c r="K61" s="10">
        <v>850</v>
      </c>
      <c r="L61" s="10">
        <v>344</v>
      </c>
      <c r="M61" s="10">
        <v>2695</v>
      </c>
      <c r="N61" s="10">
        <v>2186</v>
      </c>
      <c r="O61" s="10">
        <v>6709</v>
      </c>
      <c r="P61" s="10">
        <v>5693</v>
      </c>
      <c r="Q61" s="10">
        <v>5365</v>
      </c>
      <c r="R61" s="10">
        <v>1125</v>
      </c>
      <c r="S61" s="10">
        <v>819</v>
      </c>
      <c r="T61" s="10">
        <v>819</v>
      </c>
      <c r="U61" s="10">
        <v>1958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0</v>
      </c>
      <c r="AT61" s="10">
        <v>0</v>
      </c>
      <c r="AU61" s="10">
        <v>0</v>
      </c>
      <c r="AV61" s="10">
        <v>0</v>
      </c>
      <c r="AW61" s="10">
        <v>0</v>
      </c>
      <c r="AX61" s="10">
        <v>0</v>
      </c>
      <c r="AY61" s="10">
        <v>0</v>
      </c>
      <c r="AZ61" s="10">
        <v>155</v>
      </c>
      <c r="BA61" s="10">
        <v>150</v>
      </c>
      <c r="BB61" s="10">
        <v>176</v>
      </c>
      <c r="BC61" s="10">
        <v>167</v>
      </c>
      <c r="BD61" s="10">
        <v>156</v>
      </c>
      <c r="BE61" s="10">
        <v>634</v>
      </c>
      <c r="BF61" s="10">
        <v>778</v>
      </c>
      <c r="BG61" s="10">
        <v>1949</v>
      </c>
      <c r="BH61" s="10">
        <v>2192</v>
      </c>
      <c r="BI61" s="10">
        <v>2140</v>
      </c>
      <c r="BJ61" s="10">
        <v>2213</v>
      </c>
      <c r="BK61" s="10">
        <v>2279</v>
      </c>
      <c r="BL61" s="10">
        <v>2174</v>
      </c>
      <c r="BM61" s="10">
        <v>2067</v>
      </c>
      <c r="BN61" s="10">
        <v>1955</v>
      </c>
      <c r="BO61" s="10">
        <v>1842</v>
      </c>
      <c r="BP61" s="10">
        <v>1728</v>
      </c>
      <c r="BQ61" s="10">
        <v>1613</v>
      </c>
      <c r="BR61" s="10">
        <v>1500</v>
      </c>
      <c r="BS61" s="10">
        <v>1386</v>
      </c>
      <c r="BT61" s="10">
        <v>1269</v>
      </c>
      <c r="BU61" s="10">
        <v>1152</v>
      </c>
      <c r="BV61" s="10">
        <v>1034</v>
      </c>
      <c r="BW61" s="10"/>
    </row>
    <row r="62" spans="2:75" s="21" customFormat="1" ht="14.45" customHeight="1">
      <c r="B62" s="20" t="s">
        <v>240</v>
      </c>
      <c r="C62" s="10">
        <v>11343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0</v>
      </c>
      <c r="AJ62" s="10">
        <v>0</v>
      </c>
      <c r="AK62" s="10">
        <v>0</v>
      </c>
      <c r="AL62" s="10">
        <v>0</v>
      </c>
      <c r="AM62" s="10">
        <v>0</v>
      </c>
      <c r="AN62" s="10">
        <v>0</v>
      </c>
      <c r="AO62" s="10">
        <v>0</v>
      </c>
      <c r="AP62" s="10">
        <v>0</v>
      </c>
      <c r="AQ62" s="10">
        <v>0</v>
      </c>
      <c r="AR62" s="10">
        <v>0</v>
      </c>
      <c r="AS62" s="10">
        <v>0</v>
      </c>
      <c r="AT62" s="10">
        <v>0</v>
      </c>
      <c r="AU62" s="10">
        <v>0</v>
      </c>
      <c r="AV62" s="10">
        <v>0</v>
      </c>
      <c r="AW62" s="10">
        <v>0</v>
      </c>
      <c r="AX62" s="10">
        <v>0</v>
      </c>
      <c r="AY62" s="10">
        <v>0</v>
      </c>
      <c r="AZ62" s="10"/>
      <c r="BA62" s="10">
        <v>2042</v>
      </c>
      <c r="BB62" s="10"/>
      <c r="BC62" s="10"/>
      <c r="BD62" s="10"/>
      <c r="BE62" s="10"/>
      <c r="BF62" s="10">
        <v>9418</v>
      </c>
      <c r="BG62" s="10"/>
      <c r="BH62" s="10">
        <v>6640</v>
      </c>
      <c r="BI62" s="10"/>
      <c r="BJ62" s="10">
        <v>5625</v>
      </c>
      <c r="BK62" s="10">
        <v>0</v>
      </c>
      <c r="BL62" s="10">
        <v>0</v>
      </c>
      <c r="BM62" s="10">
        <v>0</v>
      </c>
      <c r="BN62" s="10">
        <v>0</v>
      </c>
      <c r="BO62" s="10">
        <v>0</v>
      </c>
      <c r="BP62" s="10">
        <v>0</v>
      </c>
      <c r="BQ62" s="10">
        <v>0</v>
      </c>
      <c r="BR62" s="10">
        <v>0</v>
      </c>
      <c r="BS62" s="10">
        <v>0</v>
      </c>
      <c r="BT62" s="10" t="s">
        <v>134</v>
      </c>
      <c r="BU62" s="10">
        <v>0</v>
      </c>
      <c r="BV62" s="10" t="s">
        <v>134</v>
      </c>
      <c r="BW62" s="10"/>
    </row>
    <row r="63" spans="2:75" s="17" customFormat="1">
      <c r="B63" s="19" t="s">
        <v>241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>
        <v>0</v>
      </c>
      <c r="AI63" s="14">
        <v>0</v>
      </c>
      <c r="AJ63" s="14">
        <v>4069</v>
      </c>
      <c r="AK63" s="14">
        <v>2540</v>
      </c>
      <c r="AL63" s="14">
        <v>5823</v>
      </c>
      <c r="AM63" s="14">
        <v>5071</v>
      </c>
      <c r="AN63" s="14">
        <v>16311</v>
      </c>
      <c r="AO63" s="14">
        <v>32042</v>
      </c>
      <c r="AP63" s="14">
        <v>21778</v>
      </c>
      <c r="AQ63" s="14">
        <v>21214</v>
      </c>
      <c r="AR63" s="14">
        <v>14405</v>
      </c>
      <c r="AS63" s="14">
        <v>6410</v>
      </c>
      <c r="AT63" s="14">
        <v>0</v>
      </c>
      <c r="AU63" s="14">
        <v>3196</v>
      </c>
      <c r="AV63" s="14">
        <v>0</v>
      </c>
      <c r="AW63" s="14">
        <v>0</v>
      </c>
      <c r="AX63" s="14">
        <v>0</v>
      </c>
      <c r="AY63" s="14">
        <v>0</v>
      </c>
      <c r="AZ63" s="14">
        <v>1835</v>
      </c>
      <c r="BA63" s="14">
        <v>2042</v>
      </c>
      <c r="BB63" s="14">
        <v>11065</v>
      </c>
      <c r="BC63" s="14">
        <v>13364</v>
      </c>
      <c r="BD63" s="14">
        <v>8543</v>
      </c>
      <c r="BE63" s="14">
        <v>10259</v>
      </c>
      <c r="BF63" s="14">
        <v>9418</v>
      </c>
      <c r="BG63" s="14">
        <v>7973</v>
      </c>
      <c r="BH63" s="14">
        <v>6640</v>
      </c>
      <c r="BI63" s="14">
        <v>6158</v>
      </c>
      <c r="BJ63" s="14">
        <v>5625</v>
      </c>
      <c r="BK63" s="14">
        <v>4922</v>
      </c>
      <c r="BL63" s="14">
        <v>2762</v>
      </c>
      <c r="BM63" s="14">
        <v>3834</v>
      </c>
      <c r="BN63" s="14">
        <v>3434</v>
      </c>
      <c r="BO63" s="14">
        <v>2879</v>
      </c>
      <c r="BP63" s="14">
        <v>2677</v>
      </c>
      <c r="BQ63" s="14">
        <v>2090</v>
      </c>
      <c r="BR63" s="14">
        <v>1356</v>
      </c>
      <c r="BS63" s="14">
        <v>689</v>
      </c>
      <c r="BT63" s="14" t="s">
        <v>134</v>
      </c>
      <c r="BU63" s="14">
        <v>0</v>
      </c>
      <c r="BV63" s="14" t="s">
        <v>134</v>
      </c>
      <c r="BW63" s="14"/>
    </row>
    <row r="64" spans="2:75" s="21" customFormat="1">
      <c r="B64" s="20" t="s">
        <v>242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10">
        <v>4069</v>
      </c>
      <c r="AK64" s="10">
        <v>2540</v>
      </c>
      <c r="AL64" s="10">
        <v>5823</v>
      </c>
      <c r="AM64" s="10">
        <v>5071</v>
      </c>
      <c r="AN64" s="10">
        <v>16311</v>
      </c>
      <c r="AO64" s="10">
        <v>32042</v>
      </c>
      <c r="AP64" s="10">
        <v>21778</v>
      </c>
      <c r="AQ64" s="10">
        <v>21214</v>
      </c>
      <c r="AR64" s="10">
        <v>14405</v>
      </c>
      <c r="AS64" s="10">
        <v>6410</v>
      </c>
      <c r="AT64" s="10">
        <v>0</v>
      </c>
      <c r="AU64" s="10">
        <v>3196</v>
      </c>
      <c r="AV64" s="10">
        <v>0</v>
      </c>
      <c r="AW64" s="10">
        <v>0</v>
      </c>
      <c r="AX64" s="10">
        <v>0</v>
      </c>
      <c r="AY64" s="10">
        <v>0</v>
      </c>
      <c r="AZ64" s="10">
        <v>1835</v>
      </c>
      <c r="BA64" s="10">
        <v>2042</v>
      </c>
      <c r="BB64" s="10">
        <v>11065</v>
      </c>
      <c r="BC64" s="10">
        <v>13364</v>
      </c>
      <c r="BD64" s="10">
        <v>8543</v>
      </c>
      <c r="BE64" s="10">
        <v>10259</v>
      </c>
      <c r="BF64" s="10">
        <v>9418</v>
      </c>
      <c r="BG64" s="10">
        <v>7973</v>
      </c>
      <c r="BH64" s="10">
        <v>6640</v>
      </c>
      <c r="BI64" s="10">
        <v>6158</v>
      </c>
      <c r="BJ64" s="10">
        <v>5625</v>
      </c>
      <c r="BK64" s="10">
        <v>4922</v>
      </c>
      <c r="BL64" s="10">
        <v>2762</v>
      </c>
      <c r="BM64" s="10">
        <v>3834</v>
      </c>
      <c r="BN64" s="10">
        <v>3434</v>
      </c>
      <c r="BO64" s="10">
        <v>2879</v>
      </c>
      <c r="BP64" s="10">
        <v>2677</v>
      </c>
      <c r="BQ64" s="10">
        <v>2090</v>
      </c>
      <c r="BR64" s="10">
        <v>1356</v>
      </c>
      <c r="BS64" s="10">
        <v>689</v>
      </c>
      <c r="BT64" s="10" t="s">
        <v>134</v>
      </c>
      <c r="BU64" s="10">
        <v>0</v>
      </c>
      <c r="BV64" s="10" t="s">
        <v>134</v>
      </c>
      <c r="BW64" s="10"/>
    </row>
    <row r="65" spans="2:75" s="17" customFormat="1">
      <c r="B65" s="19" t="s">
        <v>243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11800</v>
      </c>
      <c r="X65" s="14">
        <v>14033</v>
      </c>
      <c r="Y65" s="14">
        <v>16594</v>
      </c>
      <c r="Z65" s="14">
        <v>18917</v>
      </c>
      <c r="AA65" s="14">
        <v>20542</v>
      </c>
      <c r="AB65" s="14">
        <v>22413</v>
      </c>
      <c r="AC65" s="14">
        <v>25048</v>
      </c>
      <c r="AD65" s="14">
        <v>27538</v>
      </c>
      <c r="AE65" s="14">
        <v>29464</v>
      </c>
      <c r="AF65" s="14">
        <v>29187</v>
      </c>
      <c r="AG65" s="14">
        <v>30943</v>
      </c>
      <c r="AH65" s="14">
        <v>32457</v>
      </c>
      <c r="AI65" s="14">
        <v>33685</v>
      </c>
      <c r="AJ65" s="14">
        <v>35159</v>
      </c>
      <c r="AK65" s="14">
        <v>36520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19917</v>
      </c>
      <c r="AR65" s="14">
        <v>0</v>
      </c>
      <c r="AS65" s="14">
        <v>0</v>
      </c>
      <c r="AT65" s="14">
        <v>0</v>
      </c>
      <c r="AU65" s="14">
        <v>0</v>
      </c>
      <c r="AV65" s="14">
        <v>9358</v>
      </c>
      <c r="AW65" s="14">
        <f>SUM(AW66)</f>
        <v>28659</v>
      </c>
      <c r="AX65" s="14">
        <v>72028</v>
      </c>
      <c r="AY65" s="14">
        <v>14084</v>
      </c>
      <c r="AZ65" s="14">
        <v>41386</v>
      </c>
      <c r="BA65" s="14">
        <v>5936</v>
      </c>
      <c r="BB65" s="14">
        <v>0</v>
      </c>
      <c r="BC65" s="14" t="s">
        <v>134</v>
      </c>
      <c r="BD65" s="14" t="s">
        <v>134</v>
      </c>
      <c r="BE65" s="14">
        <v>305522</v>
      </c>
      <c r="BF65" s="14">
        <v>123698</v>
      </c>
      <c r="BG65" s="14">
        <v>207959</v>
      </c>
      <c r="BH65" s="14">
        <v>426019</v>
      </c>
      <c r="BI65" s="14">
        <v>387858</v>
      </c>
      <c r="BJ65" s="14">
        <v>424046</v>
      </c>
      <c r="BK65" s="14">
        <v>436382</v>
      </c>
      <c r="BL65" s="14">
        <v>395068</v>
      </c>
      <c r="BM65" s="14">
        <v>431690</v>
      </c>
      <c r="BN65" s="14">
        <v>371706</v>
      </c>
      <c r="BO65" s="14">
        <v>334128</v>
      </c>
      <c r="BP65" s="14">
        <v>126009</v>
      </c>
      <c r="BQ65" s="14">
        <v>28768</v>
      </c>
      <c r="BR65" s="14">
        <v>24386</v>
      </c>
      <c r="BS65" s="14">
        <v>3604</v>
      </c>
      <c r="BT65" s="14" t="s">
        <v>134</v>
      </c>
      <c r="BU65" s="14">
        <v>0</v>
      </c>
      <c r="BV65" s="14" t="s">
        <v>134</v>
      </c>
      <c r="BW65" s="14"/>
    </row>
    <row r="66" spans="2:75" s="21" customFormat="1">
      <c r="B66" s="20" t="s">
        <v>42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11800</v>
      </c>
      <c r="X66" s="10">
        <v>14033</v>
      </c>
      <c r="Y66" s="10">
        <v>16594</v>
      </c>
      <c r="Z66" s="10">
        <v>18917</v>
      </c>
      <c r="AA66" s="10">
        <v>20542</v>
      </c>
      <c r="AB66" s="10">
        <v>22413</v>
      </c>
      <c r="AC66" s="10">
        <v>25048</v>
      </c>
      <c r="AD66" s="10">
        <v>27538</v>
      </c>
      <c r="AE66" s="10">
        <v>29464</v>
      </c>
      <c r="AF66" s="10">
        <v>29187</v>
      </c>
      <c r="AG66" s="10">
        <v>30943</v>
      </c>
      <c r="AH66" s="10">
        <v>32457</v>
      </c>
      <c r="AI66" s="10">
        <v>33685</v>
      </c>
      <c r="AJ66" s="10">
        <v>35159</v>
      </c>
      <c r="AK66" s="10">
        <v>36520</v>
      </c>
      <c r="AL66" s="10">
        <v>0</v>
      </c>
      <c r="AM66" s="10">
        <v>0</v>
      </c>
      <c r="AN66" s="10">
        <v>0</v>
      </c>
      <c r="AO66" s="10">
        <v>0</v>
      </c>
      <c r="AP66" s="10">
        <v>0</v>
      </c>
      <c r="AQ66" s="10">
        <v>19917</v>
      </c>
      <c r="AR66" s="10">
        <v>0</v>
      </c>
      <c r="AS66" s="10">
        <v>0</v>
      </c>
      <c r="AT66" s="10">
        <v>0</v>
      </c>
      <c r="AU66" s="10">
        <v>0</v>
      </c>
      <c r="AV66" s="10">
        <v>9358</v>
      </c>
      <c r="AW66" s="10">
        <v>28659</v>
      </c>
      <c r="AX66" s="10">
        <v>72028</v>
      </c>
      <c r="AY66" s="10">
        <v>14084</v>
      </c>
      <c r="AZ66" s="10">
        <v>41386</v>
      </c>
      <c r="BA66" s="10">
        <v>5936</v>
      </c>
      <c r="BB66" s="10">
        <v>0</v>
      </c>
      <c r="BC66" s="10" t="s">
        <v>134</v>
      </c>
      <c r="BD66" s="10" t="s">
        <v>134</v>
      </c>
      <c r="BE66" s="10">
        <v>305522</v>
      </c>
      <c r="BF66" s="10">
        <v>123698</v>
      </c>
      <c r="BG66" s="10">
        <v>207959</v>
      </c>
      <c r="BH66" s="10">
        <v>426019</v>
      </c>
      <c r="BI66" s="10">
        <v>387858</v>
      </c>
      <c r="BJ66" s="10">
        <v>424046</v>
      </c>
      <c r="BK66" s="10">
        <v>436382</v>
      </c>
      <c r="BL66" s="10">
        <v>395068</v>
      </c>
      <c r="BM66" s="10">
        <v>431690</v>
      </c>
      <c r="BN66" s="10">
        <v>371706</v>
      </c>
      <c r="BO66" s="10">
        <v>334128</v>
      </c>
      <c r="BP66" s="10">
        <v>126009</v>
      </c>
      <c r="BQ66" s="10">
        <v>28768</v>
      </c>
      <c r="BR66" s="10">
        <v>24386</v>
      </c>
      <c r="BS66" s="10">
        <v>3604</v>
      </c>
      <c r="BT66" s="10" t="s">
        <v>134</v>
      </c>
      <c r="BU66" s="10">
        <v>0</v>
      </c>
      <c r="BV66" s="10" t="s">
        <v>134</v>
      </c>
      <c r="BW66" s="10"/>
    </row>
    <row r="67" spans="2:75" s="17" customFormat="1">
      <c r="B67" s="19" t="s">
        <v>244</v>
      </c>
      <c r="C67" s="14">
        <v>243826</v>
      </c>
      <c r="D67" s="14">
        <v>258412</v>
      </c>
      <c r="E67" s="14">
        <v>266748</v>
      </c>
      <c r="F67" s="14">
        <v>389415</v>
      </c>
      <c r="G67" s="14">
        <v>336630</v>
      </c>
      <c r="H67" s="14">
        <v>368984</v>
      </c>
      <c r="I67" s="14">
        <v>389259</v>
      </c>
      <c r="J67" s="14">
        <v>403078</v>
      </c>
      <c r="K67" s="14">
        <v>426432</v>
      </c>
      <c r="L67" s="14">
        <v>457246</v>
      </c>
      <c r="M67" s="14">
        <v>476932</v>
      </c>
      <c r="N67" s="14">
        <v>558404</v>
      </c>
      <c r="O67" s="14">
        <v>584457</v>
      </c>
      <c r="P67" s="14">
        <v>566270</v>
      </c>
      <c r="Q67" s="14">
        <v>563428</v>
      </c>
      <c r="R67" s="14">
        <v>575915</v>
      </c>
      <c r="S67" s="14">
        <v>581234</v>
      </c>
      <c r="T67" s="14">
        <v>570462</v>
      </c>
      <c r="U67" s="14">
        <v>581908</v>
      </c>
      <c r="V67" s="14">
        <v>600215</v>
      </c>
      <c r="W67" s="14">
        <v>531152</v>
      </c>
      <c r="X67" s="14">
        <v>510358</v>
      </c>
      <c r="Y67" s="14">
        <v>519471</v>
      </c>
      <c r="Z67" s="14">
        <v>529993</v>
      </c>
      <c r="AA67" s="14">
        <v>530691</v>
      </c>
      <c r="AB67" s="14">
        <v>537865</v>
      </c>
      <c r="AC67" s="14">
        <v>547862</v>
      </c>
      <c r="AD67" s="14">
        <v>552333</v>
      </c>
      <c r="AE67" s="14">
        <v>563875</v>
      </c>
      <c r="AF67" s="14">
        <v>570651</v>
      </c>
      <c r="AG67" s="14">
        <v>576976</v>
      </c>
      <c r="AH67" s="14">
        <v>553009</v>
      </c>
      <c r="AI67" s="14">
        <v>555168</v>
      </c>
      <c r="AJ67" s="14">
        <v>553293</v>
      </c>
      <c r="AK67" s="14">
        <v>549136</v>
      </c>
      <c r="AL67" s="14">
        <v>554093</v>
      </c>
      <c r="AM67" s="14">
        <v>558458</v>
      </c>
      <c r="AN67" s="14">
        <v>564018</v>
      </c>
      <c r="AO67" s="14">
        <v>627329</v>
      </c>
      <c r="AP67" s="14">
        <v>650472</v>
      </c>
      <c r="AQ67" s="14">
        <v>661474</v>
      </c>
      <c r="AR67" s="14">
        <v>1991023</v>
      </c>
      <c r="AS67" s="14">
        <v>1824434</v>
      </c>
      <c r="AT67" s="14">
        <v>1775657</v>
      </c>
      <c r="AU67" s="14">
        <v>2807100</v>
      </c>
      <c r="AV67" s="14">
        <v>2999044</v>
      </c>
      <c r="AW67" s="14">
        <f>SUM(AW68:AW71)</f>
        <v>2984709</v>
      </c>
      <c r="AX67" s="14">
        <v>2645877</v>
      </c>
      <c r="AY67" s="14">
        <v>2609254</v>
      </c>
      <c r="AZ67" s="14">
        <v>2600858</v>
      </c>
      <c r="BA67" s="14">
        <v>2725923</v>
      </c>
      <c r="BB67" s="14">
        <v>2954382</v>
      </c>
      <c r="BC67" s="14">
        <v>3384218</v>
      </c>
      <c r="BD67" s="14">
        <v>3346994</v>
      </c>
      <c r="BE67" s="14">
        <v>2674648</v>
      </c>
      <c r="BF67" s="14">
        <v>2781286</v>
      </c>
      <c r="BG67" s="14">
        <v>2765646</v>
      </c>
      <c r="BH67" s="14">
        <v>2614983</v>
      </c>
      <c r="BI67" s="14">
        <v>2731243</v>
      </c>
      <c r="BJ67" s="14">
        <v>2672535</v>
      </c>
      <c r="BK67" s="14">
        <v>2412683</v>
      </c>
      <c r="BL67" s="14">
        <v>2530310</v>
      </c>
      <c r="BM67" s="14">
        <v>2439219</v>
      </c>
      <c r="BN67" s="14">
        <v>2544538</v>
      </c>
      <c r="BO67" s="14">
        <v>2460980</v>
      </c>
      <c r="BP67" s="14">
        <v>2678589</v>
      </c>
      <c r="BQ67" s="14">
        <v>2742957</v>
      </c>
      <c r="BR67" s="14">
        <v>2793008</v>
      </c>
      <c r="BS67" s="14">
        <v>2774564</v>
      </c>
      <c r="BT67" s="14">
        <v>2867586</v>
      </c>
      <c r="BU67" s="14">
        <v>3000003</v>
      </c>
      <c r="BV67" s="14">
        <v>2950976</v>
      </c>
      <c r="BW67" s="14"/>
    </row>
    <row r="68" spans="2:75" s="21" customFormat="1">
      <c r="B68" s="20" t="s">
        <v>247</v>
      </c>
      <c r="C68" s="10">
        <v>28291</v>
      </c>
      <c r="D68" s="10">
        <v>28291</v>
      </c>
      <c r="E68" s="10">
        <v>28291</v>
      </c>
      <c r="F68" s="10">
        <v>138257</v>
      </c>
      <c r="G68" s="10">
        <v>150548</v>
      </c>
      <c r="H68" s="10">
        <v>180854</v>
      </c>
      <c r="I68" s="10">
        <v>198178</v>
      </c>
      <c r="J68" s="10">
        <v>209022</v>
      </c>
      <c r="K68" s="10">
        <v>229529</v>
      </c>
      <c r="L68" s="10">
        <v>255595</v>
      </c>
      <c r="M68" s="10">
        <v>271989</v>
      </c>
      <c r="N68" s="10">
        <v>284495</v>
      </c>
      <c r="O68" s="10">
        <v>294905</v>
      </c>
      <c r="P68" s="10">
        <v>303565</v>
      </c>
      <c r="Q68" s="10">
        <v>311742</v>
      </c>
      <c r="R68" s="10">
        <v>313075</v>
      </c>
      <c r="S68" s="10">
        <v>320264</v>
      </c>
      <c r="T68" s="10">
        <v>328401</v>
      </c>
      <c r="U68" s="10">
        <v>335146</v>
      </c>
      <c r="V68" s="10">
        <v>341151</v>
      </c>
      <c r="W68" s="10">
        <v>331783</v>
      </c>
      <c r="X68" s="10">
        <v>335508</v>
      </c>
      <c r="Y68" s="10">
        <v>342047</v>
      </c>
      <c r="Z68" s="10">
        <v>347183</v>
      </c>
      <c r="AA68" s="10">
        <v>351962</v>
      </c>
      <c r="AB68" s="10">
        <v>355485</v>
      </c>
      <c r="AC68" s="10">
        <v>361217</v>
      </c>
      <c r="AD68" s="10">
        <v>367419</v>
      </c>
      <c r="AE68" s="10">
        <v>373113</v>
      </c>
      <c r="AF68" s="10">
        <v>377962</v>
      </c>
      <c r="AG68" s="10">
        <v>382172</v>
      </c>
      <c r="AH68" s="10">
        <v>386006</v>
      </c>
      <c r="AI68" s="10">
        <v>389727</v>
      </c>
      <c r="AJ68" s="10">
        <v>393824</v>
      </c>
      <c r="AK68" s="10">
        <v>388981</v>
      </c>
      <c r="AL68" s="10">
        <v>393470</v>
      </c>
      <c r="AM68" s="10">
        <v>398250</v>
      </c>
      <c r="AN68" s="10">
        <v>403233</v>
      </c>
      <c r="AO68" s="10">
        <v>408686</v>
      </c>
      <c r="AP68" s="10">
        <v>413557</v>
      </c>
      <c r="AQ68" s="10">
        <v>418194</v>
      </c>
      <c r="AR68" s="10">
        <v>422317</v>
      </c>
      <c r="AS68" s="10">
        <v>425970</v>
      </c>
      <c r="AT68" s="10">
        <v>429060</v>
      </c>
      <c r="AU68" s="10">
        <v>432041</v>
      </c>
      <c r="AV68" s="10">
        <v>435240</v>
      </c>
      <c r="AW68" s="10">
        <v>438947</v>
      </c>
      <c r="AX68" s="10">
        <v>444586</v>
      </c>
      <c r="AY68" s="10">
        <v>449107</v>
      </c>
      <c r="AZ68" s="10">
        <v>453542</v>
      </c>
      <c r="BA68" s="10">
        <v>456908</v>
      </c>
      <c r="BB68" s="10">
        <v>461677</v>
      </c>
      <c r="BC68" s="10">
        <v>466645</v>
      </c>
      <c r="BD68" s="10">
        <v>472100</v>
      </c>
      <c r="BE68" s="10">
        <v>478246</v>
      </c>
      <c r="BF68" s="10">
        <v>484244</v>
      </c>
      <c r="BG68" s="10">
        <v>490089</v>
      </c>
      <c r="BH68" s="10">
        <v>495945</v>
      </c>
      <c r="BI68" s="10">
        <v>502288</v>
      </c>
      <c r="BJ68" s="10">
        <v>508104</v>
      </c>
      <c r="BK68" s="10">
        <v>510140</v>
      </c>
      <c r="BL68" s="10">
        <v>518736</v>
      </c>
      <c r="BM68" s="10">
        <v>523117</v>
      </c>
      <c r="BN68" s="10">
        <v>526479</v>
      </c>
      <c r="BO68" s="10">
        <v>529369</v>
      </c>
      <c r="BP68" s="10">
        <v>532223</v>
      </c>
      <c r="BQ68" s="10">
        <v>535185</v>
      </c>
      <c r="BR68" s="10">
        <v>537911</v>
      </c>
      <c r="BS68" s="10">
        <v>540674</v>
      </c>
      <c r="BT68" s="10">
        <v>543455</v>
      </c>
      <c r="BU68" s="10">
        <v>546254</v>
      </c>
      <c r="BV68" s="10">
        <v>548653</v>
      </c>
      <c r="BW68" s="10"/>
    </row>
    <row r="69" spans="2:75" s="21" customFormat="1">
      <c r="B69" s="20" t="s">
        <v>248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>
        <v>0</v>
      </c>
      <c r="AT69" s="10">
        <v>0</v>
      </c>
      <c r="AU69" s="10">
        <v>21215</v>
      </c>
      <c r="AV69" s="10">
        <v>49156</v>
      </c>
      <c r="AW69" s="10">
        <v>68425</v>
      </c>
      <c r="AX69" s="10">
        <v>68408</v>
      </c>
      <c r="AY69" s="10">
        <v>68372</v>
      </c>
      <c r="AZ69" s="10">
        <v>68345</v>
      </c>
      <c r="BA69" s="10">
        <v>68319</v>
      </c>
      <c r="BB69" s="10">
        <v>68090</v>
      </c>
      <c r="BC69" s="10">
        <v>67843</v>
      </c>
      <c r="BD69" s="10">
        <v>67796</v>
      </c>
      <c r="BE69" s="10">
        <v>67837</v>
      </c>
      <c r="BF69" s="10">
        <v>34235</v>
      </c>
      <c r="BG69" s="10">
        <v>34130</v>
      </c>
      <c r="BH69" s="10">
        <v>34219</v>
      </c>
      <c r="BI69" s="10">
        <v>34324</v>
      </c>
      <c r="BJ69" s="10">
        <v>0</v>
      </c>
      <c r="BK69" s="10">
        <v>0</v>
      </c>
      <c r="BL69" s="10">
        <v>0</v>
      </c>
      <c r="BM69" s="10">
        <v>0</v>
      </c>
      <c r="BN69" s="10">
        <v>0</v>
      </c>
      <c r="BO69" s="10">
        <v>0</v>
      </c>
      <c r="BP69" s="10">
        <v>0</v>
      </c>
      <c r="BQ69" s="10">
        <v>0</v>
      </c>
      <c r="BR69" s="10">
        <v>0</v>
      </c>
      <c r="BS69" s="10">
        <v>0</v>
      </c>
      <c r="BT69" s="10" t="s">
        <v>134</v>
      </c>
      <c r="BU69" s="10">
        <v>0</v>
      </c>
      <c r="BV69" s="10" t="s">
        <v>134</v>
      </c>
      <c r="BW69" s="10"/>
    </row>
    <row r="70" spans="2:75" s="21" customFormat="1">
      <c r="B70" s="20" t="s">
        <v>249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0">
        <v>0</v>
      </c>
      <c r="AH70" s="10">
        <v>0</v>
      </c>
      <c r="AI70" s="10">
        <v>0</v>
      </c>
      <c r="AJ70" s="10">
        <v>0</v>
      </c>
      <c r="AK70" s="10">
        <v>0</v>
      </c>
      <c r="AL70" s="10">
        <v>0</v>
      </c>
      <c r="AM70" s="10">
        <v>0</v>
      </c>
      <c r="AN70" s="10">
        <v>0</v>
      </c>
      <c r="AO70" s="10">
        <v>0</v>
      </c>
      <c r="AP70" s="10">
        <v>0</v>
      </c>
      <c r="AQ70" s="10">
        <v>0</v>
      </c>
      <c r="AR70" s="10">
        <v>1315468</v>
      </c>
      <c r="AS70" s="10">
        <v>1135661</v>
      </c>
      <c r="AT70" s="10">
        <v>1078051</v>
      </c>
      <c r="AU70" s="10">
        <v>1564084</v>
      </c>
      <c r="AV70" s="10">
        <v>1693238</v>
      </c>
      <c r="AW70" s="10">
        <v>1686457</v>
      </c>
      <c r="AX70" s="10">
        <v>1717927</v>
      </c>
      <c r="AY70" s="10">
        <v>1714482</v>
      </c>
      <c r="AZ70" s="10">
        <v>1713101</v>
      </c>
      <c r="BA70" s="10">
        <v>1839581</v>
      </c>
      <c r="BB70" s="10">
        <v>2060848</v>
      </c>
      <c r="BC70" s="10">
        <v>2486013</v>
      </c>
      <c r="BD70" s="10">
        <v>2436201</v>
      </c>
      <c r="BE70" s="10">
        <v>1733850</v>
      </c>
      <c r="BF70" s="10">
        <v>1848326</v>
      </c>
      <c r="BG70" s="10">
        <v>1805500</v>
      </c>
      <c r="BH70" s="10">
        <v>1633344</v>
      </c>
      <c r="BI70" s="10">
        <v>1717049</v>
      </c>
      <c r="BJ70" s="10">
        <v>1701168</v>
      </c>
      <c r="BK70" s="10">
        <v>1638213</v>
      </c>
      <c r="BL70" s="10">
        <v>1749735</v>
      </c>
      <c r="BM70" s="10">
        <v>1657823</v>
      </c>
      <c r="BN70" s="10">
        <v>1759906</v>
      </c>
      <c r="BO70" s="10">
        <v>1674260</v>
      </c>
      <c r="BP70" s="10">
        <v>1887296</v>
      </c>
      <c r="BQ70" s="10">
        <v>1947770</v>
      </c>
      <c r="BR70" s="10">
        <v>1996865</v>
      </c>
      <c r="BS70" s="10">
        <v>1976783</v>
      </c>
      <c r="BT70" s="10">
        <v>2067846</v>
      </c>
      <c r="BU70" s="10">
        <v>2197221</v>
      </c>
      <c r="BV70" s="10">
        <v>2138695</v>
      </c>
      <c r="BW70" s="10"/>
    </row>
    <row r="71" spans="2:75" s="21" customFormat="1">
      <c r="B71" s="20" t="s">
        <v>250</v>
      </c>
      <c r="C71" s="10">
        <v>215535</v>
      </c>
      <c r="D71" s="10">
        <v>230121</v>
      </c>
      <c r="E71" s="10">
        <v>238457</v>
      </c>
      <c r="F71" s="10">
        <v>251158</v>
      </c>
      <c r="G71" s="10">
        <v>186082</v>
      </c>
      <c r="H71" s="10">
        <v>188130</v>
      </c>
      <c r="I71" s="10">
        <v>191081</v>
      </c>
      <c r="J71" s="10">
        <v>194056</v>
      </c>
      <c r="K71" s="10">
        <v>196903</v>
      </c>
      <c r="L71" s="10">
        <v>201651</v>
      </c>
      <c r="M71" s="10">
        <v>204943</v>
      </c>
      <c r="N71" s="10">
        <v>273909</v>
      </c>
      <c r="O71" s="10">
        <v>289552</v>
      </c>
      <c r="P71" s="10">
        <v>262705</v>
      </c>
      <c r="Q71" s="10">
        <v>251686</v>
      </c>
      <c r="R71" s="10">
        <v>262840</v>
      </c>
      <c r="S71" s="10">
        <v>260970</v>
      </c>
      <c r="T71" s="10">
        <v>242061</v>
      </c>
      <c r="U71" s="10">
        <v>246762</v>
      </c>
      <c r="V71" s="10">
        <v>259064</v>
      </c>
      <c r="W71" s="10">
        <v>199369</v>
      </c>
      <c r="X71" s="10">
        <v>174850</v>
      </c>
      <c r="Y71" s="10">
        <v>177424</v>
      </c>
      <c r="Z71" s="10">
        <v>182810</v>
      </c>
      <c r="AA71" s="10">
        <v>178729</v>
      </c>
      <c r="AB71" s="10">
        <v>182380</v>
      </c>
      <c r="AC71" s="10">
        <v>186645</v>
      </c>
      <c r="AD71" s="10">
        <v>184914</v>
      </c>
      <c r="AE71" s="10">
        <v>190762</v>
      </c>
      <c r="AF71" s="10">
        <v>192689</v>
      </c>
      <c r="AG71" s="10">
        <v>194804</v>
      </c>
      <c r="AH71" s="10">
        <v>167003</v>
      </c>
      <c r="AI71" s="10">
        <v>165441</v>
      </c>
      <c r="AJ71" s="10">
        <v>159469</v>
      </c>
      <c r="AK71" s="10">
        <v>160155</v>
      </c>
      <c r="AL71" s="10">
        <v>160623</v>
      </c>
      <c r="AM71" s="10">
        <v>160208</v>
      </c>
      <c r="AN71" s="10">
        <v>160785</v>
      </c>
      <c r="AO71" s="10">
        <v>218643</v>
      </c>
      <c r="AP71" s="10">
        <v>236915</v>
      </c>
      <c r="AQ71" s="10">
        <v>243280</v>
      </c>
      <c r="AR71" s="10">
        <v>253238</v>
      </c>
      <c r="AS71" s="10">
        <v>262803</v>
      </c>
      <c r="AT71" s="10">
        <v>268546</v>
      </c>
      <c r="AU71" s="10">
        <v>789760</v>
      </c>
      <c r="AV71" s="10">
        <v>821410</v>
      </c>
      <c r="AW71" s="10">
        <v>790880</v>
      </c>
      <c r="AX71" s="10">
        <v>414956</v>
      </c>
      <c r="AY71" s="10">
        <v>377293</v>
      </c>
      <c r="AZ71" s="10">
        <v>365870</v>
      </c>
      <c r="BA71" s="10">
        <v>361115</v>
      </c>
      <c r="BB71" s="10">
        <v>363767</v>
      </c>
      <c r="BC71" s="10">
        <v>363717</v>
      </c>
      <c r="BD71" s="10">
        <v>370897</v>
      </c>
      <c r="BE71" s="10">
        <v>394715</v>
      </c>
      <c r="BF71" s="10">
        <v>414481</v>
      </c>
      <c r="BG71" s="10">
        <v>435927</v>
      </c>
      <c r="BH71" s="10">
        <v>451475</v>
      </c>
      <c r="BI71" s="10">
        <v>477582</v>
      </c>
      <c r="BJ71" s="10">
        <v>463263</v>
      </c>
      <c r="BK71" s="10">
        <v>264330</v>
      </c>
      <c r="BL71" s="10">
        <v>261839</v>
      </c>
      <c r="BM71" s="10">
        <v>258279</v>
      </c>
      <c r="BN71" s="10">
        <v>258153</v>
      </c>
      <c r="BO71" s="10">
        <v>257351</v>
      </c>
      <c r="BP71" s="10">
        <v>259070</v>
      </c>
      <c r="BQ71" s="10">
        <v>260002</v>
      </c>
      <c r="BR71" s="10">
        <v>258232</v>
      </c>
      <c r="BS71" s="10">
        <v>257107</v>
      </c>
      <c r="BT71" s="10">
        <v>256285</v>
      </c>
      <c r="BU71" s="10">
        <v>256528</v>
      </c>
      <c r="BV71" s="10">
        <v>263049</v>
      </c>
      <c r="BW71" s="10"/>
    </row>
    <row r="72" spans="2:75" s="17" customFormat="1">
      <c r="B72" s="19" t="s">
        <v>253</v>
      </c>
      <c r="C72" s="14">
        <v>35</v>
      </c>
      <c r="D72" s="14">
        <v>35</v>
      </c>
      <c r="E72" s="14">
        <v>35</v>
      </c>
      <c r="F72" s="14">
        <v>1894</v>
      </c>
      <c r="G72" s="14">
        <v>35</v>
      </c>
      <c r="H72" s="14">
        <v>35</v>
      </c>
      <c r="I72" s="14">
        <v>35</v>
      </c>
      <c r="J72" s="14">
        <v>44</v>
      </c>
      <c r="K72" s="14">
        <v>53</v>
      </c>
      <c r="L72" s="14">
        <v>215</v>
      </c>
      <c r="M72" s="14">
        <v>547</v>
      </c>
      <c r="N72" s="14">
        <v>580</v>
      </c>
      <c r="O72" s="14">
        <v>807</v>
      </c>
      <c r="P72" s="14">
        <v>457</v>
      </c>
      <c r="Q72" s="14">
        <v>520</v>
      </c>
      <c r="R72" s="14">
        <v>558</v>
      </c>
      <c r="S72" s="14">
        <v>474</v>
      </c>
      <c r="T72" s="14">
        <v>507</v>
      </c>
      <c r="U72" s="14">
        <v>634</v>
      </c>
      <c r="V72" s="14">
        <v>627</v>
      </c>
      <c r="W72" s="14">
        <v>6456</v>
      </c>
      <c r="X72" s="14">
        <v>5999</v>
      </c>
      <c r="Y72" s="14">
        <v>6002</v>
      </c>
      <c r="Z72" s="14">
        <v>0</v>
      </c>
      <c r="AA72" s="14">
        <v>0</v>
      </c>
      <c r="AB72" s="14">
        <v>0</v>
      </c>
      <c r="AC72" s="14">
        <v>0</v>
      </c>
      <c r="AD72" s="14">
        <v>0</v>
      </c>
      <c r="AE72" s="14">
        <v>0</v>
      </c>
      <c r="AF72" s="14">
        <v>0</v>
      </c>
      <c r="AG72" s="14">
        <v>0</v>
      </c>
      <c r="AH72" s="14">
        <v>0</v>
      </c>
      <c r="AI72" s="14">
        <v>0</v>
      </c>
      <c r="AJ72" s="14">
        <v>0</v>
      </c>
      <c r="AK72" s="14">
        <v>0</v>
      </c>
      <c r="AL72" s="14">
        <v>0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0</v>
      </c>
      <c r="AS72" s="14">
        <v>0</v>
      </c>
      <c r="AT72" s="14">
        <v>0</v>
      </c>
      <c r="AU72" s="14">
        <v>0</v>
      </c>
      <c r="AV72" s="14">
        <v>0</v>
      </c>
      <c r="AW72" s="14">
        <v>0</v>
      </c>
      <c r="AX72" s="14">
        <v>0</v>
      </c>
      <c r="AY72" s="14">
        <v>0</v>
      </c>
      <c r="AZ72" s="14">
        <v>0</v>
      </c>
      <c r="BA72" s="14">
        <v>0</v>
      </c>
      <c r="BB72" s="14">
        <v>0</v>
      </c>
      <c r="BC72" s="14">
        <v>0</v>
      </c>
      <c r="BD72" s="14">
        <v>0</v>
      </c>
      <c r="BE72" s="14">
        <v>0</v>
      </c>
      <c r="BF72" s="14">
        <v>0</v>
      </c>
      <c r="BG72" s="14">
        <v>0</v>
      </c>
      <c r="BH72" s="14">
        <v>0</v>
      </c>
      <c r="BI72" s="14">
        <v>0</v>
      </c>
      <c r="BJ72" s="14">
        <v>0</v>
      </c>
      <c r="BK72" s="14">
        <v>0</v>
      </c>
      <c r="BL72" s="14">
        <v>0</v>
      </c>
      <c r="BM72" s="14">
        <v>0</v>
      </c>
      <c r="BN72" s="14">
        <v>0</v>
      </c>
      <c r="BO72" s="14">
        <v>21354</v>
      </c>
      <c r="BP72" s="14">
        <v>0</v>
      </c>
      <c r="BQ72" s="14">
        <v>16250</v>
      </c>
      <c r="BR72" s="14">
        <v>0</v>
      </c>
      <c r="BS72" s="14">
        <v>189040</v>
      </c>
      <c r="BT72" s="14">
        <v>185179</v>
      </c>
      <c r="BU72" s="14">
        <v>181732</v>
      </c>
      <c r="BV72" s="14">
        <v>178188</v>
      </c>
      <c r="BW72" s="14"/>
    </row>
    <row r="73" spans="2:75" s="21" customFormat="1">
      <c r="B73" s="38" t="s">
        <v>254</v>
      </c>
      <c r="C73" s="10">
        <v>35</v>
      </c>
      <c r="D73" s="10">
        <v>35</v>
      </c>
      <c r="E73" s="10">
        <v>35</v>
      </c>
      <c r="F73" s="10">
        <v>1894</v>
      </c>
      <c r="G73" s="10">
        <v>35</v>
      </c>
      <c r="H73" s="10">
        <v>35</v>
      </c>
      <c r="I73" s="10">
        <v>35</v>
      </c>
      <c r="J73" s="10">
        <v>44</v>
      </c>
      <c r="K73" s="10">
        <v>53</v>
      </c>
      <c r="L73" s="10">
        <v>215</v>
      </c>
      <c r="M73" s="10">
        <v>547</v>
      </c>
      <c r="N73" s="10">
        <v>580</v>
      </c>
      <c r="O73" s="10">
        <v>807</v>
      </c>
      <c r="P73" s="10">
        <v>457</v>
      </c>
      <c r="Q73" s="10">
        <v>520</v>
      </c>
      <c r="R73" s="10">
        <v>558</v>
      </c>
      <c r="S73" s="10">
        <v>474</v>
      </c>
      <c r="T73" s="10">
        <v>507</v>
      </c>
      <c r="U73" s="10">
        <v>634</v>
      </c>
      <c r="V73" s="10">
        <v>627</v>
      </c>
      <c r="W73" s="10">
        <v>6456</v>
      </c>
      <c r="X73" s="10">
        <v>5999</v>
      </c>
      <c r="Y73" s="10">
        <v>6002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0</v>
      </c>
      <c r="AS73" s="10">
        <v>0</v>
      </c>
      <c r="AT73" s="10">
        <v>0</v>
      </c>
      <c r="AU73" s="10">
        <v>0</v>
      </c>
      <c r="AV73" s="10">
        <v>0</v>
      </c>
      <c r="AW73" s="10">
        <v>0</v>
      </c>
      <c r="AX73" s="10">
        <v>0</v>
      </c>
      <c r="AY73" s="10">
        <v>0</v>
      </c>
      <c r="AZ73" s="10">
        <v>0</v>
      </c>
      <c r="BA73" s="10">
        <v>0</v>
      </c>
      <c r="BB73" s="10">
        <v>0</v>
      </c>
      <c r="BC73" s="10">
        <v>0</v>
      </c>
      <c r="BD73" s="10">
        <v>0</v>
      </c>
      <c r="BE73" s="10">
        <v>0</v>
      </c>
      <c r="BF73" s="10">
        <v>0</v>
      </c>
      <c r="BG73" s="10">
        <v>0</v>
      </c>
      <c r="BH73" s="10">
        <v>0</v>
      </c>
      <c r="BI73" s="10">
        <v>0</v>
      </c>
      <c r="BJ73" s="10">
        <v>0</v>
      </c>
      <c r="BK73" s="10">
        <v>0</v>
      </c>
      <c r="BL73" s="10">
        <v>0</v>
      </c>
      <c r="BM73" s="10">
        <v>0</v>
      </c>
      <c r="BN73" s="10">
        <v>0</v>
      </c>
      <c r="BO73" s="10">
        <v>21354</v>
      </c>
      <c r="BP73" s="10">
        <v>0</v>
      </c>
      <c r="BQ73" s="10">
        <v>16250</v>
      </c>
      <c r="BR73" s="10">
        <v>0</v>
      </c>
      <c r="BS73" s="10">
        <v>189040</v>
      </c>
      <c r="BT73" s="10">
        <v>185179</v>
      </c>
      <c r="BU73" s="10">
        <v>181732</v>
      </c>
      <c r="BV73" s="10">
        <v>178188</v>
      </c>
      <c r="BW73" s="10"/>
    </row>
    <row r="74" spans="2:75" s="17" customFormat="1">
      <c r="B74" s="17" t="s">
        <v>211</v>
      </c>
      <c r="C74" s="14">
        <v>619865</v>
      </c>
      <c r="D74" s="14">
        <v>598869</v>
      </c>
      <c r="E74" s="14">
        <v>640527</v>
      </c>
      <c r="F74" s="14">
        <v>692050</v>
      </c>
      <c r="G74" s="14">
        <v>702443</v>
      </c>
      <c r="H74" s="14">
        <v>741959</v>
      </c>
      <c r="I74" s="14">
        <v>791193</v>
      </c>
      <c r="J74" s="14">
        <v>800829</v>
      </c>
      <c r="K74" s="14">
        <v>850205</v>
      </c>
      <c r="L74" s="14">
        <v>835476</v>
      </c>
      <c r="M74" s="14">
        <v>878447</v>
      </c>
      <c r="N74" s="14">
        <v>1025993</v>
      </c>
      <c r="O74" s="14">
        <v>1062778</v>
      </c>
      <c r="P74" s="14">
        <v>1109867</v>
      </c>
      <c r="Q74" s="14">
        <v>1145697</v>
      </c>
      <c r="R74" s="14">
        <v>1143179</v>
      </c>
      <c r="S74" s="14">
        <v>1197795</v>
      </c>
      <c r="T74" s="14">
        <v>1232221</v>
      </c>
      <c r="U74" s="14">
        <v>1297878</v>
      </c>
      <c r="V74" s="14">
        <v>1295079</v>
      </c>
      <c r="W74" s="14">
        <v>1850677</v>
      </c>
      <c r="X74" s="14">
        <v>1845876</v>
      </c>
      <c r="Y74" s="14">
        <v>2722617</v>
      </c>
      <c r="Z74" s="14">
        <v>2792013</v>
      </c>
      <c r="AA74" s="14">
        <v>2821666</v>
      </c>
      <c r="AB74" s="14">
        <v>2906313</v>
      </c>
      <c r="AC74" s="14">
        <v>2971397</v>
      </c>
      <c r="AD74" s="14">
        <v>3079139</v>
      </c>
      <c r="AE74" s="14">
        <v>3139160</v>
      </c>
      <c r="AF74" s="14">
        <v>3198250</v>
      </c>
      <c r="AG74" s="14">
        <v>3299763</v>
      </c>
      <c r="AH74" s="14">
        <v>3408462</v>
      </c>
      <c r="AI74" s="14">
        <v>3480004</v>
      </c>
      <c r="AJ74" s="14">
        <v>3590103</v>
      </c>
      <c r="AK74" s="14">
        <v>3746384</v>
      </c>
      <c r="AL74" s="14">
        <v>3855239</v>
      </c>
      <c r="AM74" s="14">
        <v>4008993</v>
      </c>
      <c r="AN74" s="14">
        <v>4118129</v>
      </c>
      <c r="AO74" s="14">
        <v>4298145</v>
      </c>
      <c r="AP74" s="14">
        <v>4399511</v>
      </c>
      <c r="AQ74" s="14">
        <v>4550463</v>
      </c>
      <c r="AR74" s="14">
        <v>4652213</v>
      </c>
      <c r="AS74" s="14">
        <v>4799360</v>
      </c>
      <c r="AT74" s="14">
        <v>4894211</v>
      </c>
      <c r="AU74" s="14">
        <v>4779168</v>
      </c>
      <c r="AV74" s="14">
        <v>4887747</v>
      </c>
      <c r="AW74" s="14">
        <f>SUM(AW75:AW84)</f>
        <v>5008604</v>
      </c>
      <c r="AX74" s="14">
        <v>5147862</v>
      </c>
      <c r="AY74" s="14">
        <v>5159416</v>
      </c>
      <c r="AZ74" s="14">
        <v>5271655</v>
      </c>
      <c r="BA74" s="14">
        <v>5418651</v>
      </c>
      <c r="BB74" s="14">
        <v>5671345</v>
      </c>
      <c r="BC74" s="14">
        <v>5742152</v>
      </c>
      <c r="BD74" s="14">
        <v>5851280</v>
      </c>
      <c r="BE74" s="14">
        <v>6115115</v>
      </c>
      <c r="BF74" s="14">
        <v>6208566</v>
      </c>
      <c r="BG74" s="14">
        <v>6322830</v>
      </c>
      <c r="BH74" s="14">
        <v>6445557</v>
      </c>
      <c r="BI74" s="14">
        <v>6472091</v>
      </c>
      <c r="BJ74" s="14">
        <v>6443426</v>
      </c>
      <c r="BK74" s="14">
        <v>6484952</v>
      </c>
      <c r="BL74" s="14">
        <v>6603027</v>
      </c>
      <c r="BM74" s="14">
        <v>6731084</v>
      </c>
      <c r="BN74" s="14">
        <v>7035025</v>
      </c>
      <c r="BO74" s="14">
        <v>7198273</v>
      </c>
      <c r="BP74" s="14">
        <v>7034948</v>
      </c>
      <c r="BQ74" s="14">
        <v>7251851</v>
      </c>
      <c r="BR74" s="14">
        <v>7278903</v>
      </c>
      <c r="BS74" s="14">
        <v>7368963</v>
      </c>
      <c r="BT74" s="14">
        <v>7522467</v>
      </c>
      <c r="BU74" s="14">
        <v>7734883</v>
      </c>
      <c r="BV74" s="14">
        <v>7794362</v>
      </c>
      <c r="BW74" s="14"/>
    </row>
    <row r="75" spans="2:75" s="17" customFormat="1">
      <c r="B75" s="38" t="s">
        <v>255</v>
      </c>
      <c r="C75" s="10">
        <v>493158</v>
      </c>
      <c r="D75" s="10">
        <v>520000</v>
      </c>
      <c r="E75" s="10">
        <v>520000</v>
      </c>
      <c r="F75" s="10">
        <v>520000</v>
      </c>
      <c r="G75" s="10">
        <v>520000</v>
      </c>
      <c r="H75" s="10">
        <v>600000</v>
      </c>
      <c r="I75" s="10">
        <v>600000</v>
      </c>
      <c r="J75" s="10">
        <v>600000</v>
      </c>
      <c r="K75" s="10">
        <v>600000</v>
      </c>
      <c r="L75" s="10">
        <v>710000</v>
      </c>
      <c r="M75" s="10">
        <v>710000</v>
      </c>
      <c r="N75" s="10">
        <v>710000</v>
      </c>
      <c r="O75" s="10">
        <v>710000</v>
      </c>
      <c r="P75" s="10">
        <v>763243</v>
      </c>
      <c r="Q75" s="10">
        <v>763243</v>
      </c>
      <c r="R75" s="10">
        <v>763243</v>
      </c>
      <c r="S75" s="10">
        <v>763243</v>
      </c>
      <c r="T75" s="10">
        <v>900000</v>
      </c>
      <c r="U75" s="10">
        <v>900000</v>
      </c>
      <c r="V75" s="10">
        <v>900000</v>
      </c>
      <c r="W75" s="10">
        <v>900000</v>
      </c>
      <c r="X75" s="10">
        <v>1234000</v>
      </c>
      <c r="Y75" s="10">
        <v>2034000</v>
      </c>
      <c r="Z75" s="10">
        <v>2034000</v>
      </c>
      <c r="AA75" s="10">
        <v>2300000</v>
      </c>
      <c r="AB75" s="10">
        <v>2300000</v>
      </c>
      <c r="AC75" s="10">
        <v>2300000</v>
      </c>
      <c r="AD75" s="10">
        <v>2300000</v>
      </c>
      <c r="AE75" s="10">
        <v>2600000</v>
      </c>
      <c r="AF75" s="10">
        <v>2600000</v>
      </c>
      <c r="AG75" s="10">
        <v>2600000</v>
      </c>
      <c r="AH75" s="10">
        <v>2600000</v>
      </c>
      <c r="AI75" s="10">
        <v>2600000</v>
      </c>
      <c r="AJ75" s="10">
        <v>2900000</v>
      </c>
      <c r="AK75" s="10">
        <v>2900000</v>
      </c>
      <c r="AL75" s="10">
        <v>2900000</v>
      </c>
      <c r="AM75" s="10">
        <v>2900000</v>
      </c>
      <c r="AN75" s="10">
        <v>3200000</v>
      </c>
      <c r="AO75" s="10">
        <v>3200000</v>
      </c>
      <c r="AP75" s="10">
        <v>3200000</v>
      </c>
      <c r="AQ75" s="10">
        <v>3200000</v>
      </c>
      <c r="AR75" s="10">
        <v>3500000</v>
      </c>
      <c r="AS75" s="10">
        <v>3500000</v>
      </c>
      <c r="AT75" s="10">
        <v>3500000</v>
      </c>
      <c r="AU75" s="10">
        <v>3500000</v>
      </c>
      <c r="AV75" s="10">
        <v>3750000</v>
      </c>
      <c r="AW75" s="10">
        <v>3750000</v>
      </c>
      <c r="AX75" s="10">
        <v>3750000</v>
      </c>
      <c r="AY75" s="10">
        <v>3750000</v>
      </c>
      <c r="AZ75" s="10">
        <v>4000000</v>
      </c>
      <c r="BA75" s="10">
        <v>4000000</v>
      </c>
      <c r="BB75" s="10">
        <v>4000000</v>
      </c>
      <c r="BC75" s="10">
        <v>4000000</v>
      </c>
      <c r="BD75" s="10">
        <v>4250000</v>
      </c>
      <c r="BE75" s="10">
        <v>4250000</v>
      </c>
      <c r="BF75" s="10">
        <v>4250000</v>
      </c>
      <c r="BG75" s="10">
        <v>4250000</v>
      </c>
      <c r="BH75" s="10">
        <v>4500000</v>
      </c>
      <c r="BI75" s="10">
        <v>4500000</v>
      </c>
      <c r="BJ75" s="10">
        <v>4500000</v>
      </c>
      <c r="BK75" s="10">
        <v>4500000</v>
      </c>
      <c r="BL75" s="10">
        <v>4750000</v>
      </c>
      <c r="BM75" s="10">
        <v>4750000</v>
      </c>
      <c r="BN75" s="10">
        <v>4750000</v>
      </c>
      <c r="BO75" s="10">
        <v>4750000</v>
      </c>
      <c r="BP75" s="10">
        <v>4396719</v>
      </c>
      <c r="BQ75" s="10">
        <v>4396719</v>
      </c>
      <c r="BR75" s="10">
        <v>4396719</v>
      </c>
      <c r="BS75" s="10">
        <v>4396719</v>
      </c>
      <c r="BT75" s="10">
        <v>5200000</v>
      </c>
      <c r="BU75" s="10">
        <v>5200000</v>
      </c>
      <c r="BV75" s="10">
        <v>5200000</v>
      </c>
      <c r="BW75" s="10"/>
    </row>
    <row r="76" spans="2:75" s="21" customFormat="1">
      <c r="B76" s="38" t="s">
        <v>213</v>
      </c>
      <c r="C76" s="10">
        <v>4709</v>
      </c>
      <c r="D76" s="10">
        <v>7212</v>
      </c>
      <c r="E76" s="10">
        <v>7246</v>
      </c>
      <c r="F76" s="10">
        <v>7297</v>
      </c>
      <c r="G76" s="10">
        <v>7408</v>
      </c>
      <c r="H76" s="10">
        <v>7448</v>
      </c>
      <c r="I76" s="10">
        <v>7514</v>
      </c>
      <c r="J76" s="10">
        <v>7539</v>
      </c>
      <c r="K76" s="10">
        <v>7583</v>
      </c>
      <c r="L76" s="10">
        <v>7629</v>
      </c>
      <c r="M76" s="10">
        <v>7649</v>
      </c>
      <c r="N76" s="10">
        <v>7672</v>
      </c>
      <c r="O76" s="10">
        <v>7711</v>
      </c>
      <c r="P76" s="10">
        <v>7749</v>
      </c>
      <c r="Q76" s="10">
        <v>7797</v>
      </c>
      <c r="R76" s="10">
        <v>7847</v>
      </c>
      <c r="S76" s="10">
        <v>7950</v>
      </c>
      <c r="T76" s="10">
        <v>7992</v>
      </c>
      <c r="U76" s="10">
        <v>8049</v>
      </c>
      <c r="V76" s="10">
        <v>8114</v>
      </c>
      <c r="W76" s="10">
        <v>5747</v>
      </c>
      <c r="X76" s="10">
        <v>5983</v>
      </c>
      <c r="Y76" s="10">
        <v>6089</v>
      </c>
      <c r="Z76" s="10">
        <v>6275</v>
      </c>
      <c r="AA76" s="10">
        <v>6146</v>
      </c>
      <c r="AB76" s="10">
        <v>6161</v>
      </c>
      <c r="AC76" s="10">
        <v>6162</v>
      </c>
      <c r="AD76" s="10">
        <v>6164</v>
      </c>
      <c r="AE76" s="10">
        <v>6164</v>
      </c>
      <c r="AF76" s="10">
        <v>6164</v>
      </c>
      <c r="AG76" s="10">
        <v>6164</v>
      </c>
      <c r="AH76" s="10">
        <v>6171</v>
      </c>
      <c r="AI76" s="10">
        <v>6171</v>
      </c>
      <c r="AJ76" s="10">
        <v>4511</v>
      </c>
      <c r="AK76" s="10">
        <v>4511</v>
      </c>
      <c r="AL76" s="10">
        <v>4511</v>
      </c>
      <c r="AM76" s="10">
        <v>4511</v>
      </c>
      <c r="AN76" s="10">
        <v>4511</v>
      </c>
      <c r="AO76" s="10">
        <v>4512</v>
      </c>
      <c r="AP76" s="10">
        <v>4512</v>
      </c>
      <c r="AQ76" s="10">
        <v>4512</v>
      </c>
      <c r="AR76" s="10">
        <v>4511</v>
      </c>
      <c r="AS76" s="10">
        <v>4511</v>
      </c>
      <c r="AT76" s="10">
        <v>4511</v>
      </c>
      <c r="AU76" s="10">
        <v>4511</v>
      </c>
      <c r="AV76" s="10">
        <v>4511</v>
      </c>
      <c r="AW76" s="10">
        <v>4511</v>
      </c>
      <c r="AX76" s="10">
        <v>4511</v>
      </c>
      <c r="AY76" s="10">
        <v>4511</v>
      </c>
      <c r="AZ76" s="10">
        <v>4511</v>
      </c>
      <c r="BA76" s="10">
        <v>4511</v>
      </c>
      <c r="BB76" s="10">
        <v>4511</v>
      </c>
      <c r="BC76" s="10">
        <v>4511</v>
      </c>
      <c r="BD76" s="10">
        <v>4511</v>
      </c>
      <c r="BE76" s="10">
        <v>4511</v>
      </c>
      <c r="BF76" s="10">
        <v>4511</v>
      </c>
      <c r="BG76" s="10">
        <v>4511</v>
      </c>
      <c r="BH76" s="10">
        <v>4511</v>
      </c>
      <c r="BI76" s="10">
        <v>4511</v>
      </c>
      <c r="BJ76" s="10">
        <v>4511</v>
      </c>
      <c r="BK76" s="10">
        <v>4511</v>
      </c>
      <c r="BL76" s="10">
        <v>4511</v>
      </c>
      <c r="BM76" s="10">
        <v>4511</v>
      </c>
      <c r="BN76" s="10">
        <v>4511</v>
      </c>
      <c r="BO76" s="10">
        <v>4511</v>
      </c>
      <c r="BP76" s="10">
        <v>4511</v>
      </c>
      <c r="BQ76" s="10">
        <v>4511</v>
      </c>
      <c r="BR76" s="10">
        <v>4511</v>
      </c>
      <c r="BS76" s="10">
        <v>4511</v>
      </c>
      <c r="BT76" s="10">
        <v>4511</v>
      </c>
      <c r="BU76" s="10">
        <v>4511</v>
      </c>
      <c r="BV76" s="10">
        <v>4511</v>
      </c>
      <c r="BW76" s="10"/>
    </row>
    <row r="77" spans="2:75" s="21" customFormat="1">
      <c r="B77" s="38" t="s">
        <v>256</v>
      </c>
      <c r="C77" s="10">
        <v>87637</v>
      </c>
      <c r="D77" s="10">
        <v>93416</v>
      </c>
      <c r="E77" s="10">
        <v>72549</v>
      </c>
      <c r="F77" s="10">
        <v>175712</v>
      </c>
      <c r="G77" s="10">
        <v>175712</v>
      </c>
      <c r="H77" s="10">
        <v>136322</v>
      </c>
      <c r="I77" s="10">
        <v>136841</v>
      </c>
      <c r="J77" s="10">
        <v>193290</v>
      </c>
      <c r="K77" s="10">
        <v>192696</v>
      </c>
      <c r="L77" s="10">
        <v>117847</v>
      </c>
      <c r="M77" s="10">
        <v>117399</v>
      </c>
      <c r="N77" s="10">
        <v>308321</v>
      </c>
      <c r="O77" s="10">
        <v>308486</v>
      </c>
      <c r="P77" s="10">
        <v>338875</v>
      </c>
      <c r="Q77" s="10">
        <v>338991</v>
      </c>
      <c r="R77" s="10">
        <v>372089</v>
      </c>
      <c r="S77" s="10">
        <v>372079</v>
      </c>
      <c r="T77" s="10">
        <v>324229</v>
      </c>
      <c r="U77" s="10">
        <v>324211</v>
      </c>
      <c r="V77" s="10">
        <v>386951</v>
      </c>
      <c r="W77" s="10">
        <v>386951</v>
      </c>
      <c r="X77" s="10">
        <v>605863</v>
      </c>
      <c r="Y77" s="10">
        <v>605863</v>
      </c>
      <c r="Z77" s="10">
        <v>751691</v>
      </c>
      <c r="AA77" s="10">
        <v>398635</v>
      </c>
      <c r="AB77" s="10">
        <v>604376</v>
      </c>
      <c r="AC77" s="10">
        <v>604376</v>
      </c>
      <c r="AD77" s="10">
        <v>782482</v>
      </c>
      <c r="AE77" s="10">
        <v>482482</v>
      </c>
      <c r="AF77" s="10">
        <v>598109</v>
      </c>
      <c r="AG77" s="10">
        <v>598109</v>
      </c>
      <c r="AH77" s="10">
        <v>808138</v>
      </c>
      <c r="AI77" s="10">
        <v>808138</v>
      </c>
      <c r="AJ77" s="10">
        <v>691914</v>
      </c>
      <c r="AK77" s="10">
        <v>691914</v>
      </c>
      <c r="AL77" s="10">
        <v>956177</v>
      </c>
      <c r="AM77" s="10">
        <v>956177</v>
      </c>
      <c r="AN77" s="10">
        <v>920802</v>
      </c>
      <c r="AO77" s="10">
        <v>920802</v>
      </c>
      <c r="AP77" s="10">
        <v>1202219</v>
      </c>
      <c r="AQ77" s="10">
        <v>1202219</v>
      </c>
      <c r="AR77" s="10">
        <v>1154171</v>
      </c>
      <c r="AS77" s="10">
        <v>1154171</v>
      </c>
      <c r="AT77" s="10">
        <v>1394344</v>
      </c>
      <c r="AU77" s="10">
        <v>1394344</v>
      </c>
      <c r="AV77" s="10">
        <v>1397961</v>
      </c>
      <c r="AW77" s="10">
        <v>1397961</v>
      </c>
      <c r="AX77" s="10">
        <v>1621614</v>
      </c>
      <c r="AY77" s="10">
        <v>1621614</v>
      </c>
      <c r="AZ77" s="10">
        <v>1383076</v>
      </c>
      <c r="BA77" s="10">
        <v>1383076</v>
      </c>
      <c r="BB77" s="10">
        <v>1698569</v>
      </c>
      <c r="BC77" s="10">
        <v>1698569</v>
      </c>
      <c r="BD77" s="10">
        <v>1627103</v>
      </c>
      <c r="BE77" s="10">
        <v>1627103</v>
      </c>
      <c r="BF77" s="10">
        <v>1940896</v>
      </c>
      <c r="BG77" s="10">
        <v>1940896</v>
      </c>
      <c r="BH77" s="10">
        <v>1923870</v>
      </c>
      <c r="BI77" s="10">
        <v>1923870</v>
      </c>
      <c r="BJ77" s="10">
        <v>2085820</v>
      </c>
      <c r="BK77" s="10">
        <v>2085820</v>
      </c>
      <c r="BL77" s="10">
        <v>1989244</v>
      </c>
      <c r="BM77" s="10">
        <v>1989244</v>
      </c>
      <c r="BN77" s="10">
        <v>2468615</v>
      </c>
      <c r="BO77" s="10">
        <v>2468615</v>
      </c>
      <c r="BP77" s="10">
        <v>2773613</v>
      </c>
      <c r="BQ77" s="10">
        <v>2773613</v>
      </c>
      <c r="BR77" s="10">
        <v>3065305</v>
      </c>
      <c r="BS77" s="10">
        <v>3065305</v>
      </c>
      <c r="BT77" s="10">
        <v>2446371</v>
      </c>
      <c r="BU77" s="10">
        <v>2446371</v>
      </c>
      <c r="BV77" s="10">
        <v>2872851</v>
      </c>
      <c r="BW77" s="10"/>
    </row>
    <row r="78" spans="2:75" s="21" customFormat="1">
      <c r="B78" s="20" t="s">
        <v>257</v>
      </c>
      <c r="C78" s="10">
        <v>11986</v>
      </c>
      <c r="D78" s="10">
        <v>16218</v>
      </c>
      <c r="E78" s="10">
        <v>16218</v>
      </c>
      <c r="F78" s="10">
        <v>20938</v>
      </c>
      <c r="G78" s="10">
        <v>20938</v>
      </c>
      <c r="H78" s="10">
        <v>25968</v>
      </c>
      <c r="I78" s="10">
        <v>25968</v>
      </c>
      <c r="J78" s="10">
        <v>35209</v>
      </c>
      <c r="K78" s="10">
        <v>35209</v>
      </c>
      <c r="L78" s="10">
        <v>39838</v>
      </c>
      <c r="M78" s="10">
        <v>39838</v>
      </c>
      <c r="N78" s="10">
        <v>49370</v>
      </c>
      <c r="O78" s="10">
        <v>49370</v>
      </c>
      <c r="P78" s="10">
        <v>58092</v>
      </c>
      <c r="Q78" s="10">
        <v>58092</v>
      </c>
      <c r="R78" s="10">
        <v>66968</v>
      </c>
      <c r="S78" s="10">
        <v>66968</v>
      </c>
      <c r="T78" s="10">
        <v>66412</v>
      </c>
      <c r="U78" s="10">
        <v>66412</v>
      </c>
      <c r="V78" s="10">
        <v>75051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0</v>
      </c>
      <c r="AK78" s="10">
        <v>0</v>
      </c>
      <c r="AL78" s="10">
        <v>0</v>
      </c>
      <c r="AM78" s="10">
        <v>0</v>
      </c>
      <c r="AN78" s="10">
        <v>0</v>
      </c>
      <c r="AO78" s="10">
        <v>0</v>
      </c>
      <c r="AP78" s="10">
        <v>0</v>
      </c>
      <c r="AQ78" s="10">
        <v>0</v>
      </c>
      <c r="AR78" s="10">
        <v>0</v>
      </c>
      <c r="AS78" s="10">
        <v>0</v>
      </c>
      <c r="AT78" s="10">
        <v>0</v>
      </c>
      <c r="AU78" s="10">
        <v>0</v>
      </c>
      <c r="AV78" s="10">
        <v>0</v>
      </c>
      <c r="AW78" s="10">
        <v>0</v>
      </c>
      <c r="AX78" s="10">
        <v>0</v>
      </c>
      <c r="AY78" s="10">
        <v>0</v>
      </c>
      <c r="AZ78" s="10">
        <v>0</v>
      </c>
      <c r="BA78" s="10">
        <v>0</v>
      </c>
      <c r="BB78" s="10">
        <v>0</v>
      </c>
      <c r="BC78" s="10">
        <v>0</v>
      </c>
      <c r="BD78" s="10">
        <v>0</v>
      </c>
      <c r="BE78" s="10">
        <v>0</v>
      </c>
      <c r="BF78" s="10">
        <v>0</v>
      </c>
      <c r="BG78" s="10">
        <v>0</v>
      </c>
      <c r="BH78" s="10">
        <v>0</v>
      </c>
      <c r="BI78" s="10">
        <v>0</v>
      </c>
      <c r="BJ78" s="10">
        <v>0</v>
      </c>
      <c r="BK78" s="10">
        <v>0</v>
      </c>
      <c r="BL78" s="10">
        <v>0</v>
      </c>
      <c r="BM78" s="10">
        <v>0</v>
      </c>
      <c r="BN78" s="10">
        <v>0</v>
      </c>
      <c r="BO78" s="10">
        <v>0</v>
      </c>
      <c r="BP78" s="10">
        <v>0</v>
      </c>
      <c r="BQ78" s="10">
        <v>0</v>
      </c>
      <c r="BR78" s="10">
        <v>0</v>
      </c>
      <c r="BS78" s="10">
        <v>0</v>
      </c>
      <c r="BT78" s="10" t="s">
        <v>134</v>
      </c>
      <c r="BU78" s="10">
        <v>0</v>
      </c>
      <c r="BV78" s="10" t="s">
        <v>134</v>
      </c>
      <c r="BW78" s="10"/>
    </row>
    <row r="79" spans="2:75" s="21" customFormat="1">
      <c r="B79" s="20" t="s">
        <v>258</v>
      </c>
      <c r="C79" s="10">
        <v>59934</v>
      </c>
      <c r="D79" s="10">
        <v>69964</v>
      </c>
      <c r="E79" s="10">
        <v>69964</v>
      </c>
      <c r="F79" s="10">
        <v>93562</v>
      </c>
      <c r="G79" s="10">
        <v>93562</v>
      </c>
      <c r="H79" s="10">
        <v>99927</v>
      </c>
      <c r="I79" s="10">
        <v>99927</v>
      </c>
      <c r="J79" s="10">
        <v>146134</v>
      </c>
      <c r="K79" s="10">
        <v>146134</v>
      </c>
      <c r="L79" s="10">
        <v>74297</v>
      </c>
      <c r="M79" s="10">
        <v>74297</v>
      </c>
      <c r="N79" s="10">
        <v>121958</v>
      </c>
      <c r="O79" s="10">
        <v>121958</v>
      </c>
      <c r="P79" s="10">
        <v>112326</v>
      </c>
      <c r="Q79" s="10">
        <v>112326</v>
      </c>
      <c r="R79" s="10">
        <v>156702</v>
      </c>
      <c r="S79" s="10">
        <v>156702</v>
      </c>
      <c r="T79" s="10">
        <v>137169</v>
      </c>
      <c r="U79" s="10">
        <v>137169</v>
      </c>
      <c r="V79" s="10">
        <v>180359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</v>
      </c>
      <c r="AR79" s="10">
        <v>0</v>
      </c>
      <c r="AS79" s="10">
        <v>0</v>
      </c>
      <c r="AT79" s="10">
        <v>0</v>
      </c>
      <c r="AU79" s="10">
        <v>0</v>
      </c>
      <c r="AV79" s="10">
        <v>0</v>
      </c>
      <c r="AW79" s="10">
        <v>0</v>
      </c>
      <c r="AX79" s="10">
        <v>0</v>
      </c>
      <c r="AY79" s="10">
        <v>0</v>
      </c>
      <c r="AZ79" s="10">
        <v>0</v>
      </c>
      <c r="BA79" s="10">
        <v>0</v>
      </c>
      <c r="BB79" s="10">
        <v>0</v>
      </c>
      <c r="BC79" s="10">
        <v>0</v>
      </c>
      <c r="BD79" s="10">
        <v>0</v>
      </c>
      <c r="BE79" s="10">
        <v>0</v>
      </c>
      <c r="BF79" s="10">
        <v>0</v>
      </c>
      <c r="BG79" s="10">
        <v>0</v>
      </c>
      <c r="BH79" s="10">
        <v>0</v>
      </c>
      <c r="BI79" s="10">
        <v>0</v>
      </c>
      <c r="BJ79" s="10">
        <v>0</v>
      </c>
      <c r="BK79" s="10">
        <v>0</v>
      </c>
      <c r="BL79" s="10">
        <v>0</v>
      </c>
      <c r="BM79" s="10">
        <v>0</v>
      </c>
      <c r="BN79" s="10">
        <v>0</v>
      </c>
      <c r="BO79" s="10">
        <v>0</v>
      </c>
      <c r="BP79" s="10">
        <v>0</v>
      </c>
      <c r="BQ79" s="10">
        <v>0</v>
      </c>
      <c r="BR79" s="10">
        <v>0</v>
      </c>
      <c r="BS79" s="10">
        <v>0</v>
      </c>
      <c r="BT79" s="10" t="s">
        <v>134</v>
      </c>
      <c r="BU79" s="10">
        <v>0</v>
      </c>
      <c r="BV79" s="10" t="s">
        <v>134</v>
      </c>
      <c r="BW79" s="10"/>
    </row>
    <row r="80" spans="2:75" s="21" customFormat="1">
      <c r="B80" s="20" t="s">
        <v>259</v>
      </c>
      <c r="C80" s="10">
        <v>15717</v>
      </c>
      <c r="D80" s="10">
        <v>7234</v>
      </c>
      <c r="E80" s="10">
        <v>-13633</v>
      </c>
      <c r="F80" s="10">
        <v>61212</v>
      </c>
      <c r="G80" s="10">
        <v>61212</v>
      </c>
      <c r="H80" s="10">
        <v>10427</v>
      </c>
      <c r="I80" s="10">
        <v>10946</v>
      </c>
      <c r="J80" s="10">
        <v>11947</v>
      </c>
      <c r="K80" s="10">
        <v>11353</v>
      </c>
      <c r="L80" s="10">
        <v>3712</v>
      </c>
      <c r="M80" s="10">
        <v>3264</v>
      </c>
      <c r="N80" s="10">
        <v>136993</v>
      </c>
      <c r="O80" s="10">
        <v>137158</v>
      </c>
      <c r="P80" s="10">
        <v>168457</v>
      </c>
      <c r="Q80" s="10">
        <v>168573</v>
      </c>
      <c r="R80" s="10">
        <v>148419</v>
      </c>
      <c r="S80" s="10">
        <v>148409</v>
      </c>
      <c r="T80" s="10">
        <v>120648</v>
      </c>
      <c r="U80" s="10">
        <v>120630</v>
      </c>
      <c r="V80" s="10">
        <v>131541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  <c r="AK80" s="10">
        <v>0</v>
      </c>
      <c r="AL80" s="10">
        <v>0</v>
      </c>
      <c r="AM80" s="10">
        <v>0</v>
      </c>
      <c r="AN80" s="10">
        <v>0</v>
      </c>
      <c r="AO80" s="10">
        <v>0</v>
      </c>
      <c r="AP80" s="10">
        <v>0</v>
      </c>
      <c r="AQ80" s="10">
        <v>0</v>
      </c>
      <c r="AR80" s="10">
        <v>0</v>
      </c>
      <c r="AS80" s="10">
        <v>0</v>
      </c>
      <c r="AT80" s="10">
        <v>0</v>
      </c>
      <c r="AU80" s="10">
        <v>0</v>
      </c>
      <c r="AV80" s="10">
        <v>0</v>
      </c>
      <c r="AW80" s="10">
        <v>0</v>
      </c>
      <c r="AX80" s="10">
        <v>0</v>
      </c>
      <c r="AY80" s="10">
        <v>0</v>
      </c>
      <c r="AZ80" s="10">
        <v>0</v>
      </c>
      <c r="BA80" s="10">
        <v>0</v>
      </c>
      <c r="BB80" s="10">
        <v>0</v>
      </c>
      <c r="BC80" s="10">
        <v>0</v>
      </c>
      <c r="BD80" s="10">
        <v>0</v>
      </c>
      <c r="BE80" s="10">
        <v>0</v>
      </c>
      <c r="BF80" s="10">
        <v>0</v>
      </c>
      <c r="BG80" s="10">
        <v>0</v>
      </c>
      <c r="BH80" s="10">
        <v>0</v>
      </c>
      <c r="BI80" s="10">
        <v>0</v>
      </c>
      <c r="BJ80" s="10">
        <v>0</v>
      </c>
      <c r="BK80" s="10">
        <v>0</v>
      </c>
      <c r="BL80" s="10">
        <v>0</v>
      </c>
      <c r="BM80" s="10">
        <v>0</v>
      </c>
      <c r="BN80" s="10">
        <v>0</v>
      </c>
      <c r="BO80" s="10">
        <v>0</v>
      </c>
      <c r="BP80" s="10">
        <v>0</v>
      </c>
      <c r="BQ80" s="10">
        <v>0</v>
      </c>
      <c r="BR80" s="10">
        <v>0</v>
      </c>
      <c r="BS80" s="10">
        <v>0</v>
      </c>
      <c r="BT80" s="10" t="s">
        <v>134</v>
      </c>
      <c r="BU80" s="10">
        <v>0</v>
      </c>
      <c r="BV80" s="10" t="s">
        <v>134</v>
      </c>
      <c r="BW80" s="10"/>
    </row>
    <row r="81" spans="1:75" s="21" customFormat="1">
      <c r="B81" s="26" t="s">
        <v>260</v>
      </c>
      <c r="C81" s="10">
        <v>15717</v>
      </c>
      <c r="D81" s="10">
        <v>7234</v>
      </c>
      <c r="E81" s="10">
        <v>7234</v>
      </c>
      <c r="F81" s="10">
        <v>61212</v>
      </c>
      <c r="G81" s="10">
        <v>61212</v>
      </c>
      <c r="H81" s="10">
        <v>10427</v>
      </c>
      <c r="I81" s="10">
        <v>10427</v>
      </c>
      <c r="J81" s="10">
        <v>9018</v>
      </c>
      <c r="K81" s="10">
        <v>9018</v>
      </c>
      <c r="L81" s="10">
        <v>3307</v>
      </c>
      <c r="M81" s="10">
        <v>3307</v>
      </c>
      <c r="N81" s="10">
        <v>136757</v>
      </c>
      <c r="O81" s="10">
        <v>136757</v>
      </c>
      <c r="P81" s="10">
        <v>167974</v>
      </c>
      <c r="Q81" s="10">
        <v>167974</v>
      </c>
      <c r="R81" s="10">
        <v>148379</v>
      </c>
      <c r="S81" s="10">
        <v>148379</v>
      </c>
      <c r="T81" s="10">
        <v>120607</v>
      </c>
      <c r="U81" s="10">
        <v>120607</v>
      </c>
      <c r="V81" s="10">
        <v>131541</v>
      </c>
      <c r="W81" s="10">
        <v>0</v>
      </c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>
        <v>0</v>
      </c>
      <c r="AT81" s="10">
        <v>0</v>
      </c>
      <c r="AU81" s="10">
        <v>0</v>
      </c>
      <c r="AV81" s="10">
        <v>0</v>
      </c>
      <c r="AW81" s="10">
        <v>0</v>
      </c>
      <c r="AX81" s="10">
        <v>0</v>
      </c>
      <c r="AY81" s="10">
        <v>0</v>
      </c>
      <c r="AZ81" s="10">
        <v>0</v>
      </c>
      <c r="BA81" s="10">
        <v>0</v>
      </c>
      <c r="BB81" s="10">
        <v>0</v>
      </c>
      <c r="BC81" s="10">
        <v>0</v>
      </c>
      <c r="BD81" s="10">
        <v>0</v>
      </c>
      <c r="BE81" s="10">
        <v>0</v>
      </c>
      <c r="BF81" s="10">
        <v>0</v>
      </c>
      <c r="BG81" s="10">
        <v>0</v>
      </c>
      <c r="BH81" s="10">
        <v>0</v>
      </c>
      <c r="BI81" s="10">
        <v>0</v>
      </c>
      <c r="BJ81" s="10">
        <v>0</v>
      </c>
      <c r="BK81" s="10">
        <v>0</v>
      </c>
      <c r="BL81" s="10">
        <v>0</v>
      </c>
      <c r="BM81" s="10">
        <v>0</v>
      </c>
      <c r="BN81" s="10">
        <v>0</v>
      </c>
      <c r="BO81" s="10">
        <v>0</v>
      </c>
      <c r="BP81" s="10">
        <v>0</v>
      </c>
      <c r="BQ81" s="10">
        <v>0</v>
      </c>
      <c r="BR81" s="10">
        <v>0</v>
      </c>
      <c r="BS81" s="10">
        <v>0</v>
      </c>
      <c r="BT81" s="10" t="s">
        <v>134</v>
      </c>
      <c r="BU81" s="10">
        <v>0</v>
      </c>
      <c r="BV81" s="10" t="s">
        <v>134</v>
      </c>
      <c r="BW81" s="10"/>
    </row>
    <row r="82" spans="1:75" s="21" customFormat="1" ht="30">
      <c r="B82" s="39" t="s">
        <v>261</v>
      </c>
      <c r="C82" s="10">
        <v>0</v>
      </c>
      <c r="D82" s="10">
        <v>0</v>
      </c>
      <c r="E82" s="10">
        <v>-20867</v>
      </c>
      <c r="F82" s="10">
        <v>-10959</v>
      </c>
      <c r="G82" s="10">
        <v>0</v>
      </c>
      <c r="H82" s="10">
        <v>0</v>
      </c>
      <c r="I82" s="10">
        <v>519</v>
      </c>
      <c r="J82" s="10">
        <v>2929</v>
      </c>
      <c r="K82" s="10">
        <v>2335</v>
      </c>
      <c r="L82" s="10">
        <v>405</v>
      </c>
      <c r="M82" s="10">
        <v>-43</v>
      </c>
      <c r="N82" s="10">
        <v>236</v>
      </c>
      <c r="O82" s="10">
        <v>401</v>
      </c>
      <c r="P82" s="10">
        <v>483</v>
      </c>
      <c r="Q82" s="10">
        <v>599</v>
      </c>
      <c r="R82" s="10">
        <v>40</v>
      </c>
      <c r="S82" s="10">
        <v>30</v>
      </c>
      <c r="T82" s="10">
        <v>41</v>
      </c>
      <c r="U82" s="10">
        <v>23</v>
      </c>
      <c r="V82" s="10">
        <v>14</v>
      </c>
      <c r="W82" s="10">
        <v>20</v>
      </c>
      <c r="X82" s="10">
        <v>30</v>
      </c>
      <c r="Y82" s="10">
        <v>36</v>
      </c>
      <c r="Z82" s="10">
        <v>0</v>
      </c>
      <c r="AA82" s="10">
        <v>0</v>
      </c>
      <c r="AB82" s="10">
        <v>0</v>
      </c>
      <c r="AC82" s="10">
        <v>0</v>
      </c>
      <c r="AD82" s="10">
        <v>0</v>
      </c>
      <c r="AE82" s="10">
        <v>0</v>
      </c>
      <c r="AF82" s="10">
        <v>0</v>
      </c>
      <c r="AG82" s="10">
        <v>0</v>
      </c>
      <c r="AH82" s="10">
        <v>0</v>
      </c>
      <c r="AI82" s="10">
        <v>0</v>
      </c>
      <c r="AJ82" s="10">
        <v>0</v>
      </c>
      <c r="AK82" s="10">
        <v>0</v>
      </c>
      <c r="AL82" s="10">
        <v>0</v>
      </c>
      <c r="AM82" s="10">
        <v>0</v>
      </c>
      <c r="AN82" s="10">
        <v>0</v>
      </c>
      <c r="AO82" s="10">
        <v>0</v>
      </c>
      <c r="AP82" s="10">
        <v>0</v>
      </c>
      <c r="AQ82" s="10">
        <v>0</v>
      </c>
      <c r="AR82" s="10">
        <v>0</v>
      </c>
      <c r="AS82" s="10">
        <v>0</v>
      </c>
      <c r="AT82" s="10">
        <v>0</v>
      </c>
      <c r="AU82" s="10">
        <v>0</v>
      </c>
      <c r="AV82" s="10">
        <v>0</v>
      </c>
      <c r="AW82" s="10">
        <v>0</v>
      </c>
      <c r="AX82" s="10">
        <v>0</v>
      </c>
      <c r="AY82" s="10">
        <v>0</v>
      </c>
      <c r="AZ82" s="10">
        <v>0</v>
      </c>
      <c r="BA82" s="10">
        <v>0</v>
      </c>
      <c r="BB82" s="10">
        <v>0</v>
      </c>
      <c r="BC82" s="10">
        <v>0</v>
      </c>
      <c r="BD82" s="10">
        <v>0</v>
      </c>
      <c r="BE82" s="10">
        <v>0</v>
      </c>
      <c r="BF82" s="10">
        <v>0</v>
      </c>
      <c r="BG82" s="10">
        <v>0</v>
      </c>
      <c r="BH82" s="10">
        <v>0</v>
      </c>
      <c r="BI82" s="10">
        <v>0</v>
      </c>
      <c r="BJ82" s="10">
        <v>0</v>
      </c>
      <c r="BK82" s="10">
        <v>0</v>
      </c>
      <c r="BL82" s="10">
        <v>0</v>
      </c>
      <c r="BM82" s="10">
        <v>0</v>
      </c>
      <c r="BN82" s="10">
        <v>0</v>
      </c>
      <c r="BO82" s="10">
        <v>0</v>
      </c>
      <c r="BP82" s="10">
        <v>0</v>
      </c>
      <c r="BQ82" s="10">
        <v>0</v>
      </c>
      <c r="BR82" s="10">
        <v>0</v>
      </c>
      <c r="BS82" s="10">
        <v>0</v>
      </c>
      <c r="BT82" s="10" t="s">
        <v>134</v>
      </c>
      <c r="BU82" s="10">
        <v>0</v>
      </c>
      <c r="BV82" s="10" t="s">
        <v>134</v>
      </c>
      <c r="BW82" s="10"/>
    </row>
    <row r="83" spans="1:75" s="21" customFormat="1">
      <c r="B83" s="38" t="s">
        <v>262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47</v>
      </c>
      <c r="AA83" s="10">
        <v>-4053</v>
      </c>
      <c r="AB83" s="10">
        <v>-4224</v>
      </c>
      <c r="AC83" s="10">
        <v>-7961</v>
      </c>
      <c r="AD83" s="10">
        <v>-9507</v>
      </c>
      <c r="AE83" s="10">
        <v>-8910</v>
      </c>
      <c r="AF83" s="10">
        <v>-6023</v>
      </c>
      <c r="AG83" s="10">
        <v>-3918</v>
      </c>
      <c r="AH83" s="10">
        <v>-5847</v>
      </c>
      <c r="AI83" s="10">
        <v>-5983</v>
      </c>
      <c r="AJ83" s="10">
        <v>-6322</v>
      </c>
      <c r="AK83" s="10">
        <v>-4870</v>
      </c>
      <c r="AL83" s="10">
        <v>-5449</v>
      </c>
      <c r="AM83" s="10">
        <v>-6262</v>
      </c>
      <c r="AN83" s="10">
        <v>-7184</v>
      </c>
      <c r="AO83" s="10">
        <v>-8055</v>
      </c>
      <c r="AP83" s="10">
        <v>-7220</v>
      </c>
      <c r="AQ83" s="10">
        <v>-5910</v>
      </c>
      <c r="AR83" s="10">
        <v>-6469</v>
      </c>
      <c r="AS83" s="10">
        <v>-6039</v>
      </c>
      <c r="AT83" s="10">
        <v>-4644</v>
      </c>
      <c r="AU83" s="10">
        <v>-264124</v>
      </c>
      <c r="AV83" s="10">
        <v>-264725</v>
      </c>
      <c r="AW83" s="10">
        <v>-265108</v>
      </c>
      <c r="AX83" s="10">
        <v>-228263</v>
      </c>
      <c r="AY83" s="10">
        <v>-228351</v>
      </c>
      <c r="AZ83" s="10">
        <v>-115932</v>
      </c>
      <c r="BA83" s="10">
        <v>-116539</v>
      </c>
      <c r="BB83" s="10">
        <v>-33832</v>
      </c>
      <c r="BC83" s="10">
        <v>-33164</v>
      </c>
      <c r="BD83" s="10">
        <v>-32638</v>
      </c>
      <c r="BE83" s="10">
        <v>-34729</v>
      </c>
      <c r="BF83" s="10">
        <v>10699</v>
      </c>
      <c r="BG83" s="10">
        <v>12967</v>
      </c>
      <c r="BH83" s="10">
        <v>14466</v>
      </c>
      <c r="BI83" s="10">
        <v>13870</v>
      </c>
      <c r="BJ83" s="10">
        <v>-149808</v>
      </c>
      <c r="BK83" s="10">
        <v>-155891</v>
      </c>
      <c r="BL83" s="10">
        <v>-143881</v>
      </c>
      <c r="BM83" s="10">
        <v>-153395</v>
      </c>
      <c r="BN83" s="10">
        <v>-191377</v>
      </c>
      <c r="BO83" s="10">
        <v>-187792</v>
      </c>
      <c r="BP83" s="10">
        <v>-143512</v>
      </c>
      <c r="BQ83" s="10">
        <v>-128707</v>
      </c>
      <c r="BR83" s="10">
        <v>-191464</v>
      </c>
      <c r="BS83" s="10">
        <v>-189301</v>
      </c>
      <c r="BT83" s="10">
        <v>-132573</v>
      </c>
      <c r="BU83" s="10">
        <v>-99479</v>
      </c>
      <c r="BV83" s="10">
        <v>-284995</v>
      </c>
      <c r="BW83" s="10"/>
    </row>
    <row r="84" spans="1:75" s="21" customFormat="1">
      <c r="B84" s="38" t="s">
        <v>263</v>
      </c>
      <c r="C84" s="10">
        <v>34361</v>
      </c>
      <c r="D84" s="10">
        <v>-21759</v>
      </c>
      <c r="E84" s="10">
        <v>40732</v>
      </c>
      <c r="F84" s="10">
        <v>0</v>
      </c>
      <c r="G84" s="10">
        <v>-677</v>
      </c>
      <c r="H84" s="10">
        <v>-1811</v>
      </c>
      <c r="I84" s="10">
        <v>46838</v>
      </c>
      <c r="J84" s="10">
        <v>0</v>
      </c>
      <c r="K84" s="10">
        <v>49926</v>
      </c>
      <c r="L84" s="10">
        <v>0</v>
      </c>
      <c r="M84" s="10">
        <v>43399</v>
      </c>
      <c r="N84" s="10">
        <v>0</v>
      </c>
      <c r="O84" s="10">
        <v>36581</v>
      </c>
      <c r="P84" s="10">
        <v>0</v>
      </c>
      <c r="Q84" s="10">
        <v>35666</v>
      </c>
      <c r="R84" s="10">
        <v>0</v>
      </c>
      <c r="S84" s="10">
        <v>54523</v>
      </c>
      <c r="T84" s="10">
        <v>0</v>
      </c>
      <c r="U84" s="10">
        <v>65618</v>
      </c>
      <c r="V84" s="10">
        <v>0</v>
      </c>
      <c r="W84" s="10">
        <v>557959</v>
      </c>
      <c r="X84" s="10">
        <v>0</v>
      </c>
      <c r="Y84" s="10">
        <v>0</v>
      </c>
      <c r="Z84" s="10">
        <v>0</v>
      </c>
      <c r="AA84" s="10">
        <v>120938</v>
      </c>
      <c r="AB84" s="10">
        <v>0</v>
      </c>
      <c r="AC84" s="10">
        <v>68820</v>
      </c>
      <c r="AD84" s="10">
        <v>0</v>
      </c>
      <c r="AE84" s="10">
        <v>59424</v>
      </c>
      <c r="AF84" s="10">
        <v>0</v>
      </c>
      <c r="AG84" s="10">
        <v>99408</v>
      </c>
      <c r="AH84" s="10">
        <v>0</v>
      </c>
      <c r="AI84" s="10">
        <v>71678</v>
      </c>
      <c r="AJ84" s="10">
        <v>0</v>
      </c>
      <c r="AK84" s="10">
        <v>154829</v>
      </c>
      <c r="AL84" s="10">
        <v>0</v>
      </c>
      <c r="AM84" s="10">
        <v>154567</v>
      </c>
      <c r="AN84" s="10">
        <v>0</v>
      </c>
      <c r="AO84" s="10">
        <v>180886</v>
      </c>
      <c r="AP84" s="10">
        <v>0</v>
      </c>
      <c r="AQ84" s="10">
        <v>149642</v>
      </c>
      <c r="AR84" s="10">
        <v>0</v>
      </c>
      <c r="AS84" s="10">
        <v>146717</v>
      </c>
      <c r="AT84" s="10">
        <v>0</v>
      </c>
      <c r="AU84" s="10">
        <v>144437</v>
      </c>
      <c r="AV84" s="10">
        <v>0</v>
      </c>
      <c r="AW84" s="10">
        <v>121240</v>
      </c>
      <c r="AX84" s="10">
        <v>0</v>
      </c>
      <c r="AY84" s="10">
        <v>11642</v>
      </c>
      <c r="AZ84" s="10">
        <v>0</v>
      </c>
      <c r="BA84" s="10">
        <v>147603</v>
      </c>
      <c r="BB84" s="10">
        <v>0</v>
      </c>
      <c r="BC84" s="10">
        <v>70040</v>
      </c>
      <c r="BD84" s="10">
        <v>0</v>
      </c>
      <c r="BE84" s="10">
        <v>265801</v>
      </c>
      <c r="BF84" s="10">
        <v>0</v>
      </c>
      <c r="BG84" s="10">
        <v>111873</v>
      </c>
      <c r="BH84" s="10">
        <v>0</v>
      </c>
      <c r="BI84" s="10">
        <v>26958</v>
      </c>
      <c r="BJ84" s="10">
        <v>0</v>
      </c>
      <c r="BK84" s="10">
        <v>47469</v>
      </c>
      <c r="BL84" s="10">
        <v>0</v>
      </c>
      <c r="BM84" s="10">
        <v>137418</v>
      </c>
      <c r="BN84" s="10">
        <v>0</v>
      </c>
      <c r="BO84" s="10">
        <v>159464</v>
      </c>
      <c r="BP84" s="10">
        <v>0</v>
      </c>
      <c r="BQ84" s="10">
        <v>201921</v>
      </c>
      <c r="BR84" s="10">
        <v>0</v>
      </c>
      <c r="BS84" s="10">
        <v>87712</v>
      </c>
      <c r="BT84" s="10" t="s">
        <v>134</v>
      </c>
      <c r="BU84" s="10">
        <v>181500</v>
      </c>
      <c r="BV84" s="10" t="s">
        <v>134</v>
      </c>
      <c r="BW84" s="10"/>
    </row>
    <row r="85" spans="1:75" s="21" customFormat="1">
      <c r="B85" s="21" t="s">
        <v>264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1139</v>
      </c>
      <c r="X85" s="10">
        <v>1171</v>
      </c>
      <c r="Y85" s="10">
        <v>1212</v>
      </c>
      <c r="Z85" s="10">
        <v>1401</v>
      </c>
      <c r="AA85" s="10">
        <v>1422</v>
      </c>
      <c r="AB85" s="10">
        <v>1443</v>
      </c>
      <c r="AC85" s="10">
        <v>1490</v>
      </c>
      <c r="AD85" s="10">
        <v>3303</v>
      </c>
      <c r="AE85" s="10">
        <v>1558</v>
      </c>
      <c r="AF85" s="10">
        <v>1582</v>
      </c>
      <c r="AG85" s="10">
        <v>1618</v>
      </c>
      <c r="AH85" s="10">
        <v>1655</v>
      </c>
      <c r="AI85" s="10">
        <v>1690</v>
      </c>
      <c r="AJ85" s="10">
        <v>1709</v>
      </c>
      <c r="AK85" s="10">
        <v>1759</v>
      </c>
      <c r="AL85" s="10">
        <v>1679</v>
      </c>
      <c r="AM85" s="10">
        <v>1762</v>
      </c>
      <c r="AN85" s="10">
        <v>1547</v>
      </c>
      <c r="AO85" s="10">
        <v>1582</v>
      </c>
      <c r="AP85" s="10">
        <v>1614</v>
      </c>
      <c r="AQ85" s="10">
        <v>1650</v>
      </c>
      <c r="AR85" s="10">
        <v>1669</v>
      </c>
      <c r="AS85" s="10">
        <v>1699</v>
      </c>
      <c r="AT85" s="10">
        <v>1696</v>
      </c>
      <c r="AU85" s="10">
        <v>1743</v>
      </c>
      <c r="AV85" s="10">
        <v>1762</v>
      </c>
      <c r="AW85" s="10">
        <v>1795</v>
      </c>
      <c r="AX85" s="10">
        <v>1820</v>
      </c>
      <c r="AY85" s="10">
        <v>1894</v>
      </c>
      <c r="AZ85" s="10">
        <v>1968</v>
      </c>
      <c r="BA85" s="10">
        <v>2064</v>
      </c>
      <c r="BB85" s="10">
        <v>2097</v>
      </c>
      <c r="BC85" s="10">
        <v>2196</v>
      </c>
      <c r="BD85" s="10">
        <v>2304</v>
      </c>
      <c r="BE85" s="10">
        <v>2429</v>
      </c>
      <c r="BF85" s="10">
        <v>2460</v>
      </c>
      <c r="BG85" s="10">
        <v>2583</v>
      </c>
      <c r="BH85" s="10">
        <v>2710</v>
      </c>
      <c r="BI85" s="10">
        <v>2882</v>
      </c>
      <c r="BJ85" s="10">
        <v>2903</v>
      </c>
      <c r="BK85" s="10">
        <v>3043</v>
      </c>
      <c r="BL85" s="10">
        <v>3153</v>
      </c>
      <c r="BM85" s="10">
        <v>3306</v>
      </c>
      <c r="BN85" s="10">
        <v>3276</v>
      </c>
      <c r="BO85" s="10">
        <v>3475</v>
      </c>
      <c r="BP85" s="10">
        <v>3617</v>
      </c>
      <c r="BQ85" s="10">
        <v>3794</v>
      </c>
      <c r="BR85" s="10">
        <v>3832</v>
      </c>
      <c r="BS85" s="10">
        <v>4017</v>
      </c>
      <c r="BT85" s="10">
        <v>4158</v>
      </c>
      <c r="BU85" s="10">
        <v>1980</v>
      </c>
      <c r="BV85" s="10">
        <v>1995</v>
      </c>
      <c r="BW85" s="10"/>
    </row>
    <row r="86" spans="1:75" s="17" customFormat="1">
      <c r="B86" s="17" t="s">
        <v>218</v>
      </c>
      <c r="C86" s="14">
        <v>9471642</v>
      </c>
      <c r="D86" s="14">
        <v>9587191</v>
      </c>
      <c r="E86" s="14">
        <v>11007695</v>
      </c>
      <c r="F86" s="14">
        <v>11209751</v>
      </c>
      <c r="G86" s="14">
        <v>11645062</v>
      </c>
      <c r="H86" s="14">
        <v>12150862</v>
      </c>
      <c r="I86" s="14">
        <v>12371035</v>
      </c>
      <c r="J86" s="14">
        <v>11818549</v>
      </c>
      <c r="K86" s="14">
        <v>11985673</v>
      </c>
      <c r="L86" s="14">
        <v>12323135</v>
      </c>
      <c r="M86" s="14">
        <v>11987414</v>
      </c>
      <c r="N86" s="14">
        <v>12218987</v>
      </c>
      <c r="O86" s="14">
        <v>12766189</v>
      </c>
      <c r="P86" s="14">
        <v>13020201</v>
      </c>
      <c r="Q86" s="14">
        <v>13515952</v>
      </c>
      <c r="R86" s="14">
        <v>14235752</v>
      </c>
      <c r="S86" s="14">
        <v>13847552</v>
      </c>
      <c r="T86" s="14">
        <v>14644386</v>
      </c>
      <c r="U86" s="14">
        <v>15344058</v>
      </c>
      <c r="V86" s="14">
        <v>15721683</v>
      </c>
      <c r="W86" s="14">
        <v>16238783</v>
      </c>
      <c r="X86" s="14">
        <v>17170346</v>
      </c>
      <c r="Y86" s="14">
        <v>20087510</v>
      </c>
      <c r="Z86" s="14">
        <v>20456888</v>
      </c>
      <c r="AA86" s="14">
        <v>21630121</v>
      </c>
      <c r="AB86" s="14">
        <v>23223053</v>
      </c>
      <c r="AC86" s="14">
        <v>25505886</v>
      </c>
      <c r="AD86" s="14">
        <v>25205375</v>
      </c>
      <c r="AE86" s="14">
        <v>26501518</v>
      </c>
      <c r="AF86" s="14">
        <v>27743301</v>
      </c>
      <c r="AG86" s="14">
        <v>28573209</v>
      </c>
      <c r="AH86" s="14">
        <v>29084137</v>
      </c>
      <c r="AI86" s="14">
        <v>29864563</v>
      </c>
      <c r="AJ86" s="14">
        <v>31098754</v>
      </c>
      <c r="AK86" s="14">
        <v>32339348</v>
      </c>
      <c r="AL86" s="14">
        <v>32127653</v>
      </c>
      <c r="AM86" s="14">
        <v>32950979</v>
      </c>
      <c r="AN86" s="14">
        <v>34755030</v>
      </c>
      <c r="AO86" s="14">
        <v>36554101</v>
      </c>
      <c r="AP86" s="14">
        <v>37585575</v>
      </c>
      <c r="AQ86" s="14">
        <v>39780943</v>
      </c>
      <c r="AR86" s="14">
        <v>42723904</v>
      </c>
      <c r="AS86" s="14">
        <v>44632965</v>
      </c>
      <c r="AT86" s="14">
        <v>46570774</v>
      </c>
      <c r="AU86" s="14">
        <v>47674456</v>
      </c>
      <c r="AV86" s="14">
        <v>52479456</v>
      </c>
      <c r="AW86" s="14">
        <f>SUM(AW3,AW45,AW85,AW74)</f>
        <v>53464434</v>
      </c>
      <c r="AX86" s="14">
        <v>53210687</v>
      </c>
      <c r="AY86" s="14">
        <v>57445764</v>
      </c>
      <c r="AZ86" s="14">
        <v>57212081</v>
      </c>
      <c r="BA86" s="14">
        <v>59092151</v>
      </c>
      <c r="BB86" s="14">
        <v>59561696</v>
      </c>
      <c r="BC86" s="14">
        <v>61357293</v>
      </c>
      <c r="BD86" s="14">
        <v>63768918</v>
      </c>
      <c r="BE86" s="14">
        <v>65292088</v>
      </c>
      <c r="BF86" s="14">
        <v>66937790</v>
      </c>
      <c r="BG86" s="14">
        <v>65965411</v>
      </c>
      <c r="BH86" s="14">
        <v>67864819</v>
      </c>
      <c r="BI86" s="14">
        <v>67888144</v>
      </c>
      <c r="BJ86" s="14">
        <v>69038486</v>
      </c>
      <c r="BK86" s="14">
        <v>68889834</v>
      </c>
      <c r="BL86" s="14">
        <v>70502775</v>
      </c>
      <c r="BM86" s="14">
        <v>71322435</v>
      </c>
      <c r="BN86" s="14">
        <v>73287391</v>
      </c>
      <c r="BO86" s="14">
        <v>71783539</v>
      </c>
      <c r="BP86" s="14">
        <v>75331217</v>
      </c>
      <c r="BQ86" s="14">
        <v>75840006</v>
      </c>
      <c r="BR86" s="14">
        <v>77427882</v>
      </c>
      <c r="BS86" s="14">
        <v>77870596</v>
      </c>
      <c r="BT86" s="14">
        <v>79465734</v>
      </c>
      <c r="BU86" s="14">
        <v>80637566</v>
      </c>
      <c r="BV86" s="14">
        <v>81549589</v>
      </c>
      <c r="BW86" s="14"/>
    </row>
    <row r="87" spans="1:75">
      <c r="A87" s="21"/>
      <c r="B87" s="2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</row>
    <row r="88" spans="1:75" ht="17.25" customHeight="1">
      <c r="A88" s="233"/>
      <c r="B88" s="234" t="s">
        <v>198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</row>
    <row r="89" spans="1:75" ht="15" customHeight="1">
      <c r="A89" s="233"/>
      <c r="B89" s="234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</row>
    <row r="90" spans="1:75">
      <c r="A90" s="4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21"/>
      <c r="S90" s="2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</row>
    <row r="91" spans="1:75">
      <c r="A91" s="40"/>
      <c r="B91" s="42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</row>
    <row r="92" spans="1:75">
      <c r="A92" s="4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42"/>
      <c r="S92" s="42"/>
    </row>
    <row r="93" spans="1:75">
      <c r="A93" s="40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</row>
    <row r="94" spans="1:75">
      <c r="A94" s="4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1:75">
      <c r="A95" s="4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1:75"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3:17"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pans="3:17"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pans="3:17"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3:17"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</row>
    <row r="101" spans="3:17"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3:17"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3:17"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3:17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3:17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 spans="3:17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</row>
    <row r="107" spans="3:17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</row>
    <row r="108" spans="3:17"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</row>
    <row r="109" spans="3:17"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</row>
  </sheetData>
  <sheetProtection selectLockedCells="1" selectUnlockedCells="1"/>
  <mergeCells count="2">
    <mergeCell ref="A88:A89"/>
    <mergeCell ref="B88:B89"/>
  </mergeCells>
  <conditionalFormatting sqref="AR87:BU308">
    <cfRule type="cellIs" dxfId="4" priority="5" stopIfTrue="1" operator="notEqual">
      <formula>AQ86</formula>
    </cfRule>
  </conditionalFormatting>
  <conditionalFormatting sqref="AF13:AF14">
    <cfRule type="cellIs" dxfId="3" priority="1" stopIfTrue="1" operator="notEqual">
      <formula>AG12</formula>
    </cfRule>
  </conditionalFormatting>
  <conditionalFormatting sqref="AE50:AE55">
    <cfRule type="cellIs" dxfId="2" priority="2" stopIfTrue="1" operator="notEqual">
      <formula>AH49</formula>
    </cfRule>
  </conditionalFormatting>
  <conditionalFormatting sqref="AD50:AD55">
    <cfRule type="cellIs" dxfId="1" priority="3" stopIfTrue="1" operator="notEqual">
      <formula>AI49</formula>
    </cfRule>
  </conditionalFormatting>
  <conditionalFormatting sqref="AC50:AC55">
    <cfRule type="cellIs" dxfId="0" priority="4" stopIfTrue="1" operator="notEqual">
      <formula>AJ49</formula>
    </cfRule>
  </conditionalFormatting>
  <hyperlinks>
    <hyperlink ref="B1" location="Índice!A1" display="           Índice           "/>
  </hyperlinks>
  <pageMargins left="0.51180555555555551" right="0.51180555555555551" top="0.78749999999999998" bottom="0.78749999999999998" header="0.51180555555555551" footer="0.51180555555555551"/>
  <pageSetup paperSize="9" scale="75" firstPageNumber="0" orientation="landscape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50"/>
  </sheetPr>
  <dimension ref="A1:AA33"/>
  <sheetViews>
    <sheetView workbookViewId="0">
      <pane xSplit="1" topLeftCell="U1" activePane="topRight" state="frozen"/>
      <selection pane="topRight"/>
    </sheetView>
  </sheetViews>
  <sheetFormatPr defaultColWidth="9" defaultRowHeight="15"/>
  <cols>
    <col min="1" max="1" width="72.42578125" style="4" customWidth="1"/>
    <col min="2" max="17" width="13.42578125" style="4" customWidth="1"/>
    <col min="18" max="18" width="13.28515625" style="4" customWidth="1"/>
    <col min="19" max="23" width="13.42578125" style="4" customWidth="1"/>
    <col min="24" max="25" width="13.140625" style="4" customWidth="1"/>
    <col min="26" max="27" width="13.42578125" style="4" customWidth="1"/>
    <col min="28" max="16384" width="9" style="4"/>
  </cols>
  <sheetData>
    <row r="1" spans="1:27" ht="57" customHeight="1">
      <c r="A1" s="5" t="s">
        <v>17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  <c r="N1" s="6"/>
      <c r="O1" s="6"/>
      <c r="P1" s="6"/>
      <c r="R1" s="6"/>
      <c r="S1" s="6"/>
      <c r="V1" s="6"/>
      <c r="W1" s="5"/>
      <c r="X1" s="5"/>
      <c r="Y1" s="5"/>
    </row>
    <row r="2" spans="1:27" customFormat="1">
      <c r="A2" s="89" t="s">
        <v>265</v>
      </c>
      <c r="B2" s="88" t="s">
        <v>499</v>
      </c>
      <c r="C2" s="88" t="s">
        <v>498</v>
      </c>
      <c r="D2" s="88" t="s">
        <v>497</v>
      </c>
      <c r="E2" s="88" t="s">
        <v>496</v>
      </c>
      <c r="F2" s="88" t="s">
        <v>272</v>
      </c>
      <c r="G2" s="88" t="s">
        <v>495</v>
      </c>
      <c r="H2" s="88" t="s">
        <v>494</v>
      </c>
      <c r="I2" s="88" t="s">
        <v>493</v>
      </c>
      <c r="J2" s="88" t="s">
        <v>492</v>
      </c>
      <c r="K2" s="88" t="s">
        <v>306</v>
      </c>
      <c r="L2" s="88" t="s">
        <v>491</v>
      </c>
      <c r="M2" s="88" t="s">
        <v>490</v>
      </c>
      <c r="N2" s="88" t="s">
        <v>489</v>
      </c>
      <c r="O2" s="88" t="s">
        <v>488</v>
      </c>
      <c r="P2" s="88" t="s">
        <v>267</v>
      </c>
      <c r="Q2" s="88" t="s">
        <v>487</v>
      </c>
      <c r="R2" s="88" t="s">
        <v>486</v>
      </c>
      <c r="S2" s="88" t="s">
        <v>485</v>
      </c>
      <c r="T2" s="88" t="s">
        <v>484</v>
      </c>
      <c r="U2" s="88" t="s">
        <v>266</v>
      </c>
      <c r="V2" s="88" t="s">
        <v>483</v>
      </c>
      <c r="W2" s="88" t="s">
        <v>482</v>
      </c>
      <c r="X2" s="88" t="s">
        <v>823</v>
      </c>
      <c r="Y2" s="88" t="s">
        <v>868</v>
      </c>
      <c r="Z2" s="88" t="s">
        <v>851</v>
      </c>
      <c r="AA2" s="88" t="s">
        <v>894</v>
      </c>
    </row>
    <row r="3" spans="1:27" s="13" customFormat="1">
      <c r="A3" s="43" t="s">
        <v>281</v>
      </c>
      <c r="B3" s="122">
        <v>2143509</v>
      </c>
      <c r="C3" s="122">
        <v>2513374</v>
      </c>
      <c r="D3" s="122">
        <v>2445158</v>
      </c>
      <c r="E3" s="122">
        <v>2449736</v>
      </c>
      <c r="F3" s="122">
        <v>9551777</v>
      </c>
      <c r="G3" s="122">
        <v>2264697</v>
      </c>
      <c r="H3" s="122">
        <v>2258278</v>
      </c>
      <c r="I3" s="122">
        <v>2589498</v>
      </c>
      <c r="J3" s="122">
        <v>1992941</v>
      </c>
      <c r="K3" s="122">
        <v>9105414</v>
      </c>
      <c r="L3" s="122">
        <v>2921366</v>
      </c>
      <c r="M3" s="122">
        <v>2037345</v>
      </c>
      <c r="N3" s="122">
        <v>1763854</v>
      </c>
      <c r="O3" s="122">
        <v>1510605</v>
      </c>
      <c r="P3" s="122">
        <v>8233170</v>
      </c>
      <c r="Q3" s="122">
        <v>1939918</v>
      </c>
      <c r="R3" s="122">
        <v>1291712</v>
      </c>
      <c r="S3" s="122">
        <v>2446749</v>
      </c>
      <c r="T3" s="122">
        <v>2533797</v>
      </c>
      <c r="U3" s="122">
        <v>8212176</v>
      </c>
      <c r="V3" s="122">
        <v>2326131</v>
      </c>
      <c r="W3" s="122">
        <v>3387597</v>
      </c>
      <c r="X3" s="122">
        <v>3646329</v>
      </c>
      <c r="Y3" s="122">
        <v>3632453</v>
      </c>
      <c r="Z3" s="122">
        <v>12992510</v>
      </c>
      <c r="AA3" s="122">
        <v>3681914</v>
      </c>
    </row>
    <row r="4" spans="1:27">
      <c r="A4" s="44" t="s">
        <v>282</v>
      </c>
      <c r="B4" s="120">
        <v>1610083</v>
      </c>
      <c r="C4" s="120">
        <v>1653451</v>
      </c>
      <c r="D4" s="120">
        <v>1589675</v>
      </c>
      <c r="E4" s="120">
        <v>1891300</v>
      </c>
      <c r="F4" s="120">
        <v>6744509</v>
      </c>
      <c r="G4" s="120">
        <v>1624624</v>
      </c>
      <c r="H4" s="120">
        <v>1708864</v>
      </c>
      <c r="I4" s="120">
        <v>1729285</v>
      </c>
      <c r="J4" s="120">
        <v>1617508</v>
      </c>
      <c r="K4" s="120">
        <v>6680281</v>
      </c>
      <c r="L4" s="120">
        <v>1526007</v>
      </c>
      <c r="M4" s="120">
        <v>1473619</v>
      </c>
      <c r="N4" s="120">
        <v>1404559</v>
      </c>
      <c r="O4" s="120">
        <v>1555280</v>
      </c>
      <c r="P4" s="120">
        <v>5959465</v>
      </c>
      <c r="Q4" s="120">
        <v>1334427</v>
      </c>
      <c r="R4" s="120">
        <v>1401349</v>
      </c>
      <c r="S4" s="120">
        <v>1440039</v>
      </c>
      <c r="T4" s="120">
        <v>1527619</v>
      </c>
      <c r="U4" s="120">
        <v>5703434</v>
      </c>
      <c r="V4" s="120">
        <v>1572979</v>
      </c>
      <c r="W4" s="120">
        <v>1764236</v>
      </c>
      <c r="X4" s="120">
        <v>1876992</v>
      </c>
      <c r="Y4" s="120">
        <v>2010163</v>
      </c>
      <c r="Z4" s="120">
        <v>7224370</v>
      </c>
      <c r="AA4" s="120">
        <v>2052494</v>
      </c>
    </row>
    <row r="5" spans="1:27">
      <c r="A5" s="44" t="s">
        <v>283</v>
      </c>
      <c r="B5" s="120">
        <v>385882</v>
      </c>
      <c r="C5" s="120">
        <v>354239</v>
      </c>
      <c r="D5" s="120">
        <v>500554</v>
      </c>
      <c r="E5" s="120">
        <v>373765</v>
      </c>
      <c r="F5" s="120">
        <v>1614440</v>
      </c>
      <c r="G5" s="120">
        <v>378250</v>
      </c>
      <c r="H5" s="120">
        <v>303978</v>
      </c>
      <c r="I5" s="120">
        <v>410517</v>
      </c>
      <c r="J5" s="120">
        <v>330307</v>
      </c>
      <c r="K5" s="120">
        <v>1423052</v>
      </c>
      <c r="L5" s="120">
        <v>261824</v>
      </c>
      <c r="M5" s="120">
        <v>249121</v>
      </c>
      <c r="N5" s="120">
        <v>147179</v>
      </c>
      <c r="O5" s="120">
        <v>178174</v>
      </c>
      <c r="P5" s="120">
        <v>836298</v>
      </c>
      <c r="Q5" s="120">
        <v>204021</v>
      </c>
      <c r="R5" s="120">
        <v>344136</v>
      </c>
      <c r="S5" s="120">
        <v>564910</v>
      </c>
      <c r="T5" s="120">
        <v>827933</v>
      </c>
      <c r="U5" s="120">
        <v>1941000</v>
      </c>
      <c r="V5" s="120">
        <v>1072460</v>
      </c>
      <c r="W5" s="120">
        <v>1257146</v>
      </c>
      <c r="X5" s="120">
        <v>1515868</v>
      </c>
      <c r="Y5" s="120">
        <v>1337141</v>
      </c>
      <c r="Z5" s="120">
        <v>5182615</v>
      </c>
      <c r="AA5" s="120">
        <v>1363588</v>
      </c>
    </row>
    <row r="6" spans="1:27">
      <c r="A6" s="44" t="s">
        <v>284</v>
      </c>
      <c r="B6" s="120">
        <v>-70339</v>
      </c>
      <c r="C6" s="120">
        <v>191748</v>
      </c>
      <c r="D6" s="120">
        <v>91750</v>
      </c>
      <c r="E6" s="120">
        <v>4467</v>
      </c>
      <c r="F6" s="120">
        <v>217626</v>
      </c>
      <c r="G6" s="120">
        <v>7426</v>
      </c>
      <c r="H6" s="120">
        <v>49143</v>
      </c>
      <c r="I6" s="120">
        <v>171642</v>
      </c>
      <c r="J6" s="120">
        <v>-96115</v>
      </c>
      <c r="K6" s="120">
        <v>132096</v>
      </c>
      <c r="L6" s="120">
        <v>758150</v>
      </c>
      <c r="M6" s="120">
        <v>179894</v>
      </c>
      <c r="N6" s="120">
        <v>65675</v>
      </c>
      <c r="O6" s="120">
        <v>-220943</v>
      </c>
      <c r="P6" s="120">
        <v>782776</v>
      </c>
      <c r="Q6" s="120">
        <v>290983</v>
      </c>
      <c r="R6" s="120">
        <v>-488837</v>
      </c>
      <c r="S6" s="120">
        <v>278153</v>
      </c>
      <c r="T6" s="120">
        <v>-17304</v>
      </c>
      <c r="U6" s="120">
        <v>62995</v>
      </c>
      <c r="V6" s="120">
        <v>-557472</v>
      </c>
      <c r="W6" s="120">
        <v>-20823</v>
      </c>
      <c r="X6" s="120">
        <v>-127603</v>
      </c>
      <c r="Y6" s="120">
        <v>-19331</v>
      </c>
      <c r="Z6" s="120">
        <v>-725229</v>
      </c>
      <c r="AA6" s="120">
        <v>-76783</v>
      </c>
    </row>
    <row r="7" spans="1:27">
      <c r="A7" s="44" t="s">
        <v>285</v>
      </c>
      <c r="B7" s="120">
        <v>27411</v>
      </c>
      <c r="C7" s="120">
        <v>126337</v>
      </c>
      <c r="D7" s="120">
        <v>70743</v>
      </c>
      <c r="E7" s="120">
        <v>-11170</v>
      </c>
      <c r="F7" s="120">
        <v>213321</v>
      </c>
      <c r="G7" s="120">
        <v>63501</v>
      </c>
      <c r="H7" s="120">
        <v>1585</v>
      </c>
      <c r="I7" s="120">
        <v>88733</v>
      </c>
      <c r="J7" s="120">
        <v>-16065</v>
      </c>
      <c r="K7" s="120">
        <v>137754</v>
      </c>
      <c r="L7" s="120">
        <v>244947</v>
      </c>
      <c r="M7" s="120">
        <v>68793</v>
      </c>
      <c r="N7" s="120">
        <v>92511</v>
      </c>
      <c r="O7" s="120">
        <v>-54464</v>
      </c>
      <c r="P7" s="120">
        <v>351787</v>
      </c>
      <c r="Q7" s="120">
        <v>56892</v>
      </c>
      <c r="R7" s="120">
        <v>-37982</v>
      </c>
      <c r="S7" s="120">
        <v>57078</v>
      </c>
      <c r="T7" s="120">
        <v>28736</v>
      </c>
      <c r="U7" s="120">
        <v>104724</v>
      </c>
      <c r="V7" s="120">
        <v>9699</v>
      </c>
      <c r="W7" s="120">
        <v>110205</v>
      </c>
      <c r="X7" s="120">
        <v>54160</v>
      </c>
      <c r="Y7" s="120">
        <v>-17133</v>
      </c>
      <c r="Z7" s="120">
        <v>156931</v>
      </c>
      <c r="AA7" s="120">
        <v>18362</v>
      </c>
    </row>
    <row r="8" spans="1:27">
      <c r="A8" s="44" t="s">
        <v>286</v>
      </c>
      <c r="B8" s="120">
        <v>190472</v>
      </c>
      <c r="C8" s="120">
        <v>187599</v>
      </c>
      <c r="D8" s="120">
        <v>192436</v>
      </c>
      <c r="E8" s="120">
        <v>191374</v>
      </c>
      <c r="F8" s="120">
        <v>761881</v>
      </c>
      <c r="G8" s="120">
        <v>190896</v>
      </c>
      <c r="H8" s="120">
        <v>194708</v>
      </c>
      <c r="I8" s="120">
        <v>189321</v>
      </c>
      <c r="J8" s="120">
        <v>157306</v>
      </c>
      <c r="K8" s="120">
        <v>732231</v>
      </c>
      <c r="L8" s="120">
        <v>130438</v>
      </c>
      <c r="M8" s="120">
        <v>65918</v>
      </c>
      <c r="N8" s="120">
        <v>53930</v>
      </c>
      <c r="O8" s="120">
        <v>52558</v>
      </c>
      <c r="P8" s="120">
        <v>302844</v>
      </c>
      <c r="Q8" s="120">
        <v>53595</v>
      </c>
      <c r="R8" s="120">
        <v>73046</v>
      </c>
      <c r="S8" s="120">
        <v>106569</v>
      </c>
      <c r="T8" s="120">
        <v>166813</v>
      </c>
      <c r="U8" s="120">
        <v>400023</v>
      </c>
      <c r="V8" s="120">
        <v>228465</v>
      </c>
      <c r="W8" s="120">
        <v>276833</v>
      </c>
      <c r="X8" s="120">
        <v>326912</v>
      </c>
      <c r="Y8" s="120">
        <v>321613</v>
      </c>
      <c r="Z8" s="120">
        <v>1153823</v>
      </c>
      <c r="AA8" s="120">
        <v>324253</v>
      </c>
    </row>
    <row r="9" spans="1:27" s="13" customFormat="1">
      <c r="A9" s="43" t="s">
        <v>287</v>
      </c>
      <c r="B9" s="122">
        <v>-796236</v>
      </c>
      <c r="C9" s="122">
        <v>-1176232</v>
      </c>
      <c r="D9" s="122">
        <v>-1016516</v>
      </c>
      <c r="E9" s="122">
        <v>-871653</v>
      </c>
      <c r="F9" s="122">
        <v>-3860637</v>
      </c>
      <c r="G9" s="122">
        <v>-918984</v>
      </c>
      <c r="H9" s="122">
        <v>-906739</v>
      </c>
      <c r="I9" s="122">
        <v>-1154801</v>
      </c>
      <c r="J9" s="122">
        <v>-599853</v>
      </c>
      <c r="K9" s="122">
        <v>-3580377</v>
      </c>
      <c r="L9" s="122">
        <v>-1659802</v>
      </c>
      <c r="M9" s="122">
        <v>-738018</v>
      </c>
      <c r="N9" s="122">
        <v>-524368</v>
      </c>
      <c r="O9" s="122">
        <v>-48229</v>
      </c>
      <c r="P9" s="122">
        <v>-2970417</v>
      </c>
      <c r="Q9" s="122">
        <v>-732577</v>
      </c>
      <c r="R9" s="122">
        <v>-42564</v>
      </c>
      <c r="S9" s="122">
        <v>-1230943</v>
      </c>
      <c r="T9" s="122">
        <v>-1360489</v>
      </c>
      <c r="U9" s="122">
        <v>-3366573</v>
      </c>
      <c r="V9" s="122">
        <v>-1204307</v>
      </c>
      <c r="W9" s="122">
        <v>-2272538</v>
      </c>
      <c r="X9" s="122">
        <v>-2494785</v>
      </c>
      <c r="Y9" s="122">
        <v>-2352085</v>
      </c>
      <c r="Z9" s="122">
        <v>-8323715</v>
      </c>
      <c r="AA9" s="122">
        <v>-2431751</v>
      </c>
    </row>
    <row r="10" spans="1:27">
      <c r="A10" s="44" t="s">
        <v>288</v>
      </c>
      <c r="B10" s="120">
        <v>-731258</v>
      </c>
      <c r="C10" s="120">
        <v>-981148</v>
      </c>
      <c r="D10" s="120">
        <v>-897916</v>
      </c>
      <c r="E10" s="120">
        <v>-790478</v>
      </c>
      <c r="F10" s="120">
        <v>-3400800</v>
      </c>
      <c r="G10" s="120">
        <v>-809007</v>
      </c>
      <c r="H10" s="120">
        <v>-878612</v>
      </c>
      <c r="I10" s="120">
        <v>-1011188</v>
      </c>
      <c r="J10" s="120">
        <v>-590292</v>
      </c>
      <c r="K10" s="120">
        <v>-3289099</v>
      </c>
      <c r="L10" s="120">
        <v>-1341838</v>
      </c>
      <c r="M10" s="120">
        <v>-641242</v>
      </c>
      <c r="N10" s="120">
        <v>-406449</v>
      </c>
      <c r="O10" s="120">
        <v>-101601</v>
      </c>
      <c r="P10" s="120">
        <v>-2491130</v>
      </c>
      <c r="Q10" s="120">
        <v>-630114</v>
      </c>
      <c r="R10" s="120">
        <v>-51725</v>
      </c>
      <c r="S10" s="120">
        <v>-1098503</v>
      </c>
      <c r="T10" s="120">
        <v>-1294857</v>
      </c>
      <c r="U10" s="120">
        <v>-3075199</v>
      </c>
      <c r="V10" s="120">
        <v>-1100153</v>
      </c>
      <c r="W10" s="120">
        <v>-1990083</v>
      </c>
      <c r="X10" s="120">
        <v>-2217423</v>
      </c>
      <c r="Y10" s="120">
        <v>-2173202</v>
      </c>
      <c r="Z10" s="120">
        <v>-7480861</v>
      </c>
      <c r="AA10" s="120">
        <v>-2196659</v>
      </c>
    </row>
    <row r="11" spans="1:27">
      <c r="A11" s="44" t="s">
        <v>289</v>
      </c>
      <c r="B11" s="120">
        <v>-64978</v>
      </c>
      <c r="C11" s="120">
        <v>-195084</v>
      </c>
      <c r="D11" s="120">
        <v>-118600</v>
      </c>
      <c r="E11" s="120">
        <v>-81175</v>
      </c>
      <c r="F11" s="120">
        <v>-459837</v>
      </c>
      <c r="G11" s="120">
        <v>-109977</v>
      </c>
      <c r="H11" s="120">
        <v>-28127</v>
      </c>
      <c r="I11" s="120">
        <v>-143613</v>
      </c>
      <c r="J11" s="120">
        <v>-9561</v>
      </c>
      <c r="K11" s="120">
        <v>-291278</v>
      </c>
      <c r="L11" s="120">
        <v>-317964</v>
      </c>
      <c r="M11" s="120">
        <v>-96776</v>
      </c>
      <c r="N11" s="120">
        <v>-117919</v>
      </c>
      <c r="O11" s="120">
        <v>53372</v>
      </c>
      <c r="P11" s="120">
        <v>-479287</v>
      </c>
      <c r="Q11" s="120">
        <v>-102463</v>
      </c>
      <c r="R11" s="120">
        <v>9161</v>
      </c>
      <c r="S11" s="120">
        <v>-132440</v>
      </c>
      <c r="T11" s="120">
        <v>-65632</v>
      </c>
      <c r="U11" s="120">
        <v>-291374</v>
      </c>
      <c r="V11" s="120">
        <v>-104154</v>
      </c>
      <c r="W11" s="120">
        <v>-282455</v>
      </c>
      <c r="X11" s="120">
        <v>-277362</v>
      </c>
      <c r="Y11" s="120">
        <v>-178883</v>
      </c>
      <c r="Z11" s="120">
        <v>-842854</v>
      </c>
      <c r="AA11" s="120">
        <v>-235092</v>
      </c>
    </row>
    <row r="12" spans="1:27" s="13" customFormat="1">
      <c r="A12" s="43" t="s">
        <v>290</v>
      </c>
      <c r="B12" s="122">
        <v>1347273</v>
      </c>
      <c r="C12" s="122">
        <v>1337142</v>
      </c>
      <c r="D12" s="122">
        <v>1428642</v>
      </c>
      <c r="E12" s="122">
        <v>1578083</v>
      </c>
      <c r="F12" s="122">
        <v>5691140</v>
      </c>
      <c r="G12" s="122">
        <v>1345713</v>
      </c>
      <c r="H12" s="122">
        <v>1351539</v>
      </c>
      <c r="I12" s="122">
        <v>1434697</v>
      </c>
      <c r="J12" s="122">
        <v>1393088</v>
      </c>
      <c r="K12" s="122">
        <v>5525037</v>
      </c>
      <c r="L12" s="122">
        <v>1261564</v>
      </c>
      <c r="M12" s="122">
        <v>1299327</v>
      </c>
      <c r="N12" s="122">
        <v>1239486</v>
      </c>
      <c r="O12" s="122">
        <v>1462376</v>
      </c>
      <c r="P12" s="122">
        <v>5262753</v>
      </c>
      <c r="Q12" s="122">
        <v>1207341</v>
      </c>
      <c r="R12" s="122">
        <v>1249148</v>
      </c>
      <c r="S12" s="122">
        <v>1215806</v>
      </c>
      <c r="T12" s="122">
        <v>1173308</v>
      </c>
      <c r="U12" s="122">
        <v>4845603</v>
      </c>
      <c r="V12" s="122">
        <v>1121824</v>
      </c>
      <c r="W12" s="122">
        <v>1115059</v>
      </c>
      <c r="X12" s="122">
        <v>1151544</v>
      </c>
      <c r="Y12" s="122">
        <v>1280368</v>
      </c>
      <c r="Z12" s="122">
        <v>4668795</v>
      </c>
      <c r="AA12" s="122">
        <v>1250163</v>
      </c>
    </row>
    <row r="13" spans="1:27" s="13" customFormat="1">
      <c r="A13" s="43" t="s">
        <v>889</v>
      </c>
      <c r="B13" s="122">
        <v>-304918</v>
      </c>
      <c r="C13" s="122">
        <v>-277750</v>
      </c>
      <c r="D13" s="122">
        <v>-247550</v>
      </c>
      <c r="E13" s="122">
        <v>-449812</v>
      </c>
      <c r="F13" s="122">
        <v>-1280030</v>
      </c>
      <c r="G13" s="122">
        <v>-285421</v>
      </c>
      <c r="H13" s="122">
        <v>-294382</v>
      </c>
      <c r="I13" s="122">
        <v>-348990</v>
      </c>
      <c r="J13" s="122">
        <v>-265123</v>
      </c>
      <c r="K13" s="122">
        <v>-1193916</v>
      </c>
      <c r="L13" s="122">
        <v>-296608</v>
      </c>
      <c r="M13" s="122">
        <v>-484220</v>
      </c>
      <c r="N13" s="122">
        <v>-319407</v>
      </c>
      <c r="O13" s="122">
        <v>-401261</v>
      </c>
      <c r="P13" s="122">
        <v>-1501496</v>
      </c>
      <c r="Q13" s="122">
        <v>-129757</v>
      </c>
      <c r="R13" s="122">
        <v>-217807</v>
      </c>
      <c r="S13" s="122">
        <v>-284534</v>
      </c>
      <c r="T13" s="122">
        <v>-155696</v>
      </c>
      <c r="U13" s="122">
        <v>-787794</v>
      </c>
      <c r="V13" s="122">
        <v>-246457</v>
      </c>
      <c r="W13" s="122">
        <v>-202289</v>
      </c>
      <c r="X13" s="122">
        <v>-237932</v>
      </c>
      <c r="Y13" s="122">
        <v>-282012</v>
      </c>
      <c r="Z13" s="122">
        <v>-968690</v>
      </c>
      <c r="AA13" s="122">
        <v>-284939</v>
      </c>
    </row>
    <row r="14" spans="1:27" s="13" customFormat="1">
      <c r="A14" s="44" t="s">
        <v>891</v>
      </c>
      <c r="B14" s="120">
        <v>-309350</v>
      </c>
      <c r="C14" s="120">
        <v>-282937</v>
      </c>
      <c r="D14" s="120">
        <v>-252802</v>
      </c>
      <c r="E14" s="120">
        <v>-404624</v>
      </c>
      <c r="F14" s="120">
        <v>-1249713</v>
      </c>
      <c r="G14" s="120">
        <v>-285312</v>
      </c>
      <c r="H14" s="120">
        <v>-294241</v>
      </c>
      <c r="I14" s="120">
        <v>-348900</v>
      </c>
      <c r="J14" s="120">
        <v>-264930</v>
      </c>
      <c r="K14" s="120">
        <v>-1193383</v>
      </c>
      <c r="L14" s="120">
        <v>-296389</v>
      </c>
      <c r="M14" s="120">
        <v>-483749</v>
      </c>
      <c r="N14" s="120">
        <v>-318869</v>
      </c>
      <c r="O14" s="120">
        <v>-399854</v>
      </c>
      <c r="P14" s="120">
        <v>-1498861</v>
      </c>
      <c r="Q14" s="120">
        <v>-129563</v>
      </c>
      <c r="R14" s="120">
        <v>-216280</v>
      </c>
      <c r="S14" s="120">
        <v>-282776</v>
      </c>
      <c r="T14" s="120">
        <v>-157545</v>
      </c>
      <c r="U14" s="120">
        <v>-786164</v>
      </c>
      <c r="V14" s="120">
        <v>-247759</v>
      </c>
      <c r="W14" s="120">
        <v>-202015</v>
      </c>
      <c r="X14" s="120">
        <v>-238106</v>
      </c>
      <c r="Y14" s="120">
        <v>-282121</v>
      </c>
      <c r="Z14" s="120">
        <v>-970001</v>
      </c>
      <c r="AA14" s="120">
        <v>-285376</v>
      </c>
    </row>
    <row r="15" spans="1:27" s="13" customFormat="1">
      <c r="A15" s="44" t="s">
        <v>879</v>
      </c>
      <c r="B15" s="120">
        <v>4432</v>
      </c>
      <c r="C15" s="120">
        <v>5187</v>
      </c>
      <c r="D15" s="120">
        <v>5252</v>
      </c>
      <c r="E15" s="120">
        <v>-45188</v>
      </c>
      <c r="F15" s="120">
        <v>-30317</v>
      </c>
      <c r="G15" s="120">
        <v>-109</v>
      </c>
      <c r="H15" s="120">
        <v>-141</v>
      </c>
      <c r="I15" s="120">
        <v>-90</v>
      </c>
      <c r="J15" s="120">
        <v>-193</v>
      </c>
      <c r="K15" s="120">
        <v>-533</v>
      </c>
      <c r="L15" s="120">
        <v>-219</v>
      </c>
      <c r="M15" s="120">
        <v>-471</v>
      </c>
      <c r="N15" s="120">
        <v>-538</v>
      </c>
      <c r="O15" s="120">
        <v>-1407</v>
      </c>
      <c r="P15" s="120">
        <v>-2635</v>
      </c>
      <c r="Q15" s="120">
        <v>-194</v>
      </c>
      <c r="R15" s="120">
        <v>-1527</v>
      </c>
      <c r="S15" s="120">
        <v>-1758</v>
      </c>
      <c r="T15" s="120">
        <v>1849</v>
      </c>
      <c r="U15" s="120">
        <v>-1630</v>
      </c>
      <c r="V15" s="120">
        <v>1302</v>
      </c>
      <c r="W15" s="120">
        <v>-274</v>
      </c>
      <c r="X15" s="120">
        <v>174</v>
      </c>
      <c r="Y15" s="120">
        <v>109</v>
      </c>
      <c r="Z15" s="120">
        <v>1311</v>
      </c>
      <c r="AA15" s="120">
        <v>437</v>
      </c>
    </row>
    <row r="16" spans="1:27" s="13" customFormat="1">
      <c r="A16" s="43" t="s">
        <v>890</v>
      </c>
      <c r="B16" s="120">
        <v>-621672</v>
      </c>
      <c r="C16" s="120">
        <v>-617186</v>
      </c>
      <c r="D16" s="120">
        <v>-677338</v>
      </c>
      <c r="E16" s="120">
        <v>-711756</v>
      </c>
      <c r="F16" s="120">
        <v>-2627952</v>
      </c>
      <c r="G16" s="122">
        <v>-599160</v>
      </c>
      <c r="H16" s="122">
        <v>-561993</v>
      </c>
      <c r="I16" s="122">
        <v>-657896</v>
      </c>
      <c r="J16" s="122">
        <v>-912904</v>
      </c>
      <c r="K16" s="122">
        <v>-2731953</v>
      </c>
      <c r="L16" s="122">
        <v>-605990</v>
      </c>
      <c r="M16" s="122">
        <v>-605226</v>
      </c>
      <c r="N16" s="122">
        <v>-708243</v>
      </c>
      <c r="O16" s="122">
        <v>-746373</v>
      </c>
      <c r="P16" s="122">
        <v>-2665832</v>
      </c>
      <c r="Q16" s="122">
        <v>-651349</v>
      </c>
      <c r="R16" s="122">
        <v>-686493</v>
      </c>
      <c r="S16" s="122">
        <v>-712779</v>
      </c>
      <c r="T16" s="122">
        <v>-651155</v>
      </c>
      <c r="U16" s="122">
        <v>-2701776</v>
      </c>
      <c r="V16" s="122">
        <v>-681863</v>
      </c>
      <c r="W16" s="122">
        <v>-782087</v>
      </c>
      <c r="X16" s="122">
        <v>-860889</v>
      </c>
      <c r="Y16" s="122">
        <v>-607496</v>
      </c>
      <c r="Z16" s="122">
        <v>-2932335</v>
      </c>
      <c r="AA16" s="122">
        <v>-706691</v>
      </c>
    </row>
    <row r="17" spans="1:27">
      <c r="A17" s="44" t="s">
        <v>292</v>
      </c>
      <c r="B17" s="122">
        <v>465173</v>
      </c>
      <c r="C17" s="122">
        <v>468356</v>
      </c>
      <c r="D17" s="122">
        <v>465185</v>
      </c>
      <c r="E17" s="122">
        <v>597580</v>
      </c>
      <c r="F17" s="122">
        <v>1996294</v>
      </c>
      <c r="G17" s="120">
        <v>490733</v>
      </c>
      <c r="H17" s="120">
        <v>501579</v>
      </c>
      <c r="I17" s="120">
        <v>520235</v>
      </c>
      <c r="J17" s="120">
        <v>529969</v>
      </c>
      <c r="K17" s="120">
        <v>2042516</v>
      </c>
      <c r="L17" s="120">
        <v>504236</v>
      </c>
      <c r="M17" s="120">
        <v>457746</v>
      </c>
      <c r="N17" s="120">
        <v>472146</v>
      </c>
      <c r="O17" s="120">
        <v>521271</v>
      </c>
      <c r="P17" s="120">
        <v>1955399</v>
      </c>
      <c r="Q17" s="120">
        <v>478544</v>
      </c>
      <c r="R17" s="120">
        <v>482304</v>
      </c>
      <c r="S17" s="120">
        <v>495721</v>
      </c>
      <c r="T17" s="120">
        <v>515589</v>
      </c>
      <c r="U17" s="120">
        <v>1972158</v>
      </c>
      <c r="V17" s="120">
        <v>492344</v>
      </c>
      <c r="W17" s="120">
        <v>518594</v>
      </c>
      <c r="X17" s="120">
        <v>521972</v>
      </c>
      <c r="Y17" s="120">
        <v>550604</v>
      </c>
      <c r="Z17" s="120">
        <v>2083514</v>
      </c>
      <c r="AA17" s="120">
        <v>521631</v>
      </c>
    </row>
    <row r="18" spans="1:27">
      <c r="A18" s="44" t="s">
        <v>293</v>
      </c>
      <c r="B18" s="120">
        <v>8062</v>
      </c>
      <c r="C18" s="120">
        <v>9989</v>
      </c>
      <c r="D18" s="120">
        <v>9228</v>
      </c>
      <c r="E18" s="120">
        <v>17900</v>
      </c>
      <c r="F18" s="120">
        <v>45179</v>
      </c>
      <c r="G18" s="120">
        <v>11244</v>
      </c>
      <c r="H18" s="120">
        <v>11914</v>
      </c>
      <c r="I18" s="120">
        <v>2983</v>
      </c>
      <c r="J18" s="120">
        <v>20456</v>
      </c>
      <c r="K18" s="120">
        <v>46597</v>
      </c>
      <c r="L18" s="120">
        <v>10849</v>
      </c>
      <c r="M18" s="120">
        <v>14750</v>
      </c>
      <c r="N18" s="120">
        <v>12811</v>
      </c>
      <c r="O18" s="120">
        <v>17281</v>
      </c>
      <c r="P18" s="120">
        <v>55691</v>
      </c>
      <c r="Q18" s="120">
        <v>10251</v>
      </c>
      <c r="R18" s="120">
        <v>8951</v>
      </c>
      <c r="S18" s="120">
        <v>14467</v>
      </c>
      <c r="T18" s="120">
        <v>9161</v>
      </c>
      <c r="U18" s="120">
        <v>42830</v>
      </c>
      <c r="V18" s="120">
        <v>16750</v>
      </c>
      <c r="W18" s="120">
        <v>17962</v>
      </c>
      <c r="X18" s="120">
        <v>17486</v>
      </c>
      <c r="Y18" s="120">
        <v>28870</v>
      </c>
      <c r="Z18" s="120">
        <v>81068</v>
      </c>
      <c r="AA18" s="120">
        <v>25175</v>
      </c>
    </row>
    <row r="19" spans="1:27">
      <c r="A19" s="44" t="s">
        <v>295</v>
      </c>
      <c r="B19" s="120">
        <v>-474862</v>
      </c>
      <c r="C19" s="120">
        <v>-482433</v>
      </c>
      <c r="D19" s="120">
        <v>-505160</v>
      </c>
      <c r="E19" s="120">
        <v>-592946</v>
      </c>
      <c r="F19" s="120">
        <v>-2055401</v>
      </c>
      <c r="G19" s="120">
        <v>-494063</v>
      </c>
      <c r="H19" s="120">
        <v>-478301</v>
      </c>
      <c r="I19" s="120">
        <v>-502287</v>
      </c>
      <c r="J19" s="120">
        <v>-499868</v>
      </c>
      <c r="K19" s="120">
        <v>-1974519</v>
      </c>
      <c r="L19" s="120">
        <v>-505100</v>
      </c>
      <c r="M19" s="120">
        <v>-479878</v>
      </c>
      <c r="N19" s="120">
        <v>-503883</v>
      </c>
      <c r="O19" s="120">
        <v>-657951</v>
      </c>
      <c r="P19" s="120">
        <v>-2146812</v>
      </c>
      <c r="Q19" s="120">
        <v>-459009</v>
      </c>
      <c r="R19" s="120">
        <v>-453906</v>
      </c>
      <c r="S19" s="120">
        <v>-487158</v>
      </c>
      <c r="T19" s="120">
        <v>-506508</v>
      </c>
      <c r="U19" s="120">
        <v>-1906581</v>
      </c>
      <c r="V19" s="120">
        <v>-460833</v>
      </c>
      <c r="W19" s="120">
        <v>-496913</v>
      </c>
      <c r="X19" s="120">
        <v>-664674</v>
      </c>
      <c r="Y19" s="120">
        <v>-533359</v>
      </c>
      <c r="Z19" s="120">
        <v>-2155779</v>
      </c>
      <c r="AA19" s="120">
        <v>-518874</v>
      </c>
    </row>
    <row r="20" spans="1:27">
      <c r="A20" s="44" t="s">
        <v>296</v>
      </c>
      <c r="B20" s="120">
        <v>-455577</v>
      </c>
      <c r="C20" s="120">
        <v>-446377</v>
      </c>
      <c r="D20" s="120">
        <v>-454846</v>
      </c>
      <c r="E20" s="120">
        <v>-482856</v>
      </c>
      <c r="F20" s="120">
        <v>-1839656</v>
      </c>
      <c r="G20" s="120">
        <v>-456779</v>
      </c>
      <c r="H20" s="120">
        <v>-455337</v>
      </c>
      <c r="I20" s="120">
        <v>-443570</v>
      </c>
      <c r="J20" s="120">
        <v>-463723</v>
      </c>
      <c r="K20" s="120">
        <v>-1819409</v>
      </c>
      <c r="L20" s="120">
        <v>-415249</v>
      </c>
      <c r="M20" s="120">
        <v>-387803</v>
      </c>
      <c r="N20" s="120">
        <v>-401994</v>
      </c>
      <c r="O20" s="120">
        <v>-424050</v>
      </c>
      <c r="P20" s="120">
        <v>-1629096</v>
      </c>
      <c r="Q20" s="120">
        <v>-410701</v>
      </c>
      <c r="R20" s="120">
        <v>-434603</v>
      </c>
      <c r="S20" s="120">
        <v>-443791</v>
      </c>
      <c r="T20" s="120">
        <v>-469987</v>
      </c>
      <c r="U20" s="120">
        <v>-1759082</v>
      </c>
      <c r="V20" s="120">
        <v>-446247</v>
      </c>
      <c r="W20" s="120">
        <v>-475978</v>
      </c>
      <c r="X20" s="120">
        <v>-482917</v>
      </c>
      <c r="Y20" s="120">
        <v>-470650</v>
      </c>
      <c r="Z20" s="120">
        <v>-1875792</v>
      </c>
      <c r="AA20" s="120">
        <v>-481767</v>
      </c>
    </row>
    <row r="21" spans="1:27">
      <c r="A21" s="44" t="s">
        <v>297</v>
      </c>
      <c r="B21" s="120">
        <v>-122236</v>
      </c>
      <c r="C21" s="120">
        <v>-119765</v>
      </c>
      <c r="D21" s="120">
        <v>-122537</v>
      </c>
      <c r="E21" s="120">
        <v>-123419</v>
      </c>
      <c r="F21" s="120">
        <v>-487957</v>
      </c>
      <c r="G21" s="120">
        <v>-118502</v>
      </c>
      <c r="H21" s="120">
        <v>-119399</v>
      </c>
      <c r="I21" s="120">
        <v>-120070</v>
      </c>
      <c r="J21" s="120">
        <v>-124717</v>
      </c>
      <c r="K21" s="120">
        <v>-482688</v>
      </c>
      <c r="L21" s="120">
        <v>-119160</v>
      </c>
      <c r="M21" s="120">
        <v>-112433</v>
      </c>
      <c r="N21" s="120">
        <v>-115288</v>
      </c>
      <c r="O21" s="120">
        <v>-121045</v>
      </c>
      <c r="P21" s="120">
        <v>-467926</v>
      </c>
      <c r="Q21" s="120">
        <v>-117941</v>
      </c>
      <c r="R21" s="120">
        <v>-114680</v>
      </c>
      <c r="S21" s="120">
        <v>-113290</v>
      </c>
      <c r="T21" s="120">
        <v>-118507</v>
      </c>
      <c r="U21" s="120">
        <v>-464418</v>
      </c>
      <c r="V21" s="120">
        <v>-110384</v>
      </c>
      <c r="W21" s="120">
        <v>-118365</v>
      </c>
      <c r="X21" s="120">
        <v>-114438</v>
      </c>
      <c r="Y21" s="120">
        <v>-131472</v>
      </c>
      <c r="Z21" s="120">
        <v>-474659</v>
      </c>
      <c r="AA21" s="120">
        <v>-123173</v>
      </c>
    </row>
    <row r="22" spans="1:27">
      <c r="A22" s="44" t="s">
        <v>880</v>
      </c>
      <c r="B22" s="120">
        <v>92594</v>
      </c>
      <c r="C22" s="120">
        <v>105947</v>
      </c>
      <c r="D22" s="120">
        <v>113551</v>
      </c>
      <c r="E22" s="120">
        <v>19663</v>
      </c>
      <c r="F22" s="120">
        <v>331755</v>
      </c>
      <c r="G22" s="120">
        <v>97452</v>
      </c>
      <c r="H22" s="120">
        <v>299428</v>
      </c>
      <c r="I22" s="120">
        <v>110178</v>
      </c>
      <c r="J22" s="120">
        <v>129807</v>
      </c>
      <c r="K22" s="120">
        <v>636865</v>
      </c>
      <c r="L22" s="120">
        <v>93279</v>
      </c>
      <c r="M22" s="120">
        <v>69632</v>
      </c>
      <c r="N22" s="120">
        <v>138647</v>
      </c>
      <c r="O22" s="120">
        <v>147793</v>
      </c>
      <c r="P22" s="120">
        <v>449351</v>
      </c>
      <c r="Q22" s="120">
        <v>99841</v>
      </c>
      <c r="R22" s="120">
        <v>109790</v>
      </c>
      <c r="S22" s="120">
        <v>121661</v>
      </c>
      <c r="T22" s="120">
        <v>149984</v>
      </c>
      <c r="U22" s="120">
        <v>481276</v>
      </c>
      <c r="V22" s="120">
        <v>102235</v>
      </c>
      <c r="W22" s="120">
        <v>237543</v>
      </c>
      <c r="X22" s="120">
        <v>111158</v>
      </c>
      <c r="Y22" s="120">
        <v>194248</v>
      </c>
      <c r="Z22" s="120">
        <v>645184</v>
      </c>
      <c r="AA22" s="120">
        <v>120042</v>
      </c>
    </row>
    <row r="23" spans="1:27">
      <c r="A23" s="44" t="s">
        <v>881</v>
      </c>
      <c r="B23" s="120">
        <v>-63227</v>
      </c>
      <c r="C23" s="120">
        <v>-59928</v>
      </c>
      <c r="D23" s="120">
        <v>-76177</v>
      </c>
      <c r="E23" s="120">
        <v>-99336</v>
      </c>
      <c r="F23" s="120">
        <v>-298668</v>
      </c>
      <c r="G23" s="120">
        <v>-59810</v>
      </c>
      <c r="H23" s="120">
        <v>-213778</v>
      </c>
      <c r="I23" s="120">
        <v>-145208</v>
      </c>
      <c r="J23" s="120">
        <v>-145549</v>
      </c>
      <c r="K23" s="120">
        <v>-564345</v>
      </c>
      <c r="L23" s="120">
        <v>-85639</v>
      </c>
      <c r="M23" s="120">
        <v>-102389</v>
      </c>
      <c r="N23" s="120">
        <v>-105128</v>
      </c>
      <c r="O23" s="120">
        <v>-133551</v>
      </c>
      <c r="P23" s="120">
        <v>-426707</v>
      </c>
      <c r="Q23" s="120">
        <v>-90609</v>
      </c>
      <c r="R23" s="120">
        <v>-114872</v>
      </c>
      <c r="S23" s="120">
        <v>-127339</v>
      </c>
      <c r="T23" s="120">
        <v>-168533</v>
      </c>
      <c r="U23" s="120">
        <v>-501353</v>
      </c>
      <c r="V23" s="120">
        <v>-104125</v>
      </c>
      <c r="W23" s="120">
        <v>-159059</v>
      </c>
      <c r="X23" s="120">
        <v>-146482</v>
      </c>
      <c r="Y23" s="120">
        <v>-164736</v>
      </c>
      <c r="Z23" s="120">
        <v>-574402</v>
      </c>
      <c r="AA23" s="120">
        <v>-130627</v>
      </c>
    </row>
    <row r="24" spans="1:27">
      <c r="A24" s="44" t="s">
        <v>882</v>
      </c>
      <c r="B24" s="120">
        <v>-71599</v>
      </c>
      <c r="C24" s="120">
        <v>-92975</v>
      </c>
      <c r="D24" s="120">
        <v>-106582</v>
      </c>
      <c r="E24" s="120">
        <v>-48342</v>
      </c>
      <c r="F24" s="120">
        <v>-319498</v>
      </c>
      <c r="G24" s="120">
        <v>-69435</v>
      </c>
      <c r="H24" s="120">
        <v>-108099</v>
      </c>
      <c r="I24" s="120">
        <v>-80157</v>
      </c>
      <c r="J24" s="120">
        <v>-359279</v>
      </c>
      <c r="K24" s="120">
        <v>-616970</v>
      </c>
      <c r="L24" s="120">
        <v>-89206</v>
      </c>
      <c r="M24" s="120">
        <v>-64851</v>
      </c>
      <c r="N24" s="120">
        <v>-205554</v>
      </c>
      <c r="O24" s="120">
        <v>-96121</v>
      </c>
      <c r="P24" s="120">
        <v>-455732</v>
      </c>
      <c r="Q24" s="120">
        <v>-161725</v>
      </c>
      <c r="R24" s="120">
        <v>-169477</v>
      </c>
      <c r="S24" s="120">
        <v>-173050</v>
      </c>
      <c r="T24" s="120">
        <v>-62354</v>
      </c>
      <c r="U24" s="120">
        <v>-566606</v>
      </c>
      <c r="V24" s="120">
        <v>-171603</v>
      </c>
      <c r="W24" s="120">
        <v>-305871</v>
      </c>
      <c r="X24" s="120">
        <v>-102994</v>
      </c>
      <c r="Y24" s="120">
        <v>-81001</v>
      </c>
      <c r="Z24" s="120">
        <v>-661469</v>
      </c>
      <c r="AA24" s="120">
        <v>-119098</v>
      </c>
    </row>
    <row r="25" spans="1:27" s="13" customFormat="1">
      <c r="A25" s="43" t="s">
        <v>298</v>
      </c>
      <c r="B25" s="122">
        <v>420683</v>
      </c>
      <c r="C25" s="122">
        <v>442206</v>
      </c>
      <c r="D25" s="122">
        <v>503754</v>
      </c>
      <c r="E25" s="122">
        <v>416515</v>
      </c>
      <c r="F25" s="122">
        <v>1783158</v>
      </c>
      <c r="G25" s="122">
        <v>461132</v>
      </c>
      <c r="H25" s="122">
        <v>495164</v>
      </c>
      <c r="I25" s="122">
        <v>427811</v>
      </c>
      <c r="J25" s="122">
        <v>215061</v>
      </c>
      <c r="K25" s="122">
        <v>1599168</v>
      </c>
      <c r="L25" s="122">
        <v>358966</v>
      </c>
      <c r="M25" s="122">
        <v>209881</v>
      </c>
      <c r="N25" s="122">
        <v>211836</v>
      </c>
      <c r="O25" s="122">
        <v>314742</v>
      </c>
      <c r="P25" s="122">
        <v>1095425</v>
      </c>
      <c r="Q25" s="122">
        <v>426235</v>
      </c>
      <c r="R25" s="122">
        <v>344848</v>
      </c>
      <c r="S25" s="122">
        <v>218493</v>
      </c>
      <c r="T25" s="122">
        <v>366457</v>
      </c>
      <c r="U25" s="122">
        <v>1356033</v>
      </c>
      <c r="V25" s="122">
        <v>193504</v>
      </c>
      <c r="W25" s="122">
        <v>130683</v>
      </c>
      <c r="X25" s="122">
        <v>52723</v>
      </c>
      <c r="Y25" s="122">
        <v>390860</v>
      </c>
      <c r="Z25" s="122">
        <v>767770</v>
      </c>
      <c r="AA25" s="122">
        <v>258533</v>
      </c>
    </row>
    <row r="26" spans="1:27" s="13" customFormat="1">
      <c r="A26" s="43" t="s">
        <v>299</v>
      </c>
      <c r="B26" s="122">
        <v>420683</v>
      </c>
      <c r="C26" s="122">
        <v>442206</v>
      </c>
      <c r="D26" s="122">
        <v>503754</v>
      </c>
      <c r="E26" s="122">
        <v>416515</v>
      </c>
      <c r="F26" s="122">
        <v>1783158</v>
      </c>
      <c r="G26" s="122">
        <v>461132</v>
      </c>
      <c r="H26" s="122">
        <v>495164</v>
      </c>
      <c r="I26" s="122">
        <v>427811</v>
      </c>
      <c r="J26" s="122">
        <v>215061</v>
      </c>
      <c r="K26" s="122">
        <v>1599168</v>
      </c>
      <c r="L26" s="122">
        <v>358966</v>
      </c>
      <c r="M26" s="122">
        <v>209881</v>
      </c>
      <c r="N26" s="122">
        <v>211836</v>
      </c>
      <c r="O26" s="122">
        <v>314742</v>
      </c>
      <c r="P26" s="122">
        <v>1095425</v>
      </c>
      <c r="Q26" s="122">
        <v>426235</v>
      </c>
      <c r="R26" s="122">
        <v>344848</v>
      </c>
      <c r="S26" s="122">
        <v>218493</v>
      </c>
      <c r="T26" s="122">
        <v>366457</v>
      </c>
      <c r="U26" s="122">
        <v>1356033</v>
      </c>
      <c r="V26" s="122">
        <v>193504</v>
      </c>
      <c r="W26" s="122">
        <v>130683</v>
      </c>
      <c r="X26" s="122">
        <v>52723</v>
      </c>
      <c r="Y26" s="122">
        <v>390860</v>
      </c>
      <c r="Z26" s="122">
        <v>767770</v>
      </c>
      <c r="AA26" s="122">
        <v>258533</v>
      </c>
    </row>
    <row r="27" spans="1:27" s="13" customFormat="1">
      <c r="A27" s="43" t="s">
        <v>300</v>
      </c>
      <c r="B27" s="122">
        <v>-147003</v>
      </c>
      <c r="C27" s="122">
        <v>-149745</v>
      </c>
      <c r="D27" s="122">
        <v>-179276</v>
      </c>
      <c r="E27" s="122">
        <v>-132853</v>
      </c>
      <c r="F27" s="122">
        <v>-608877</v>
      </c>
      <c r="G27" s="122">
        <v>-107392</v>
      </c>
      <c r="H27" s="122">
        <v>-126368</v>
      </c>
      <c r="I27" s="122">
        <v>-103349</v>
      </c>
      <c r="J27" s="122">
        <v>224643</v>
      </c>
      <c r="K27" s="122">
        <v>-112466</v>
      </c>
      <c r="L27" s="122">
        <v>-69268</v>
      </c>
      <c r="M27" s="122">
        <v>-63138</v>
      </c>
      <c r="N27" s="122">
        <v>-93961</v>
      </c>
      <c r="O27" s="122">
        <v>-49615</v>
      </c>
      <c r="P27" s="122">
        <v>-251969</v>
      </c>
      <c r="Q27" s="122">
        <v>-114310</v>
      </c>
      <c r="R27" s="122">
        <v>-47294</v>
      </c>
      <c r="S27" s="122">
        <v>-61820</v>
      </c>
      <c r="T27" s="122">
        <v>-88409</v>
      </c>
      <c r="U27" s="122">
        <v>-281612</v>
      </c>
      <c r="V27" s="122">
        <v>20501</v>
      </c>
      <c r="W27" s="122">
        <v>150440</v>
      </c>
      <c r="X27" s="122">
        <v>41334</v>
      </c>
      <c r="Y27" s="122">
        <v>-81181</v>
      </c>
      <c r="Z27" s="122">
        <v>131094</v>
      </c>
      <c r="AA27" s="122">
        <v>17546</v>
      </c>
    </row>
    <row r="28" spans="1:27">
      <c r="A28" s="44" t="s">
        <v>301</v>
      </c>
      <c r="B28" s="120">
        <v>-137362</v>
      </c>
      <c r="C28" s="120">
        <v>-71622</v>
      </c>
      <c r="D28" s="120">
        <v>-141279</v>
      </c>
      <c r="E28" s="120">
        <v>-52946</v>
      </c>
      <c r="F28" s="120">
        <v>-403209</v>
      </c>
      <c r="G28" s="120">
        <v>-102282</v>
      </c>
      <c r="H28" s="120">
        <v>-85440</v>
      </c>
      <c r="I28" s="120">
        <v>-75055</v>
      </c>
      <c r="J28" s="120">
        <v>-92086</v>
      </c>
      <c r="K28" s="120">
        <v>-354863</v>
      </c>
      <c r="L28" s="120">
        <v>-76301</v>
      </c>
      <c r="M28" s="120">
        <v>-173857</v>
      </c>
      <c r="N28" s="120">
        <v>-164331</v>
      </c>
      <c r="O28" s="120">
        <v>-14102</v>
      </c>
      <c r="P28" s="120">
        <v>-428591</v>
      </c>
      <c r="Q28" s="120">
        <v>-156394</v>
      </c>
      <c r="R28" s="120">
        <v>-118710</v>
      </c>
      <c r="S28" s="120">
        <v>-25253</v>
      </c>
      <c r="T28" s="120">
        <v>-35341</v>
      </c>
      <c r="U28" s="120">
        <v>-335698</v>
      </c>
      <c r="V28" s="120">
        <v>-72125</v>
      </c>
      <c r="W28" s="120">
        <v>-77283</v>
      </c>
      <c r="X28" s="120">
        <v>-77105</v>
      </c>
      <c r="Y28" s="120">
        <v>-96902</v>
      </c>
      <c r="Z28" s="120">
        <v>-323415</v>
      </c>
      <c r="AA28" s="120">
        <v>-87523</v>
      </c>
    </row>
    <row r="29" spans="1:27">
      <c r="A29" s="44" t="s">
        <v>302</v>
      </c>
      <c r="B29" s="120">
        <v>-9641</v>
      </c>
      <c r="C29" s="120">
        <v>-78123</v>
      </c>
      <c r="D29" s="120">
        <v>-37997</v>
      </c>
      <c r="E29" s="120">
        <v>-79907</v>
      </c>
      <c r="F29" s="120">
        <v>-205668</v>
      </c>
      <c r="G29" s="120">
        <v>-5110</v>
      </c>
      <c r="H29" s="120">
        <v>-40928</v>
      </c>
      <c r="I29" s="120">
        <v>-28294</v>
      </c>
      <c r="J29" s="120">
        <v>316729</v>
      </c>
      <c r="K29" s="120">
        <v>242397</v>
      </c>
      <c r="L29" s="120">
        <v>7033</v>
      </c>
      <c r="M29" s="120">
        <v>110719</v>
      </c>
      <c r="N29" s="120">
        <v>94383</v>
      </c>
      <c r="O29" s="120">
        <v>-35513</v>
      </c>
      <c r="P29" s="120">
        <v>176622</v>
      </c>
      <c r="Q29" s="120">
        <v>42084</v>
      </c>
      <c r="R29" s="120">
        <v>71416</v>
      </c>
      <c r="S29" s="120">
        <v>-6346</v>
      </c>
      <c r="T29" s="120">
        <v>-53068</v>
      </c>
      <c r="U29" s="120">
        <v>54086</v>
      </c>
      <c r="V29" s="120">
        <v>92626</v>
      </c>
      <c r="W29" s="120">
        <v>227723</v>
      </c>
      <c r="X29" s="120">
        <v>118439</v>
      </c>
      <c r="Y29" s="120">
        <v>15721</v>
      </c>
      <c r="Z29" s="120">
        <v>454509</v>
      </c>
      <c r="AA29" s="120">
        <v>105069</v>
      </c>
    </row>
    <row r="30" spans="1:27" s="13" customFormat="1">
      <c r="A30" s="43" t="s">
        <v>303</v>
      </c>
      <c r="B30" s="122">
        <v>-29558</v>
      </c>
      <c r="C30" s="122">
        <v>-30318</v>
      </c>
      <c r="D30" s="122">
        <v>-34080</v>
      </c>
      <c r="E30" s="122">
        <v>-30940</v>
      </c>
      <c r="F30" s="122">
        <v>-124896</v>
      </c>
      <c r="G30" s="122">
        <v>-33601</v>
      </c>
      <c r="H30" s="122">
        <v>-33211</v>
      </c>
      <c r="I30" s="122">
        <v>-32489</v>
      </c>
      <c r="J30" s="122">
        <v>-42462</v>
      </c>
      <c r="K30" s="122">
        <v>-141763</v>
      </c>
      <c r="L30" s="122">
        <v>-32130</v>
      </c>
      <c r="M30" s="122">
        <v>-26924</v>
      </c>
      <c r="N30" s="122">
        <v>-24013</v>
      </c>
      <c r="O30" s="122">
        <v>-32711</v>
      </c>
      <c r="P30" s="122">
        <v>-115778</v>
      </c>
      <c r="Q30" s="122">
        <v>-32918</v>
      </c>
      <c r="R30" s="122">
        <v>-32256</v>
      </c>
      <c r="S30" s="122">
        <v>-30221</v>
      </c>
      <c r="T30" s="122">
        <v>-30221</v>
      </c>
      <c r="U30" s="122">
        <v>-125616</v>
      </c>
      <c r="V30" s="122">
        <v>-49749</v>
      </c>
      <c r="W30" s="122">
        <v>-53341</v>
      </c>
      <c r="X30" s="122">
        <v>-21950</v>
      </c>
      <c r="Y30" s="122">
        <v>-58471</v>
      </c>
      <c r="Z30" s="122">
        <v>-183511</v>
      </c>
      <c r="AA30" s="122">
        <v>-62953</v>
      </c>
    </row>
    <row r="31" spans="1:27" s="13" customFormat="1">
      <c r="A31" s="43" t="s">
        <v>304</v>
      </c>
      <c r="B31" s="122">
        <v>-158</v>
      </c>
      <c r="C31" s="122">
        <v>-186</v>
      </c>
      <c r="D31" s="122">
        <v>-177</v>
      </c>
      <c r="E31" s="122">
        <v>-235</v>
      </c>
      <c r="F31" s="122">
        <v>-756</v>
      </c>
      <c r="G31" s="120">
        <v>-182</v>
      </c>
      <c r="H31" s="120">
        <v>-194</v>
      </c>
      <c r="I31" s="120">
        <v>-57</v>
      </c>
      <c r="J31" s="120">
        <v>-88</v>
      </c>
      <c r="K31" s="120">
        <v>-521</v>
      </c>
      <c r="L31" s="122">
        <v>-46</v>
      </c>
      <c r="M31" s="122">
        <v>-42</v>
      </c>
      <c r="N31" s="122">
        <v>-47</v>
      </c>
      <c r="O31" s="122">
        <v>-67</v>
      </c>
      <c r="P31" s="122">
        <v>-202</v>
      </c>
      <c r="Q31" s="122">
        <v>-72</v>
      </c>
      <c r="R31" s="122">
        <v>-72</v>
      </c>
      <c r="S31" s="122">
        <v>-71</v>
      </c>
      <c r="T31" s="122">
        <v>-55</v>
      </c>
      <c r="U31" s="122">
        <v>-270</v>
      </c>
      <c r="V31" s="122">
        <v>-163</v>
      </c>
      <c r="W31" s="122">
        <v>41</v>
      </c>
      <c r="X31" s="122">
        <v>-163</v>
      </c>
      <c r="Y31" s="122">
        <v>-134</v>
      </c>
      <c r="Z31" s="122">
        <v>-419</v>
      </c>
      <c r="AA31" s="122">
        <v>-153</v>
      </c>
    </row>
    <row r="32" spans="1:27" s="13" customFormat="1">
      <c r="A32" s="43" t="s">
        <v>305</v>
      </c>
      <c r="B32" s="122">
        <v>243964</v>
      </c>
      <c r="C32" s="122">
        <v>261957</v>
      </c>
      <c r="D32" s="122">
        <v>290221</v>
      </c>
      <c r="E32" s="122">
        <v>252487</v>
      </c>
      <c r="F32" s="122">
        <v>1048629</v>
      </c>
      <c r="G32" s="122">
        <v>319957</v>
      </c>
      <c r="H32" s="122">
        <v>335391</v>
      </c>
      <c r="I32" s="122">
        <v>291916</v>
      </c>
      <c r="J32" s="122">
        <v>397154</v>
      </c>
      <c r="K32" s="122">
        <v>1344418</v>
      </c>
      <c r="L32" s="122">
        <v>257522</v>
      </c>
      <c r="M32" s="122">
        <v>119777</v>
      </c>
      <c r="N32" s="122">
        <v>93815</v>
      </c>
      <c r="O32" s="122">
        <v>232349</v>
      </c>
      <c r="P32" s="122">
        <v>727476</v>
      </c>
      <c r="Q32" s="122">
        <v>278935</v>
      </c>
      <c r="R32" s="122">
        <v>265226</v>
      </c>
      <c r="S32" s="122">
        <v>126381</v>
      </c>
      <c r="T32" s="122">
        <v>247772</v>
      </c>
      <c r="U32" s="122">
        <v>948535</v>
      </c>
      <c r="V32" s="122">
        <v>164093</v>
      </c>
      <c r="W32" s="122">
        <v>227823</v>
      </c>
      <c r="X32" s="122">
        <v>71944</v>
      </c>
      <c r="Y32" s="122">
        <v>251074</v>
      </c>
      <c r="Z32" s="122">
        <v>714934</v>
      </c>
      <c r="AA32" s="122">
        <v>212973</v>
      </c>
    </row>
    <row r="33" spans="1: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M33" s="14"/>
      <c r="N33" s="122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</sheetData>
  <hyperlinks>
    <hyperlink ref="A1" location="Índice!A1" display="           Índice           "/>
  </hyperlink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50"/>
  </sheetPr>
  <dimension ref="A1:EO53"/>
  <sheetViews>
    <sheetView workbookViewId="0">
      <pane xSplit="1" topLeftCell="DY1" activePane="topRight" state="frozen"/>
      <selection pane="topRight"/>
    </sheetView>
  </sheetViews>
  <sheetFormatPr defaultColWidth="9.140625" defaultRowHeight="15"/>
  <cols>
    <col min="1" max="1" width="65.42578125" style="4" customWidth="1"/>
    <col min="2" max="27" width="12.42578125" style="45" customWidth="1"/>
    <col min="28" max="29" width="12" style="45" customWidth="1"/>
    <col min="30" max="33" width="11.5703125" style="45" customWidth="1"/>
    <col min="34" max="35" width="12.42578125" style="45" customWidth="1"/>
    <col min="36" max="83" width="11.5703125" style="45" customWidth="1"/>
    <col min="84" max="90" width="11.5703125" style="4" customWidth="1"/>
    <col min="91" max="91" width="12" style="4" customWidth="1"/>
    <col min="92" max="107" width="11.5703125" style="21" customWidth="1"/>
    <col min="108" max="145" width="11.5703125" style="4" customWidth="1"/>
    <col min="146" max="16384" width="9.140625" style="4"/>
  </cols>
  <sheetData>
    <row r="1" spans="1:145" ht="57" customHeight="1">
      <c r="A1" s="5" t="s">
        <v>17</v>
      </c>
      <c r="B1" s="6"/>
      <c r="DD1" s="46"/>
      <c r="DE1" s="46"/>
      <c r="DL1" s="46"/>
      <c r="DM1" s="46"/>
      <c r="DQ1" s="46"/>
      <c r="DR1" s="46"/>
      <c r="DS1" s="46"/>
    </row>
    <row r="2" spans="1:145" customFormat="1" ht="17.100000000000001" customHeight="1">
      <c r="A2" s="89" t="s">
        <v>265</v>
      </c>
      <c r="B2" s="91" t="s">
        <v>434</v>
      </c>
      <c r="C2" s="91" t="s">
        <v>433</v>
      </c>
      <c r="D2" s="91" t="s">
        <v>432</v>
      </c>
      <c r="E2" s="91" t="s">
        <v>431</v>
      </c>
      <c r="F2" s="91" t="s">
        <v>430</v>
      </c>
      <c r="G2" s="91" t="s">
        <v>429</v>
      </c>
      <c r="H2" s="91" t="s">
        <v>428</v>
      </c>
      <c r="I2" s="91" t="s">
        <v>427</v>
      </c>
      <c r="J2" s="91" t="s">
        <v>426</v>
      </c>
      <c r="K2" s="91" t="s">
        <v>425</v>
      </c>
      <c r="L2" s="91" t="s">
        <v>424</v>
      </c>
      <c r="M2" s="91" t="s">
        <v>423</v>
      </c>
      <c r="N2" s="91" t="s">
        <v>422</v>
      </c>
      <c r="O2" s="91" t="s">
        <v>421</v>
      </c>
      <c r="P2" s="91" t="s">
        <v>420</v>
      </c>
      <c r="Q2" s="91" t="s">
        <v>419</v>
      </c>
      <c r="R2" s="91" t="s">
        <v>418</v>
      </c>
      <c r="S2" s="91" t="s">
        <v>417</v>
      </c>
      <c r="T2" s="91" t="s">
        <v>416</v>
      </c>
      <c r="U2" s="91" t="s">
        <v>415</v>
      </c>
      <c r="V2" s="91" t="s">
        <v>414</v>
      </c>
      <c r="W2" s="91" t="s">
        <v>413</v>
      </c>
      <c r="X2" s="91" t="s">
        <v>412</v>
      </c>
      <c r="Y2" s="91" t="s">
        <v>411</v>
      </c>
      <c r="Z2" s="91" t="s">
        <v>410</v>
      </c>
      <c r="AA2" s="91" t="s">
        <v>409</v>
      </c>
      <c r="AB2" s="91" t="s">
        <v>408</v>
      </c>
      <c r="AC2" s="91" t="s">
        <v>407</v>
      </c>
      <c r="AD2" s="91" t="s">
        <v>406</v>
      </c>
      <c r="AE2" s="91" t="s">
        <v>405</v>
      </c>
      <c r="AF2" s="91" t="s">
        <v>404</v>
      </c>
      <c r="AG2" s="91" t="s">
        <v>403</v>
      </c>
      <c r="AH2" s="91" t="s">
        <v>402</v>
      </c>
      <c r="AI2" s="91" t="s">
        <v>401</v>
      </c>
      <c r="AJ2" s="91" t="s">
        <v>400</v>
      </c>
      <c r="AK2" s="91" t="s">
        <v>399</v>
      </c>
      <c r="AL2" s="91" t="s">
        <v>398</v>
      </c>
      <c r="AM2" s="91" t="s">
        <v>397</v>
      </c>
      <c r="AN2" s="91" t="s">
        <v>317</v>
      </c>
      <c r="AO2" s="91" t="s">
        <v>396</v>
      </c>
      <c r="AP2" s="91" t="s">
        <v>395</v>
      </c>
      <c r="AQ2" s="91" t="s">
        <v>394</v>
      </c>
      <c r="AR2" s="91" t="s">
        <v>393</v>
      </c>
      <c r="AS2" s="91" t="s">
        <v>392</v>
      </c>
      <c r="AT2" s="91" t="s">
        <v>391</v>
      </c>
      <c r="AU2" s="91" t="s">
        <v>390</v>
      </c>
      <c r="AV2" s="91" t="s">
        <v>389</v>
      </c>
      <c r="AW2" s="91" t="s">
        <v>388</v>
      </c>
      <c r="AX2" s="91" t="s">
        <v>387</v>
      </c>
      <c r="AY2" s="91" t="s">
        <v>386</v>
      </c>
      <c r="AZ2" s="91" t="s">
        <v>385</v>
      </c>
      <c r="BA2" s="91" t="s">
        <v>384</v>
      </c>
      <c r="BB2" s="91" t="s">
        <v>383</v>
      </c>
      <c r="BC2" s="91" t="s">
        <v>382</v>
      </c>
      <c r="BD2" s="91" t="s">
        <v>381</v>
      </c>
      <c r="BE2" s="91" t="s">
        <v>380</v>
      </c>
      <c r="BF2" s="91" t="s">
        <v>379</v>
      </c>
      <c r="BG2" s="91" t="s">
        <v>378</v>
      </c>
      <c r="BH2" s="91" t="s">
        <v>377</v>
      </c>
      <c r="BI2" s="91" t="s">
        <v>376</v>
      </c>
      <c r="BJ2" s="91" t="s">
        <v>375</v>
      </c>
      <c r="BK2" s="91" t="s">
        <v>374</v>
      </c>
      <c r="BL2" s="91" t="s">
        <v>373</v>
      </c>
      <c r="BM2" s="91" t="s">
        <v>372</v>
      </c>
      <c r="BN2" s="91" t="s">
        <v>371</v>
      </c>
      <c r="BO2" s="91" t="s">
        <v>370</v>
      </c>
      <c r="BP2" s="91" t="s">
        <v>369</v>
      </c>
      <c r="BQ2" s="91" t="s">
        <v>368</v>
      </c>
      <c r="BR2" s="91" t="s">
        <v>367</v>
      </c>
      <c r="BS2" s="91" t="s">
        <v>366</v>
      </c>
      <c r="BT2" s="91" t="s">
        <v>365</v>
      </c>
      <c r="BU2" s="91" t="s">
        <v>364</v>
      </c>
      <c r="BV2" s="91" t="s">
        <v>363</v>
      </c>
      <c r="BW2" s="91" t="s">
        <v>362</v>
      </c>
      <c r="BX2" s="91" t="s">
        <v>361</v>
      </c>
      <c r="BY2" s="91" t="s">
        <v>360</v>
      </c>
      <c r="BZ2" s="91" t="s">
        <v>359</v>
      </c>
      <c r="CA2" s="91" t="s">
        <v>358</v>
      </c>
      <c r="CB2" s="91" t="s">
        <v>357</v>
      </c>
      <c r="CC2" s="91" t="s">
        <v>356</v>
      </c>
      <c r="CD2" s="91" t="s">
        <v>355</v>
      </c>
      <c r="CE2" s="91" t="s">
        <v>354</v>
      </c>
      <c r="CF2" s="91" t="s">
        <v>353</v>
      </c>
      <c r="CG2" s="91" t="s">
        <v>352</v>
      </c>
      <c r="CH2" s="91" t="s">
        <v>351</v>
      </c>
      <c r="CI2" s="91" t="s">
        <v>350</v>
      </c>
      <c r="CJ2" s="91" t="s">
        <v>349</v>
      </c>
      <c r="CK2" s="91" t="s">
        <v>348</v>
      </c>
      <c r="CL2" s="91" t="s">
        <v>347</v>
      </c>
      <c r="CM2" s="91" t="s">
        <v>346</v>
      </c>
      <c r="CN2" s="91" t="s">
        <v>345</v>
      </c>
      <c r="CO2" s="91" t="s">
        <v>344</v>
      </c>
      <c r="CP2" s="91" t="s">
        <v>343</v>
      </c>
      <c r="CQ2" s="91" t="s">
        <v>342</v>
      </c>
      <c r="CR2" s="91" t="s">
        <v>341</v>
      </c>
      <c r="CS2" s="91" t="s">
        <v>340</v>
      </c>
      <c r="CT2" s="91" t="s">
        <v>339</v>
      </c>
      <c r="CU2" s="91" t="s">
        <v>338</v>
      </c>
      <c r="CV2" s="91" t="s">
        <v>337</v>
      </c>
      <c r="CW2" s="91" t="s">
        <v>336</v>
      </c>
      <c r="CX2" s="91" t="s">
        <v>335</v>
      </c>
      <c r="CY2" s="91" t="s">
        <v>334</v>
      </c>
      <c r="CZ2" s="91" t="s">
        <v>333</v>
      </c>
      <c r="DA2" s="91" t="s">
        <v>332</v>
      </c>
      <c r="DB2" s="91" t="s">
        <v>331</v>
      </c>
      <c r="DC2" s="91" t="s">
        <v>330</v>
      </c>
      <c r="DD2" s="91" t="s">
        <v>329</v>
      </c>
      <c r="DE2" s="91" t="s">
        <v>328</v>
      </c>
      <c r="DF2" s="91" t="s">
        <v>327</v>
      </c>
      <c r="DG2" s="91" t="s">
        <v>326</v>
      </c>
      <c r="DH2" s="91" t="s">
        <v>325</v>
      </c>
      <c r="DI2" s="91" t="s">
        <v>324</v>
      </c>
      <c r="DJ2" s="91" t="s">
        <v>323</v>
      </c>
      <c r="DK2" s="91" t="s">
        <v>322</v>
      </c>
      <c r="DL2" s="91" t="s">
        <v>321</v>
      </c>
      <c r="DM2" s="91" t="s">
        <v>320</v>
      </c>
      <c r="DN2" s="91" t="s">
        <v>319</v>
      </c>
      <c r="DO2" s="91" t="s">
        <v>318</v>
      </c>
      <c r="DP2" s="91" t="s">
        <v>317</v>
      </c>
      <c r="DQ2" s="91" t="s">
        <v>316</v>
      </c>
      <c r="DR2" s="91" t="s">
        <v>280</v>
      </c>
      <c r="DS2" s="91" t="s">
        <v>279</v>
      </c>
      <c r="DT2" s="91" t="s">
        <v>315</v>
      </c>
      <c r="DU2" s="91" t="s">
        <v>278</v>
      </c>
      <c r="DV2" s="91" t="s">
        <v>314</v>
      </c>
      <c r="DW2" s="91" t="s">
        <v>277</v>
      </c>
      <c r="DX2" s="91" t="s">
        <v>313</v>
      </c>
      <c r="DY2" s="91">
        <v>2017</v>
      </c>
      <c r="DZ2" s="91" t="s">
        <v>276</v>
      </c>
      <c r="EA2" s="91" t="s">
        <v>275</v>
      </c>
      <c r="EB2" s="91" t="s">
        <v>312</v>
      </c>
      <c r="EC2" s="91" t="s">
        <v>274</v>
      </c>
      <c r="ED2" s="91" t="s">
        <v>311</v>
      </c>
      <c r="EE2" s="91" t="s">
        <v>273</v>
      </c>
      <c r="EF2" s="91" t="s">
        <v>310</v>
      </c>
      <c r="EG2" s="91" t="s">
        <v>272</v>
      </c>
      <c r="EH2" s="91" t="s">
        <v>271</v>
      </c>
      <c r="EI2" s="91" t="s">
        <v>270</v>
      </c>
      <c r="EJ2" s="91" t="s">
        <v>309</v>
      </c>
      <c r="EK2" s="91" t="s">
        <v>269</v>
      </c>
      <c r="EL2" s="91" t="s">
        <v>308</v>
      </c>
      <c r="EM2" s="91" t="s">
        <v>268</v>
      </c>
      <c r="EN2" s="91" t="s">
        <v>307</v>
      </c>
      <c r="EO2" s="91" t="s">
        <v>306</v>
      </c>
    </row>
    <row r="3" spans="1:145" s="13" customFormat="1">
      <c r="A3" s="13" t="s">
        <v>435</v>
      </c>
      <c r="B3" s="14">
        <v>437205</v>
      </c>
      <c r="C3" s="14">
        <v>535592</v>
      </c>
      <c r="D3" s="14">
        <v>972797</v>
      </c>
      <c r="E3" s="14">
        <v>851886</v>
      </c>
      <c r="F3" s="14">
        <v>1824683</v>
      </c>
      <c r="G3" s="14">
        <v>665073</v>
      </c>
      <c r="H3" s="14">
        <v>1516959</v>
      </c>
      <c r="I3" s="14">
        <v>2489756</v>
      </c>
      <c r="J3" s="14">
        <v>708511</v>
      </c>
      <c r="K3" s="14">
        <v>772834</v>
      </c>
      <c r="L3" s="14">
        <v>1481345</v>
      </c>
      <c r="M3" s="14">
        <v>733117</v>
      </c>
      <c r="N3" s="14">
        <v>2214462</v>
      </c>
      <c r="O3" s="14">
        <v>688902</v>
      </c>
      <c r="P3" s="14">
        <v>1422019</v>
      </c>
      <c r="Q3" s="14">
        <v>2903364</v>
      </c>
      <c r="R3" s="14">
        <v>615444</v>
      </c>
      <c r="S3" s="14">
        <v>687152</v>
      </c>
      <c r="T3" s="14">
        <v>1302596</v>
      </c>
      <c r="U3" s="14">
        <v>642231</v>
      </c>
      <c r="V3" s="14">
        <v>1944827</v>
      </c>
      <c r="W3" s="14">
        <v>635852</v>
      </c>
      <c r="X3" s="14">
        <v>1278083</v>
      </c>
      <c r="Y3" s="14">
        <v>2580679</v>
      </c>
      <c r="Z3" s="14">
        <v>692562</v>
      </c>
      <c r="AA3" s="14">
        <v>773388</v>
      </c>
      <c r="AB3" s="14">
        <v>1465950</v>
      </c>
      <c r="AC3" s="14">
        <v>794317</v>
      </c>
      <c r="AD3" s="14">
        <v>2260267</v>
      </c>
      <c r="AE3" s="14">
        <v>824389</v>
      </c>
      <c r="AF3" s="14">
        <v>1618706</v>
      </c>
      <c r="AG3" s="14">
        <v>3084656</v>
      </c>
      <c r="AH3" s="14">
        <v>933535</v>
      </c>
      <c r="AI3" s="14">
        <v>970975</v>
      </c>
      <c r="AJ3" s="14">
        <v>1904510</v>
      </c>
      <c r="AK3" s="14">
        <v>751914</v>
      </c>
      <c r="AL3" s="14">
        <v>2656424</v>
      </c>
      <c r="AM3" s="14">
        <v>639995</v>
      </c>
      <c r="AN3" s="14">
        <v>1391909</v>
      </c>
      <c r="AO3" s="14">
        <v>3296419</v>
      </c>
      <c r="AP3" s="14">
        <v>669988</v>
      </c>
      <c r="AQ3" s="14">
        <v>679284</v>
      </c>
      <c r="AR3" s="14">
        <v>1349272</v>
      </c>
      <c r="AS3" s="14">
        <v>720901</v>
      </c>
      <c r="AT3" s="14">
        <v>2070173</v>
      </c>
      <c r="AU3" s="14">
        <v>805651</v>
      </c>
      <c r="AV3" s="14">
        <v>1526552</v>
      </c>
      <c r="AW3" s="14">
        <v>2875824</v>
      </c>
      <c r="AX3" s="14">
        <v>770218</v>
      </c>
      <c r="AY3" s="14">
        <v>812067</v>
      </c>
      <c r="AZ3" s="14">
        <v>1582285</v>
      </c>
      <c r="BA3" s="14">
        <v>1078539</v>
      </c>
      <c r="BB3" s="14">
        <v>2660824</v>
      </c>
      <c r="BC3" s="14">
        <v>1218839</v>
      </c>
      <c r="BD3" s="14">
        <v>2302751.9155299999</v>
      </c>
      <c r="BE3" s="14">
        <v>3879663</v>
      </c>
      <c r="BF3" s="14">
        <v>1081213</v>
      </c>
      <c r="BG3" s="14">
        <v>1059173</v>
      </c>
      <c r="BH3" s="14">
        <v>2140386</v>
      </c>
      <c r="BI3" s="14">
        <v>1045531</v>
      </c>
      <c r="BJ3" s="14">
        <v>3185917</v>
      </c>
      <c r="BK3" s="14">
        <v>1076703</v>
      </c>
      <c r="BL3" s="14">
        <v>2117918</v>
      </c>
      <c r="BM3" s="14">
        <v>4262620</v>
      </c>
      <c r="BN3" s="14">
        <v>1067817</v>
      </c>
      <c r="BO3" s="14">
        <v>1165414</v>
      </c>
      <c r="BP3" s="14">
        <v>2233231</v>
      </c>
      <c r="BQ3" s="14">
        <v>1298208</v>
      </c>
      <c r="BR3" s="14">
        <v>3531439</v>
      </c>
      <c r="BS3" s="14">
        <v>1310388</v>
      </c>
      <c r="BT3" s="14">
        <v>2598285</v>
      </c>
      <c r="BU3" s="14">
        <v>4841827</v>
      </c>
      <c r="BV3" s="14">
        <v>1299888</v>
      </c>
      <c r="BW3" s="14">
        <v>1436502</v>
      </c>
      <c r="BX3" s="14">
        <v>2736390</v>
      </c>
      <c r="BY3" s="14">
        <v>1668868</v>
      </c>
      <c r="BZ3" s="14">
        <v>4405258</v>
      </c>
      <c r="CA3" s="14">
        <v>1541473</v>
      </c>
      <c r="CB3" s="14">
        <v>3200183</v>
      </c>
      <c r="CC3" s="14">
        <v>5946731</v>
      </c>
      <c r="CD3" s="14">
        <v>1551259</v>
      </c>
      <c r="CE3" s="14">
        <v>1984592</v>
      </c>
      <c r="CF3" s="14">
        <v>3535851</v>
      </c>
      <c r="CG3" s="14">
        <v>1380613</v>
      </c>
      <c r="CH3" s="14">
        <v>4916464</v>
      </c>
      <c r="CI3" s="14">
        <v>1429929</v>
      </c>
      <c r="CJ3" s="14">
        <v>2808903</v>
      </c>
      <c r="CK3" s="14">
        <v>6346393</v>
      </c>
      <c r="CL3" s="14">
        <v>1387778</v>
      </c>
      <c r="CM3" s="14">
        <v>1705979</v>
      </c>
      <c r="CN3" s="14">
        <v>3093757</v>
      </c>
      <c r="CO3" s="14">
        <v>1711078</v>
      </c>
      <c r="CP3" s="14">
        <v>4804835</v>
      </c>
      <c r="CQ3" s="14">
        <v>1767692</v>
      </c>
      <c r="CR3" s="14">
        <v>3476710</v>
      </c>
      <c r="CS3" s="14">
        <v>6572527</v>
      </c>
      <c r="CT3" s="14">
        <v>1758890</v>
      </c>
      <c r="CU3" s="14">
        <v>1821387</v>
      </c>
      <c r="CV3" s="14">
        <v>3580277</v>
      </c>
      <c r="CW3" s="14">
        <v>2285761</v>
      </c>
      <c r="CX3" s="14">
        <v>5866038</v>
      </c>
      <c r="CY3" s="14">
        <v>2330619</v>
      </c>
      <c r="CZ3" s="14">
        <v>4604345</v>
      </c>
      <c r="DA3" s="14">
        <v>8196657</v>
      </c>
      <c r="DB3" s="14">
        <v>2929301</v>
      </c>
      <c r="DC3" s="14">
        <v>2104329</v>
      </c>
      <c r="DD3" s="14">
        <v>5033630</v>
      </c>
      <c r="DE3" s="14">
        <v>3168639</v>
      </c>
      <c r="DF3" s="14">
        <v>8202269</v>
      </c>
      <c r="DG3" s="14">
        <v>2602075</v>
      </c>
      <c r="DH3" s="14">
        <v>5750029</v>
      </c>
      <c r="DI3" s="14">
        <v>10804344</v>
      </c>
      <c r="DJ3" s="14">
        <v>2598888</v>
      </c>
      <c r="DK3" s="14">
        <v>2459890</v>
      </c>
      <c r="DL3" s="14">
        <v>5058778</v>
      </c>
      <c r="DM3" s="14">
        <v>2902260</v>
      </c>
      <c r="DN3" s="14">
        <v>7961038</v>
      </c>
      <c r="DO3" s="14">
        <v>2707379</v>
      </c>
      <c r="DP3" s="14">
        <v>5581453</v>
      </c>
      <c r="DQ3" s="14">
        <v>10668417</v>
      </c>
      <c r="DR3" s="14">
        <v>2575243</v>
      </c>
      <c r="DS3" s="14">
        <v>2603699</v>
      </c>
      <c r="DT3" s="14">
        <v>5178942</v>
      </c>
      <c r="DU3" s="14">
        <v>2346648</v>
      </c>
      <c r="DV3" s="14">
        <v>7525590</v>
      </c>
      <c r="DW3" s="14">
        <v>2452902</v>
      </c>
      <c r="DX3" s="14">
        <v>4777325</v>
      </c>
      <c r="DY3" s="14">
        <v>9978492</v>
      </c>
      <c r="DZ3" s="14">
        <v>2143509</v>
      </c>
      <c r="EA3" s="14">
        <v>2513374</v>
      </c>
      <c r="EB3" s="14">
        <v>4656883</v>
      </c>
      <c r="EC3" s="14">
        <v>2445158</v>
      </c>
      <c r="ED3" s="14">
        <v>7102041</v>
      </c>
      <c r="EE3" s="14">
        <v>2449736</v>
      </c>
      <c r="EF3" s="14">
        <v>4894894</v>
      </c>
      <c r="EG3" s="14">
        <v>9551777</v>
      </c>
      <c r="EH3" s="14">
        <v>2264697</v>
      </c>
      <c r="EI3" s="14">
        <v>2258278</v>
      </c>
      <c r="EJ3" s="14">
        <v>4522975</v>
      </c>
      <c r="EK3" s="14">
        <v>2589498</v>
      </c>
      <c r="EL3" s="14">
        <v>7112473</v>
      </c>
      <c r="EM3" s="14">
        <v>1992941</v>
      </c>
      <c r="EN3" s="14">
        <v>4582439</v>
      </c>
      <c r="EO3" s="14">
        <v>9105414</v>
      </c>
    </row>
    <row r="4" spans="1:145">
      <c r="A4" s="49" t="s">
        <v>43</v>
      </c>
      <c r="B4" s="10">
        <v>218834</v>
      </c>
      <c r="C4" s="10">
        <v>260499</v>
      </c>
      <c r="D4" s="10">
        <v>479333</v>
      </c>
      <c r="E4" s="10">
        <v>324517</v>
      </c>
      <c r="F4" s="10">
        <v>803850</v>
      </c>
      <c r="G4" s="10">
        <v>324785</v>
      </c>
      <c r="H4" s="10">
        <v>649302</v>
      </c>
      <c r="I4" s="10">
        <v>1128635</v>
      </c>
      <c r="J4" s="10">
        <v>322333</v>
      </c>
      <c r="K4" s="10">
        <v>327205</v>
      </c>
      <c r="L4" s="10">
        <v>649538</v>
      </c>
      <c r="M4" s="10">
        <v>339080</v>
      </c>
      <c r="N4" s="10">
        <v>988618</v>
      </c>
      <c r="O4" s="10">
        <v>335624</v>
      </c>
      <c r="P4" s="10">
        <v>674704</v>
      </c>
      <c r="Q4" s="10">
        <v>1324242</v>
      </c>
      <c r="R4" s="10">
        <v>337047</v>
      </c>
      <c r="S4" s="10">
        <v>357097</v>
      </c>
      <c r="T4" s="10">
        <v>694144</v>
      </c>
      <c r="U4" s="10">
        <v>354324</v>
      </c>
      <c r="V4" s="10">
        <v>1048468</v>
      </c>
      <c r="W4" s="10">
        <v>359547</v>
      </c>
      <c r="X4" s="10">
        <v>713871</v>
      </c>
      <c r="Y4" s="10">
        <v>1408015</v>
      </c>
      <c r="Z4" s="10">
        <v>403887</v>
      </c>
      <c r="AA4" s="10">
        <v>410313</v>
      </c>
      <c r="AB4" s="10">
        <v>814200</v>
      </c>
      <c r="AC4" s="10">
        <v>415221</v>
      </c>
      <c r="AD4" s="10">
        <v>1229421</v>
      </c>
      <c r="AE4" s="10">
        <v>388150</v>
      </c>
      <c r="AF4" s="10">
        <v>803371</v>
      </c>
      <c r="AG4" s="10">
        <v>1617571</v>
      </c>
      <c r="AH4" s="10">
        <v>398361</v>
      </c>
      <c r="AI4" s="10">
        <v>410751</v>
      </c>
      <c r="AJ4" s="10">
        <v>809112</v>
      </c>
      <c r="AK4" s="10">
        <v>398312</v>
      </c>
      <c r="AL4" s="10">
        <v>1207424</v>
      </c>
      <c r="AM4" s="10">
        <v>410919</v>
      </c>
      <c r="AN4" s="10">
        <v>809231</v>
      </c>
      <c r="AO4" s="10">
        <v>1618343</v>
      </c>
      <c r="AP4" s="10">
        <v>392269</v>
      </c>
      <c r="AQ4" s="10">
        <v>413822</v>
      </c>
      <c r="AR4" s="10">
        <v>806091</v>
      </c>
      <c r="AS4" s="10">
        <v>432128</v>
      </c>
      <c r="AT4" s="10">
        <v>1238219</v>
      </c>
      <c r="AU4" s="10">
        <v>441715</v>
      </c>
      <c r="AV4" s="10">
        <v>873843</v>
      </c>
      <c r="AW4" s="10">
        <v>1679934</v>
      </c>
      <c r="AX4" s="10">
        <v>476392</v>
      </c>
      <c r="AY4" s="10">
        <v>517802</v>
      </c>
      <c r="AZ4" s="10">
        <v>994194</v>
      </c>
      <c r="BA4" s="10">
        <v>631111</v>
      </c>
      <c r="BB4" s="10">
        <v>1625305</v>
      </c>
      <c r="BC4" s="10">
        <v>711075</v>
      </c>
      <c r="BD4" s="10">
        <v>1342186.3306100001</v>
      </c>
      <c r="BE4" s="10">
        <v>2336380</v>
      </c>
      <c r="BF4" s="10">
        <v>704950</v>
      </c>
      <c r="BG4" s="10">
        <v>689409</v>
      </c>
      <c r="BH4" s="10">
        <v>1394359</v>
      </c>
      <c r="BI4" s="10">
        <v>705845</v>
      </c>
      <c r="BJ4" s="10">
        <v>2100204</v>
      </c>
      <c r="BK4" s="10">
        <v>757029</v>
      </c>
      <c r="BL4" s="10">
        <v>1462874</v>
      </c>
      <c r="BM4" s="10">
        <v>2857233</v>
      </c>
      <c r="BN4" s="10">
        <v>763595</v>
      </c>
      <c r="BO4" s="10">
        <v>846055</v>
      </c>
      <c r="BP4" s="10">
        <v>1609650</v>
      </c>
      <c r="BQ4" s="10">
        <v>930662</v>
      </c>
      <c r="BR4" s="10">
        <v>2540312</v>
      </c>
      <c r="BS4" s="10">
        <v>957207</v>
      </c>
      <c r="BT4" s="10">
        <v>1887869</v>
      </c>
      <c r="BU4" s="10">
        <v>3497519</v>
      </c>
      <c r="BV4" s="10">
        <v>958469</v>
      </c>
      <c r="BW4" s="10">
        <v>1052962</v>
      </c>
      <c r="BX4" s="10">
        <v>2011431</v>
      </c>
      <c r="BY4" s="10">
        <v>1146366</v>
      </c>
      <c r="BZ4" s="10">
        <v>3157797</v>
      </c>
      <c r="CA4" s="10">
        <v>1119264</v>
      </c>
      <c r="CB4" s="10">
        <v>2265630</v>
      </c>
      <c r="CC4" s="10">
        <v>4277061</v>
      </c>
      <c r="CD4" s="10">
        <v>1119130</v>
      </c>
      <c r="CE4" s="10">
        <v>1183279</v>
      </c>
      <c r="CF4" s="10">
        <v>2302409</v>
      </c>
      <c r="CG4" s="10">
        <v>1150273</v>
      </c>
      <c r="CH4" s="10">
        <v>3452682</v>
      </c>
      <c r="CI4" s="10">
        <v>1158701</v>
      </c>
      <c r="CJ4" s="10">
        <v>2308974</v>
      </c>
      <c r="CK4" s="10">
        <v>4611383</v>
      </c>
      <c r="CL4" s="10">
        <v>1104789</v>
      </c>
      <c r="CM4" s="10">
        <v>1149410</v>
      </c>
      <c r="CN4" s="10">
        <v>2254199</v>
      </c>
      <c r="CO4" s="10">
        <v>1150550</v>
      </c>
      <c r="CP4" s="10">
        <v>3404749</v>
      </c>
      <c r="CQ4" s="10">
        <v>1186174</v>
      </c>
      <c r="CR4" s="10">
        <v>2336724</v>
      </c>
      <c r="CS4" s="10">
        <v>4590923</v>
      </c>
      <c r="CT4" s="10">
        <v>1156853</v>
      </c>
      <c r="CU4" s="10">
        <v>1261322</v>
      </c>
      <c r="CV4" s="10">
        <v>2418175</v>
      </c>
      <c r="CW4" s="10">
        <v>1404063</v>
      </c>
      <c r="CX4" s="10">
        <v>3822238</v>
      </c>
      <c r="CY4" s="10">
        <v>1406677</v>
      </c>
      <c r="CZ4" s="10">
        <v>2810740</v>
      </c>
      <c r="DA4" s="10">
        <v>5228915</v>
      </c>
      <c r="DB4" s="10">
        <v>1583707</v>
      </c>
      <c r="DC4" s="10">
        <v>1480111</v>
      </c>
      <c r="DD4" s="10">
        <v>3063818</v>
      </c>
      <c r="DE4" s="10">
        <v>1753977</v>
      </c>
      <c r="DF4" s="10">
        <v>4817795</v>
      </c>
      <c r="DG4" s="10">
        <v>1623266</v>
      </c>
      <c r="DH4" s="10">
        <v>3377243</v>
      </c>
      <c r="DI4" s="10">
        <v>6441061</v>
      </c>
      <c r="DJ4" s="10">
        <v>1671558</v>
      </c>
      <c r="DK4" s="10">
        <v>1713446</v>
      </c>
      <c r="DL4" s="10">
        <v>3385004</v>
      </c>
      <c r="DM4" s="10">
        <v>1745751</v>
      </c>
      <c r="DN4" s="10">
        <v>5130755</v>
      </c>
      <c r="DO4" s="10">
        <v>1746777</v>
      </c>
      <c r="DP4" s="10">
        <v>3492528</v>
      </c>
      <c r="DQ4" s="10">
        <v>6877532</v>
      </c>
      <c r="DR4" s="10">
        <v>1630676</v>
      </c>
      <c r="DS4" s="10">
        <v>1636366</v>
      </c>
      <c r="DT4" s="10">
        <v>3267042</v>
      </c>
      <c r="DU4" s="10">
        <v>1628053</v>
      </c>
      <c r="DV4" s="10">
        <v>4895095</v>
      </c>
      <c r="DW4" s="10">
        <v>1634096</v>
      </c>
      <c r="DX4" s="10">
        <v>3262149</v>
      </c>
      <c r="DY4" s="10">
        <v>6529191</v>
      </c>
      <c r="DZ4" s="10">
        <v>1591158</v>
      </c>
      <c r="EA4" s="10">
        <v>1632478</v>
      </c>
      <c r="EB4" s="10">
        <v>3223636</v>
      </c>
      <c r="EC4" s="10">
        <v>1566836</v>
      </c>
      <c r="ED4" s="10">
        <v>4790472</v>
      </c>
      <c r="EE4" s="10">
        <v>1870229</v>
      </c>
      <c r="EF4" s="10">
        <v>3437065</v>
      </c>
      <c r="EG4" s="10">
        <v>6660701</v>
      </c>
      <c r="EH4" s="10">
        <v>1606040</v>
      </c>
      <c r="EI4" s="10">
        <v>1693422</v>
      </c>
      <c r="EJ4" s="10">
        <v>3299462</v>
      </c>
      <c r="EK4" s="10">
        <v>1716098</v>
      </c>
      <c r="EL4" s="10">
        <v>5015560</v>
      </c>
      <c r="EM4" s="10">
        <v>1606196</v>
      </c>
      <c r="EN4" s="10">
        <v>3322294</v>
      </c>
      <c r="EO4" s="10">
        <v>6621756</v>
      </c>
    </row>
    <row r="5" spans="1:145">
      <c r="A5" s="49" t="s">
        <v>45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2877</v>
      </c>
      <c r="N5" s="10">
        <v>2877</v>
      </c>
      <c r="O5" s="10">
        <v>13507</v>
      </c>
      <c r="P5" s="10">
        <v>16384</v>
      </c>
      <c r="Q5" s="10">
        <v>16384</v>
      </c>
      <c r="R5" s="10">
        <v>11515</v>
      </c>
      <c r="S5" s="10">
        <v>12824</v>
      </c>
      <c r="T5" s="10">
        <v>24339</v>
      </c>
      <c r="U5" s="10">
        <v>12993</v>
      </c>
      <c r="V5" s="10">
        <v>37332</v>
      </c>
      <c r="W5" s="10">
        <v>11971</v>
      </c>
      <c r="X5" s="10">
        <v>24964</v>
      </c>
      <c r="Y5" s="10">
        <v>49303</v>
      </c>
      <c r="Z5" s="10">
        <v>10657</v>
      </c>
      <c r="AA5" s="10">
        <v>11125</v>
      </c>
      <c r="AB5" s="10">
        <v>21782</v>
      </c>
      <c r="AC5" s="10">
        <v>9584</v>
      </c>
      <c r="AD5" s="10">
        <v>31366</v>
      </c>
      <c r="AE5" s="10">
        <v>9220</v>
      </c>
      <c r="AF5" s="10">
        <v>18804</v>
      </c>
      <c r="AG5" s="10">
        <v>40586</v>
      </c>
      <c r="AH5" s="10">
        <v>7453</v>
      </c>
      <c r="AI5" s="10">
        <v>7259</v>
      </c>
      <c r="AJ5" s="10">
        <v>14712</v>
      </c>
      <c r="AK5" s="10">
        <v>7274</v>
      </c>
      <c r="AL5" s="10">
        <v>21986</v>
      </c>
      <c r="AM5" s="10">
        <v>7136</v>
      </c>
      <c r="AN5" s="10">
        <v>14410</v>
      </c>
      <c r="AO5" s="10">
        <v>29122</v>
      </c>
      <c r="AP5" s="10">
        <v>7780</v>
      </c>
      <c r="AQ5" s="10">
        <v>-3022</v>
      </c>
      <c r="AR5" s="10">
        <v>4758</v>
      </c>
      <c r="AS5" s="10">
        <v>2330</v>
      </c>
      <c r="AT5" s="10">
        <v>7088</v>
      </c>
      <c r="AU5" s="10">
        <v>2642</v>
      </c>
      <c r="AV5" s="10">
        <v>4972</v>
      </c>
      <c r="AW5" s="10">
        <v>9730</v>
      </c>
      <c r="AX5" s="10">
        <v>2615</v>
      </c>
      <c r="AY5" s="10">
        <v>3797</v>
      </c>
      <c r="AZ5" s="10">
        <v>6412</v>
      </c>
      <c r="BA5" s="10">
        <v>4248</v>
      </c>
      <c r="BB5" s="10">
        <v>10660</v>
      </c>
      <c r="BC5" s="10">
        <v>5532</v>
      </c>
      <c r="BD5" s="10">
        <v>9779.6119199999994</v>
      </c>
      <c r="BE5" s="10">
        <v>16192</v>
      </c>
      <c r="BF5" s="10">
        <v>5066</v>
      </c>
      <c r="BG5" s="10">
        <v>5042</v>
      </c>
      <c r="BH5" s="10">
        <v>10108</v>
      </c>
      <c r="BI5" s="10">
        <v>5051</v>
      </c>
      <c r="BJ5" s="10">
        <v>15159</v>
      </c>
      <c r="BK5" s="10">
        <v>4492</v>
      </c>
      <c r="BL5" s="10">
        <v>9543</v>
      </c>
      <c r="BM5" s="10">
        <v>19651</v>
      </c>
      <c r="BN5" s="10">
        <v>4425</v>
      </c>
      <c r="BO5" s="10">
        <v>4390</v>
      </c>
      <c r="BP5" s="10">
        <v>8815</v>
      </c>
      <c r="BQ5" s="10">
        <v>2475</v>
      </c>
      <c r="BR5" s="10">
        <v>11290</v>
      </c>
      <c r="BS5" s="10">
        <v>4117</v>
      </c>
      <c r="BT5" s="10">
        <v>6592</v>
      </c>
      <c r="BU5" s="10">
        <v>15407</v>
      </c>
      <c r="BV5" s="10">
        <v>3670</v>
      </c>
      <c r="BW5" s="10">
        <v>3692</v>
      </c>
      <c r="BX5" s="10">
        <v>7362</v>
      </c>
      <c r="BY5" s="10">
        <v>4298</v>
      </c>
      <c r="BZ5" s="10">
        <v>11660</v>
      </c>
      <c r="CA5" s="10">
        <v>4328</v>
      </c>
      <c r="CB5" s="10">
        <v>8626</v>
      </c>
      <c r="CC5" s="10">
        <v>15988</v>
      </c>
      <c r="CD5" s="10">
        <v>1700</v>
      </c>
      <c r="CE5" s="10">
        <v>3763</v>
      </c>
      <c r="CF5" s="10">
        <v>5463</v>
      </c>
      <c r="CG5" s="10">
        <v>4082</v>
      </c>
      <c r="CH5" s="10">
        <v>9545</v>
      </c>
      <c r="CI5" s="10">
        <v>3498</v>
      </c>
      <c r="CJ5" s="10">
        <v>7580</v>
      </c>
      <c r="CK5" s="10">
        <v>13043</v>
      </c>
      <c r="CL5" s="10">
        <v>2828</v>
      </c>
      <c r="CM5" s="10">
        <v>3263</v>
      </c>
      <c r="CN5" s="10">
        <v>6091</v>
      </c>
      <c r="CO5" s="10">
        <v>3827</v>
      </c>
      <c r="CP5" s="10">
        <v>9918</v>
      </c>
      <c r="CQ5" s="10">
        <v>3304</v>
      </c>
      <c r="CR5" s="10">
        <v>7131</v>
      </c>
      <c r="CS5" s="10">
        <v>13222</v>
      </c>
      <c r="CT5" s="10">
        <v>2724</v>
      </c>
      <c r="CU5" s="10">
        <v>3029</v>
      </c>
      <c r="CV5" s="10">
        <v>5753</v>
      </c>
      <c r="CW5" s="10">
        <v>3193</v>
      </c>
      <c r="CX5" s="10">
        <v>8946</v>
      </c>
      <c r="CY5" s="10">
        <v>3724</v>
      </c>
      <c r="CZ5" s="10">
        <v>6917</v>
      </c>
      <c r="DA5" s="10">
        <v>12670</v>
      </c>
      <c r="DB5" s="10">
        <v>3855</v>
      </c>
      <c r="DC5" s="10">
        <v>3539</v>
      </c>
      <c r="DD5" s="10">
        <v>7394</v>
      </c>
      <c r="DE5" s="10">
        <v>5577</v>
      </c>
      <c r="DF5" s="10">
        <v>12971</v>
      </c>
      <c r="DG5" s="10">
        <v>6836</v>
      </c>
      <c r="DH5" s="10">
        <v>12413</v>
      </c>
      <c r="DI5" s="10">
        <v>19807</v>
      </c>
      <c r="DJ5" s="10">
        <v>2426</v>
      </c>
      <c r="DK5" s="10">
        <v>3749</v>
      </c>
      <c r="DL5" s="10">
        <v>6175</v>
      </c>
      <c r="DM5" s="10">
        <v>2311</v>
      </c>
      <c r="DN5" s="10">
        <v>8486</v>
      </c>
      <c r="DO5" s="10">
        <v>757</v>
      </c>
      <c r="DP5" s="10">
        <v>3068</v>
      </c>
      <c r="DQ5" s="10">
        <v>9243</v>
      </c>
      <c r="DR5" s="10">
        <v>2345</v>
      </c>
      <c r="DS5" s="10">
        <v>1781</v>
      </c>
      <c r="DT5" s="10">
        <v>4126</v>
      </c>
      <c r="DU5" s="10">
        <v>1374</v>
      </c>
      <c r="DV5" s="10">
        <v>5500</v>
      </c>
      <c r="DW5" s="10">
        <v>2268</v>
      </c>
      <c r="DX5" s="10">
        <v>3642</v>
      </c>
      <c r="DY5" s="10">
        <v>7768</v>
      </c>
      <c r="DZ5" s="10">
        <v>1464</v>
      </c>
      <c r="EA5" s="10">
        <v>424</v>
      </c>
      <c r="EB5" s="10">
        <v>1888</v>
      </c>
      <c r="EC5" s="10">
        <v>487</v>
      </c>
      <c r="ED5" s="10">
        <v>2375</v>
      </c>
      <c r="EE5" s="10">
        <v>1333</v>
      </c>
      <c r="EF5" s="10">
        <v>1820</v>
      </c>
      <c r="EG5" s="10">
        <v>3708</v>
      </c>
      <c r="EH5" s="10">
        <v>1677</v>
      </c>
      <c r="EI5" s="10">
        <v>1323</v>
      </c>
      <c r="EJ5" s="10">
        <v>3000</v>
      </c>
      <c r="EK5" s="10">
        <v>1279</v>
      </c>
      <c r="EL5" s="10">
        <v>4279</v>
      </c>
      <c r="EM5" s="10">
        <v>1459</v>
      </c>
      <c r="EN5" s="10">
        <v>2738</v>
      </c>
      <c r="EO5" s="10">
        <v>5738</v>
      </c>
    </row>
    <row r="6" spans="1:145">
      <c r="A6" s="49" t="s">
        <v>436</v>
      </c>
      <c r="B6" s="10">
        <v>181181</v>
      </c>
      <c r="C6" s="10">
        <v>176467</v>
      </c>
      <c r="D6" s="10">
        <v>357648</v>
      </c>
      <c r="E6" s="10">
        <v>254559</v>
      </c>
      <c r="F6" s="10">
        <v>612207</v>
      </c>
      <c r="G6" s="10">
        <v>228201</v>
      </c>
      <c r="H6" s="10">
        <v>482760</v>
      </c>
      <c r="I6" s="10">
        <v>840408</v>
      </c>
      <c r="J6" s="10">
        <v>252638</v>
      </c>
      <c r="K6" s="10">
        <v>284777</v>
      </c>
      <c r="L6" s="10">
        <v>537415</v>
      </c>
      <c r="M6" s="10">
        <v>259267</v>
      </c>
      <c r="N6" s="10">
        <v>796682</v>
      </c>
      <c r="O6" s="10">
        <v>217275</v>
      </c>
      <c r="P6" s="10">
        <v>476542</v>
      </c>
      <c r="Q6" s="10">
        <v>1013957</v>
      </c>
      <c r="R6" s="10">
        <v>172985</v>
      </c>
      <c r="S6" s="10">
        <v>183452</v>
      </c>
      <c r="T6" s="10">
        <v>356437</v>
      </c>
      <c r="U6" s="10">
        <v>171323</v>
      </c>
      <c r="V6" s="10">
        <v>527760</v>
      </c>
      <c r="W6" s="10">
        <v>164265</v>
      </c>
      <c r="X6" s="10">
        <v>335588</v>
      </c>
      <c r="Y6" s="10">
        <v>692025</v>
      </c>
      <c r="Z6" s="10">
        <v>171578</v>
      </c>
      <c r="AA6" s="10">
        <v>193676</v>
      </c>
      <c r="AB6" s="10">
        <v>365254</v>
      </c>
      <c r="AC6" s="10">
        <v>219568</v>
      </c>
      <c r="AD6" s="10">
        <v>584822</v>
      </c>
      <c r="AE6" s="10">
        <v>240162</v>
      </c>
      <c r="AF6" s="10">
        <v>459730</v>
      </c>
      <c r="AG6" s="10">
        <v>824984</v>
      </c>
      <c r="AH6" s="10">
        <v>236062</v>
      </c>
      <c r="AI6" s="10">
        <v>177612</v>
      </c>
      <c r="AJ6" s="10">
        <v>413674</v>
      </c>
      <c r="AK6" s="10">
        <v>213153</v>
      </c>
      <c r="AL6" s="10">
        <v>626827</v>
      </c>
      <c r="AM6" s="10">
        <v>196436</v>
      </c>
      <c r="AN6" s="10">
        <v>409589</v>
      </c>
      <c r="AO6" s="10">
        <v>823263</v>
      </c>
      <c r="AP6" s="10">
        <v>187288</v>
      </c>
      <c r="AQ6" s="10">
        <v>192135</v>
      </c>
      <c r="AR6" s="10">
        <v>379423</v>
      </c>
      <c r="AS6" s="10">
        <v>219461</v>
      </c>
      <c r="AT6" s="10">
        <v>598884</v>
      </c>
      <c r="AU6" s="10">
        <v>241515</v>
      </c>
      <c r="AV6" s="10">
        <v>460976</v>
      </c>
      <c r="AW6" s="10">
        <v>840399</v>
      </c>
      <c r="AX6" s="10">
        <v>202323</v>
      </c>
      <c r="AY6" s="10">
        <v>209555</v>
      </c>
      <c r="AZ6" s="10">
        <v>411878</v>
      </c>
      <c r="BA6" s="10">
        <v>250442</v>
      </c>
      <c r="BB6" s="10">
        <v>662320</v>
      </c>
      <c r="BC6" s="10">
        <v>336668</v>
      </c>
      <c r="BD6" s="10">
        <v>587109.40497000003</v>
      </c>
      <c r="BE6" s="10">
        <v>998988</v>
      </c>
      <c r="BF6" s="10">
        <v>307554</v>
      </c>
      <c r="BG6" s="10">
        <v>276944</v>
      </c>
      <c r="BH6" s="10">
        <v>584498</v>
      </c>
      <c r="BI6" s="10">
        <v>269525</v>
      </c>
      <c r="BJ6" s="10">
        <v>854023</v>
      </c>
      <c r="BK6" s="10">
        <v>259324</v>
      </c>
      <c r="BL6" s="10">
        <v>524596</v>
      </c>
      <c r="BM6" s="10">
        <v>1113347</v>
      </c>
      <c r="BN6" s="10">
        <v>237350</v>
      </c>
      <c r="BO6" s="10">
        <v>253172</v>
      </c>
      <c r="BP6" s="10">
        <v>490522</v>
      </c>
      <c r="BQ6" s="10">
        <v>302354</v>
      </c>
      <c r="BR6" s="10">
        <v>792876</v>
      </c>
      <c r="BS6" s="10">
        <v>289079</v>
      </c>
      <c r="BT6" s="10">
        <v>579783</v>
      </c>
      <c r="BU6" s="10">
        <v>1081955</v>
      </c>
      <c r="BV6" s="10">
        <v>280324</v>
      </c>
      <c r="BW6" s="10">
        <v>314972</v>
      </c>
      <c r="BX6" s="10">
        <v>595296</v>
      </c>
      <c r="BY6" s="10">
        <v>335165</v>
      </c>
      <c r="BZ6" s="10">
        <v>930461</v>
      </c>
      <c r="CA6" s="10">
        <v>319614</v>
      </c>
      <c r="CB6" s="10">
        <v>644621</v>
      </c>
      <c r="CC6" s="10">
        <v>1250075</v>
      </c>
      <c r="CD6" s="10">
        <v>307113</v>
      </c>
      <c r="CE6" s="10">
        <v>270538</v>
      </c>
      <c r="CF6" s="10">
        <v>577651</v>
      </c>
      <c r="CG6" s="10">
        <v>253707</v>
      </c>
      <c r="CH6" s="10">
        <v>831358</v>
      </c>
      <c r="CI6" s="10">
        <v>249246</v>
      </c>
      <c r="CJ6" s="10">
        <v>501314</v>
      </c>
      <c r="CK6" s="10">
        <v>1080604</v>
      </c>
      <c r="CL6" s="10">
        <v>270463</v>
      </c>
      <c r="CM6" s="10">
        <v>307744</v>
      </c>
      <c r="CN6" s="10">
        <v>578207</v>
      </c>
      <c r="CO6" s="10">
        <v>422407</v>
      </c>
      <c r="CP6" s="10">
        <v>1000614</v>
      </c>
      <c r="CQ6" s="10">
        <v>437931</v>
      </c>
      <c r="CR6" s="10">
        <v>858278</v>
      </c>
      <c r="CS6" s="10">
        <v>1438545</v>
      </c>
      <c r="CT6" s="10">
        <v>429592</v>
      </c>
      <c r="CU6" s="10">
        <v>439849</v>
      </c>
      <c r="CV6" s="10">
        <v>869441</v>
      </c>
      <c r="CW6" s="10">
        <v>472400</v>
      </c>
      <c r="CX6" s="10">
        <v>1341841</v>
      </c>
      <c r="CY6" s="10">
        <v>487153</v>
      </c>
      <c r="CZ6" s="10">
        <v>947518</v>
      </c>
      <c r="DA6" s="10">
        <v>1828994</v>
      </c>
      <c r="DB6" s="10">
        <v>505437</v>
      </c>
      <c r="DC6" s="10">
        <v>550833</v>
      </c>
      <c r="DD6" s="10">
        <v>1056270</v>
      </c>
      <c r="DE6" s="10">
        <v>650012</v>
      </c>
      <c r="DF6" s="10">
        <v>1706282</v>
      </c>
      <c r="DG6" s="10">
        <v>629625</v>
      </c>
      <c r="DH6" s="10">
        <v>1258952</v>
      </c>
      <c r="DI6" s="10">
        <v>2335907</v>
      </c>
      <c r="DJ6" s="10">
        <v>636661</v>
      </c>
      <c r="DK6" s="10">
        <v>714869</v>
      </c>
      <c r="DL6" s="10">
        <v>1351530</v>
      </c>
      <c r="DM6" s="10">
        <v>731022</v>
      </c>
      <c r="DN6" s="10">
        <v>2082552</v>
      </c>
      <c r="DO6" s="10">
        <v>703245</v>
      </c>
      <c r="DP6" s="10">
        <v>1406081</v>
      </c>
      <c r="DQ6" s="10">
        <v>2785797</v>
      </c>
      <c r="DR6" s="10">
        <v>675401</v>
      </c>
      <c r="DS6" s="10">
        <v>583408</v>
      </c>
      <c r="DT6" s="10">
        <v>1258809</v>
      </c>
      <c r="DU6" s="10">
        <v>530814</v>
      </c>
      <c r="DV6" s="10">
        <v>1789623</v>
      </c>
      <c r="DW6" s="10">
        <v>490770</v>
      </c>
      <c r="DX6" s="10">
        <v>999359</v>
      </c>
      <c r="DY6" s="10">
        <v>2280393</v>
      </c>
      <c r="DZ6" s="10">
        <v>385882</v>
      </c>
      <c r="EA6" s="10">
        <v>354239</v>
      </c>
      <c r="EB6" s="10">
        <v>740121</v>
      </c>
      <c r="EC6" s="10">
        <v>500554</v>
      </c>
      <c r="ED6" s="10">
        <v>1240675</v>
      </c>
      <c r="EE6" s="10">
        <v>373765</v>
      </c>
      <c r="EF6" s="10">
        <v>874319</v>
      </c>
      <c r="EG6" s="10">
        <v>1614440</v>
      </c>
      <c r="EH6" s="10">
        <v>378250</v>
      </c>
      <c r="EI6" s="10">
        <v>303978</v>
      </c>
      <c r="EJ6" s="10">
        <v>682228</v>
      </c>
      <c r="EK6" s="10">
        <v>410517</v>
      </c>
      <c r="EL6" s="10">
        <v>1092745</v>
      </c>
      <c r="EM6" s="10">
        <v>330307</v>
      </c>
      <c r="EN6" s="10">
        <v>740824</v>
      </c>
      <c r="EO6" s="10">
        <v>1423052</v>
      </c>
    </row>
    <row r="7" spans="1:145">
      <c r="A7" s="49" t="s">
        <v>437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3879</v>
      </c>
      <c r="K7" s="10">
        <v>-6075</v>
      </c>
      <c r="L7" s="10">
        <v>-2196</v>
      </c>
      <c r="M7" s="10">
        <v>2282</v>
      </c>
      <c r="N7" s="10">
        <v>86</v>
      </c>
      <c r="O7" s="10">
        <v>-1463</v>
      </c>
      <c r="P7" s="10">
        <v>819</v>
      </c>
      <c r="Q7" s="10">
        <v>-1377</v>
      </c>
      <c r="R7" s="10">
        <v>3454</v>
      </c>
      <c r="S7" s="10">
        <v>2042</v>
      </c>
      <c r="T7" s="10">
        <v>5496</v>
      </c>
      <c r="U7" s="10">
        <v>-2367</v>
      </c>
      <c r="V7" s="10">
        <v>3129</v>
      </c>
      <c r="W7" s="10">
        <v>-5297</v>
      </c>
      <c r="X7" s="10">
        <v>-7664</v>
      </c>
      <c r="Y7" s="10">
        <v>-2168</v>
      </c>
      <c r="Z7" s="10">
        <v>1266</v>
      </c>
      <c r="AA7" s="10">
        <v>348</v>
      </c>
      <c r="AB7" s="10">
        <v>1614</v>
      </c>
      <c r="AC7" s="10">
        <v>0</v>
      </c>
      <c r="AD7" s="10">
        <v>1614</v>
      </c>
      <c r="AE7" s="10">
        <v>446</v>
      </c>
      <c r="AF7" s="10">
        <v>446</v>
      </c>
      <c r="AG7" s="10">
        <v>2060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-6148</v>
      </c>
      <c r="AN7" s="10">
        <v>-6148</v>
      </c>
      <c r="AO7" s="10">
        <v>-6148</v>
      </c>
      <c r="AP7" s="10">
        <v>2829</v>
      </c>
      <c r="AQ7" s="10">
        <v>1199</v>
      </c>
      <c r="AR7" s="10">
        <v>4028</v>
      </c>
      <c r="AS7" s="10">
        <v>1712</v>
      </c>
      <c r="AT7" s="10">
        <v>5740</v>
      </c>
      <c r="AU7" s="10">
        <v>4316</v>
      </c>
      <c r="AV7" s="10">
        <v>6028</v>
      </c>
      <c r="AW7" s="10">
        <v>10056</v>
      </c>
      <c r="AX7" s="10">
        <v>998</v>
      </c>
      <c r="AY7" s="10">
        <v>4376</v>
      </c>
      <c r="AZ7" s="10">
        <v>5374</v>
      </c>
      <c r="BA7" s="10">
        <v>-5374</v>
      </c>
      <c r="BB7" s="10">
        <v>0</v>
      </c>
      <c r="BC7" s="10">
        <v>0</v>
      </c>
      <c r="BD7" s="10">
        <v>0</v>
      </c>
      <c r="BE7" s="10">
        <v>0</v>
      </c>
      <c r="BF7" s="10">
        <v>0</v>
      </c>
      <c r="BG7" s="10">
        <v>19815</v>
      </c>
      <c r="BH7" s="10">
        <v>19815</v>
      </c>
      <c r="BI7" s="10">
        <v>3329</v>
      </c>
      <c r="BJ7" s="10">
        <v>23144</v>
      </c>
      <c r="BK7" s="10">
        <v>874</v>
      </c>
      <c r="BL7" s="10">
        <v>4140</v>
      </c>
      <c r="BM7" s="10">
        <v>24018</v>
      </c>
      <c r="BN7" s="10">
        <v>0</v>
      </c>
      <c r="BO7" s="10">
        <v>0</v>
      </c>
      <c r="BP7" s="10">
        <v>0</v>
      </c>
      <c r="BQ7" s="10">
        <v>0</v>
      </c>
      <c r="BR7" s="10">
        <v>0</v>
      </c>
      <c r="BS7" s="10">
        <v>0</v>
      </c>
      <c r="BT7" s="10">
        <v>0</v>
      </c>
      <c r="BU7" s="10">
        <v>0</v>
      </c>
      <c r="BV7" s="10">
        <v>0</v>
      </c>
      <c r="BW7" s="10">
        <v>0</v>
      </c>
      <c r="BX7" s="10">
        <v>0</v>
      </c>
      <c r="BY7" s="10">
        <v>0</v>
      </c>
      <c r="BZ7" s="10">
        <v>0</v>
      </c>
      <c r="CA7" s="10">
        <v>0</v>
      </c>
      <c r="CB7" s="10">
        <v>0</v>
      </c>
      <c r="CC7" s="10">
        <v>0</v>
      </c>
      <c r="CD7" s="10">
        <v>33920</v>
      </c>
      <c r="CE7" s="10">
        <v>377597</v>
      </c>
      <c r="CF7" s="10">
        <v>411517</v>
      </c>
      <c r="CG7" s="10">
        <v>-128142</v>
      </c>
      <c r="CH7" s="10">
        <v>283375</v>
      </c>
      <c r="CI7" s="10">
        <v>-75896</v>
      </c>
      <c r="CJ7" s="10">
        <v>-204038</v>
      </c>
      <c r="CK7" s="10">
        <v>207479</v>
      </c>
      <c r="CL7" s="10">
        <v>-76829</v>
      </c>
      <c r="CM7" s="10">
        <v>84989</v>
      </c>
      <c r="CN7" s="10">
        <v>8160</v>
      </c>
      <c r="CO7" s="10">
        <v>10495</v>
      </c>
      <c r="CP7" s="10">
        <v>18655</v>
      </c>
      <c r="CQ7" s="10">
        <v>-15970</v>
      </c>
      <c r="CR7" s="10">
        <v>-5475</v>
      </c>
      <c r="CS7" s="10">
        <v>2685</v>
      </c>
      <c r="CT7" s="10">
        <v>8958</v>
      </c>
      <c r="CU7" s="10">
        <v>-60123</v>
      </c>
      <c r="CV7" s="10">
        <v>-51165</v>
      </c>
      <c r="CW7" s="10">
        <v>135883</v>
      </c>
      <c r="CX7" s="10">
        <v>84718</v>
      </c>
      <c r="CY7" s="10">
        <v>165935</v>
      </c>
      <c r="CZ7" s="10">
        <v>301818</v>
      </c>
      <c r="DA7" s="10">
        <v>250653</v>
      </c>
      <c r="DB7" s="10">
        <v>452806</v>
      </c>
      <c r="DC7" s="10">
        <v>-118930</v>
      </c>
      <c r="DD7" s="10">
        <v>333876</v>
      </c>
      <c r="DE7" s="10">
        <v>221059</v>
      </c>
      <c r="DF7" s="10">
        <v>554935</v>
      </c>
      <c r="DG7" s="10">
        <v>68568</v>
      </c>
      <c r="DH7" s="10">
        <v>289627</v>
      </c>
      <c r="DI7" s="10">
        <v>623503</v>
      </c>
      <c r="DJ7" s="10">
        <v>-10059</v>
      </c>
      <c r="DK7" s="10">
        <v>-285454</v>
      </c>
      <c r="DL7" s="10">
        <v>-295513</v>
      </c>
      <c r="DM7" s="10">
        <v>58715</v>
      </c>
      <c r="DN7" s="10">
        <v>-236798</v>
      </c>
      <c r="DO7" s="10">
        <v>-105616</v>
      </c>
      <c r="DP7" s="10">
        <v>-46901</v>
      </c>
      <c r="DQ7" s="10">
        <v>-342414</v>
      </c>
      <c r="DR7" s="10">
        <v>-91503</v>
      </c>
      <c r="DS7" s="10">
        <v>47007</v>
      </c>
      <c r="DT7" s="10">
        <v>-44496</v>
      </c>
      <c r="DU7" s="10">
        <v>-101516</v>
      </c>
      <c r="DV7" s="10">
        <v>-146012</v>
      </c>
      <c r="DW7" s="10">
        <v>59717</v>
      </c>
      <c r="DX7" s="10">
        <v>-41799</v>
      </c>
      <c r="DY7" s="10">
        <v>-86295</v>
      </c>
      <c r="DZ7" s="10">
        <v>-70339</v>
      </c>
      <c r="EA7" s="10">
        <v>191748</v>
      </c>
      <c r="EB7" s="10">
        <v>121409</v>
      </c>
      <c r="EC7" s="10">
        <v>91750</v>
      </c>
      <c r="ED7" s="10">
        <v>213159</v>
      </c>
      <c r="EE7" s="10">
        <v>4467</v>
      </c>
      <c r="EF7" s="10">
        <v>96217</v>
      </c>
      <c r="EG7" s="10">
        <v>217626</v>
      </c>
      <c r="EH7" s="10">
        <v>7426</v>
      </c>
      <c r="EI7" s="10">
        <v>49143</v>
      </c>
      <c r="EJ7" s="10">
        <v>56569</v>
      </c>
      <c r="EK7" s="10">
        <v>171642</v>
      </c>
      <c r="EL7" s="10">
        <v>228211</v>
      </c>
      <c r="EM7" s="10">
        <v>-96115</v>
      </c>
      <c r="EN7" s="10">
        <v>75527</v>
      </c>
      <c r="EO7" s="10">
        <v>132096</v>
      </c>
    </row>
    <row r="8" spans="1:145" s="21" customFormat="1">
      <c r="A8" s="38" t="s">
        <v>438</v>
      </c>
      <c r="B8" s="10">
        <v>16195</v>
      </c>
      <c r="C8" s="10">
        <v>71763</v>
      </c>
      <c r="D8" s="10">
        <v>87958</v>
      </c>
      <c r="E8" s="10">
        <v>236950</v>
      </c>
      <c r="F8" s="10">
        <v>324908</v>
      </c>
      <c r="G8" s="10">
        <v>20292</v>
      </c>
      <c r="H8" s="10">
        <v>257242</v>
      </c>
      <c r="I8" s="10">
        <v>345200</v>
      </c>
      <c r="J8" s="10">
        <v>30403</v>
      </c>
      <c r="K8" s="10">
        <v>62044</v>
      </c>
      <c r="L8" s="10">
        <v>92447</v>
      </c>
      <c r="M8" s="10">
        <v>28440</v>
      </c>
      <c r="N8" s="10">
        <v>120887</v>
      </c>
      <c r="O8" s="10">
        <v>42661</v>
      </c>
      <c r="P8" s="10">
        <v>71101</v>
      </c>
      <c r="Q8" s="10">
        <v>163548</v>
      </c>
      <c r="R8" s="10">
        <v>20947</v>
      </c>
      <c r="S8" s="10">
        <v>75571</v>
      </c>
      <c r="T8" s="10">
        <v>96518</v>
      </c>
      <c r="U8" s="10">
        <v>47911</v>
      </c>
      <c r="V8" s="10">
        <v>144429</v>
      </c>
      <c r="W8" s="10">
        <v>50743</v>
      </c>
      <c r="X8" s="10">
        <v>98654</v>
      </c>
      <c r="Y8" s="10">
        <v>195172</v>
      </c>
      <c r="Z8" s="10">
        <v>49143</v>
      </c>
      <c r="AA8" s="10">
        <v>96882</v>
      </c>
      <c r="AB8" s="10">
        <v>146025</v>
      </c>
      <c r="AC8" s="10">
        <v>87797</v>
      </c>
      <c r="AD8" s="10">
        <v>233822</v>
      </c>
      <c r="AE8" s="10">
        <v>125047</v>
      </c>
      <c r="AF8" s="10">
        <v>212844</v>
      </c>
      <c r="AG8" s="10">
        <v>358869</v>
      </c>
      <c r="AH8" s="10">
        <v>126369</v>
      </c>
      <c r="AI8" s="10">
        <v>274159</v>
      </c>
      <c r="AJ8" s="10">
        <v>400528</v>
      </c>
      <c r="AK8" s="10">
        <v>61763</v>
      </c>
      <c r="AL8" s="10">
        <v>462291</v>
      </c>
      <c r="AM8" s="10">
        <v>-36703</v>
      </c>
      <c r="AN8" s="10">
        <v>25060</v>
      </c>
      <c r="AO8" s="10">
        <v>425588</v>
      </c>
      <c r="AP8" s="10">
        <v>4477</v>
      </c>
      <c r="AQ8" s="10">
        <v>4112</v>
      </c>
      <c r="AR8" s="10">
        <v>8589</v>
      </c>
      <c r="AS8" s="10">
        <v>-4378</v>
      </c>
      <c r="AT8" s="10">
        <v>4211</v>
      </c>
      <c r="AU8" s="10">
        <v>46396</v>
      </c>
      <c r="AV8" s="10">
        <v>42018</v>
      </c>
      <c r="AW8" s="10">
        <v>50607</v>
      </c>
      <c r="AX8" s="10">
        <v>14281</v>
      </c>
      <c r="AY8" s="10">
        <v>-4932</v>
      </c>
      <c r="AZ8" s="10">
        <v>9349</v>
      </c>
      <c r="BA8" s="10">
        <v>97300</v>
      </c>
      <c r="BB8" s="10">
        <v>106649</v>
      </c>
      <c r="BC8" s="10">
        <v>111070</v>
      </c>
      <c r="BD8" s="10">
        <v>208370.33812999999</v>
      </c>
      <c r="BE8" s="10">
        <v>217719</v>
      </c>
      <c r="BF8" s="10">
        <v>16800</v>
      </c>
      <c r="BG8" s="10">
        <v>24004</v>
      </c>
      <c r="BH8" s="10">
        <v>40804</v>
      </c>
      <c r="BI8" s="10">
        <v>18615</v>
      </c>
      <c r="BJ8" s="10">
        <v>59419</v>
      </c>
      <c r="BK8" s="10">
        <v>12359</v>
      </c>
      <c r="BL8" s="10">
        <v>30974</v>
      </c>
      <c r="BM8" s="10">
        <v>71778</v>
      </c>
      <c r="BN8" s="10">
        <v>19522</v>
      </c>
      <c r="BO8" s="10">
        <v>16002</v>
      </c>
      <c r="BP8" s="10">
        <v>35524</v>
      </c>
      <c r="BQ8" s="10">
        <v>11194</v>
      </c>
      <c r="BR8" s="10">
        <v>46718</v>
      </c>
      <c r="BS8" s="10">
        <v>7826</v>
      </c>
      <c r="BT8" s="10">
        <v>19020</v>
      </c>
      <c r="BU8" s="10">
        <v>54544</v>
      </c>
      <c r="BV8" s="10">
        <v>8023</v>
      </c>
      <c r="BW8" s="10">
        <v>9334</v>
      </c>
      <c r="BX8" s="10">
        <v>17357</v>
      </c>
      <c r="BY8" s="10">
        <v>106386</v>
      </c>
      <c r="BZ8" s="10">
        <v>123743</v>
      </c>
      <c r="CA8" s="10">
        <v>16563</v>
      </c>
      <c r="CB8" s="10">
        <v>122949</v>
      </c>
      <c r="CC8" s="10">
        <v>140306</v>
      </c>
      <c r="CD8" s="10">
        <v>9248</v>
      </c>
      <c r="CE8" s="10">
        <v>64047</v>
      </c>
      <c r="CF8" s="10">
        <v>73295</v>
      </c>
      <c r="CG8" s="10">
        <v>16258</v>
      </c>
      <c r="CH8" s="10">
        <v>89553</v>
      </c>
      <c r="CI8" s="10">
        <v>17189</v>
      </c>
      <c r="CJ8" s="10">
        <v>33447</v>
      </c>
      <c r="CK8" s="10">
        <v>106742</v>
      </c>
      <c r="CL8" s="10">
        <v>10148</v>
      </c>
      <c r="CM8" s="10">
        <v>74979</v>
      </c>
      <c r="CN8" s="10">
        <v>85127</v>
      </c>
      <c r="CO8" s="10">
        <v>19122</v>
      </c>
      <c r="CP8" s="10">
        <v>104249</v>
      </c>
      <c r="CQ8" s="10">
        <v>50832</v>
      </c>
      <c r="CR8" s="10">
        <v>69954</v>
      </c>
      <c r="CS8" s="10">
        <v>155081</v>
      </c>
      <c r="CT8" s="10">
        <v>10289</v>
      </c>
      <c r="CU8" s="10">
        <v>9983</v>
      </c>
      <c r="CV8" s="10">
        <v>20272</v>
      </c>
      <c r="CW8" s="10">
        <v>97574</v>
      </c>
      <c r="CX8" s="10">
        <v>117846</v>
      </c>
      <c r="CY8" s="10">
        <v>82403</v>
      </c>
      <c r="CZ8" s="10">
        <v>179977</v>
      </c>
      <c r="DA8" s="10">
        <v>200249</v>
      </c>
      <c r="DB8" s="10">
        <v>193146</v>
      </c>
      <c r="DC8" s="10">
        <v>-20931</v>
      </c>
      <c r="DD8" s="10">
        <v>172215</v>
      </c>
      <c r="DE8" s="10">
        <v>289387</v>
      </c>
      <c r="DF8" s="10">
        <v>461602</v>
      </c>
      <c r="DG8" s="10">
        <v>-10363</v>
      </c>
      <c r="DH8" s="10">
        <v>279024</v>
      </c>
      <c r="DI8" s="10">
        <v>451239</v>
      </c>
      <c r="DJ8" s="10">
        <v>15567</v>
      </c>
      <c r="DK8" s="10">
        <v>14844</v>
      </c>
      <c r="DL8" s="10">
        <v>30411</v>
      </c>
      <c r="DM8" s="10">
        <v>23637</v>
      </c>
      <c r="DN8" s="10">
        <v>54048</v>
      </c>
      <c r="DO8" s="10">
        <v>22427</v>
      </c>
      <c r="DP8" s="10">
        <v>46064</v>
      </c>
      <c r="DQ8" s="10">
        <v>76475</v>
      </c>
      <c r="DR8" s="10">
        <v>29530</v>
      </c>
      <c r="DS8" s="10">
        <v>49243</v>
      </c>
      <c r="DT8" s="10">
        <v>78773</v>
      </c>
      <c r="DU8" s="10">
        <v>21590</v>
      </c>
      <c r="DV8" s="10">
        <v>100363</v>
      </c>
      <c r="DW8" s="10">
        <v>44731</v>
      </c>
      <c r="DX8" s="10">
        <v>66321</v>
      </c>
      <c r="DY8" s="10">
        <v>145094</v>
      </c>
      <c r="DZ8" s="10">
        <v>27411</v>
      </c>
      <c r="EA8" s="10">
        <v>126337</v>
      </c>
      <c r="EB8" s="10">
        <v>153748</v>
      </c>
      <c r="EC8" s="10">
        <v>70743</v>
      </c>
      <c r="ED8" s="10">
        <v>224491</v>
      </c>
      <c r="EE8" s="10">
        <v>-11170</v>
      </c>
      <c r="EF8" s="10">
        <v>59573</v>
      </c>
      <c r="EG8" s="10">
        <v>213321</v>
      </c>
      <c r="EH8" s="10">
        <v>63501</v>
      </c>
      <c r="EI8" s="10">
        <v>1585</v>
      </c>
      <c r="EJ8" s="10">
        <v>65086</v>
      </c>
      <c r="EK8" s="10">
        <v>88733</v>
      </c>
      <c r="EL8" s="10">
        <v>153819</v>
      </c>
      <c r="EM8" s="10">
        <v>-16065</v>
      </c>
      <c r="EN8" s="10">
        <v>72668</v>
      </c>
      <c r="EO8" s="10">
        <v>137754</v>
      </c>
    </row>
    <row r="9" spans="1:145">
      <c r="A9" s="49" t="s">
        <v>439</v>
      </c>
      <c r="B9" s="10">
        <v>20995</v>
      </c>
      <c r="C9" s="10">
        <v>26863</v>
      </c>
      <c r="D9" s="10">
        <v>47858</v>
      </c>
      <c r="E9" s="10">
        <v>35860</v>
      </c>
      <c r="F9" s="10">
        <v>83718</v>
      </c>
      <c r="G9" s="10">
        <v>91795</v>
      </c>
      <c r="H9" s="10">
        <v>127655</v>
      </c>
      <c r="I9" s="10">
        <v>175513</v>
      </c>
      <c r="J9" s="10">
        <v>99258</v>
      </c>
      <c r="K9" s="10">
        <v>104883</v>
      </c>
      <c r="L9" s="10">
        <v>204141</v>
      </c>
      <c r="M9" s="10">
        <v>101171</v>
      </c>
      <c r="N9" s="10">
        <v>305312</v>
      </c>
      <c r="O9" s="10">
        <v>81298</v>
      </c>
      <c r="P9" s="10">
        <v>182469</v>
      </c>
      <c r="Q9" s="10">
        <v>386610</v>
      </c>
      <c r="R9" s="10">
        <v>69496</v>
      </c>
      <c r="S9" s="10">
        <v>56166</v>
      </c>
      <c r="T9" s="10">
        <v>125662</v>
      </c>
      <c r="U9" s="10">
        <v>58047</v>
      </c>
      <c r="V9" s="10">
        <v>183709</v>
      </c>
      <c r="W9" s="10">
        <v>54623</v>
      </c>
      <c r="X9" s="10">
        <v>112670</v>
      </c>
      <c r="Y9" s="10">
        <v>238332</v>
      </c>
      <c r="Z9" s="10">
        <v>56031</v>
      </c>
      <c r="AA9" s="10">
        <v>61044</v>
      </c>
      <c r="AB9" s="10">
        <v>117075</v>
      </c>
      <c r="AC9" s="10">
        <v>62147</v>
      </c>
      <c r="AD9" s="10">
        <v>179222</v>
      </c>
      <c r="AE9" s="10">
        <v>61364</v>
      </c>
      <c r="AF9" s="10">
        <v>123511</v>
      </c>
      <c r="AG9" s="10">
        <v>240586</v>
      </c>
      <c r="AH9" s="10">
        <v>165290</v>
      </c>
      <c r="AI9" s="10">
        <v>101194</v>
      </c>
      <c r="AJ9" s="10">
        <v>266484</v>
      </c>
      <c r="AK9" s="10">
        <v>71412</v>
      </c>
      <c r="AL9" s="10">
        <v>337896</v>
      </c>
      <c r="AM9" s="10">
        <v>68355</v>
      </c>
      <c r="AN9" s="10">
        <v>139767</v>
      </c>
      <c r="AO9" s="10">
        <v>406251</v>
      </c>
      <c r="AP9" s="10">
        <v>75345</v>
      </c>
      <c r="AQ9" s="10">
        <v>71038</v>
      </c>
      <c r="AR9" s="10">
        <v>146383</v>
      </c>
      <c r="AS9" s="10">
        <v>69648</v>
      </c>
      <c r="AT9" s="10">
        <v>216031</v>
      </c>
      <c r="AU9" s="10">
        <v>69067</v>
      </c>
      <c r="AV9" s="10">
        <v>138715</v>
      </c>
      <c r="AW9" s="10">
        <v>285098</v>
      </c>
      <c r="AX9" s="10">
        <v>73609</v>
      </c>
      <c r="AY9" s="10">
        <v>81469</v>
      </c>
      <c r="AZ9" s="10">
        <v>155078</v>
      </c>
      <c r="BA9" s="10">
        <v>100812</v>
      </c>
      <c r="BB9" s="10">
        <v>255890</v>
      </c>
      <c r="BC9" s="10">
        <v>54494</v>
      </c>
      <c r="BD9" s="10">
        <v>155306.22990000001</v>
      </c>
      <c r="BE9" s="10">
        <v>310384</v>
      </c>
      <c r="BF9" s="10">
        <v>46843</v>
      </c>
      <c r="BG9" s="10">
        <v>43959</v>
      </c>
      <c r="BH9" s="10">
        <v>90802</v>
      </c>
      <c r="BI9" s="10">
        <v>43166</v>
      </c>
      <c r="BJ9" s="10">
        <v>133968</v>
      </c>
      <c r="BK9" s="10">
        <v>42625</v>
      </c>
      <c r="BL9" s="10">
        <v>85791</v>
      </c>
      <c r="BM9" s="10">
        <v>176593</v>
      </c>
      <c r="BN9" s="10">
        <v>42925</v>
      </c>
      <c r="BO9" s="10">
        <v>45795</v>
      </c>
      <c r="BP9" s="10">
        <v>88720</v>
      </c>
      <c r="BQ9" s="10">
        <v>51523</v>
      </c>
      <c r="BR9" s="10">
        <v>140243</v>
      </c>
      <c r="BS9" s="10">
        <v>52159</v>
      </c>
      <c r="BT9" s="10">
        <v>103682</v>
      </c>
      <c r="BU9" s="10">
        <v>192402</v>
      </c>
      <c r="BV9" s="10">
        <v>49402</v>
      </c>
      <c r="BW9" s="10">
        <v>55542</v>
      </c>
      <c r="BX9" s="10">
        <v>104944</v>
      </c>
      <c r="BY9" s="10">
        <v>76653</v>
      </c>
      <c r="BZ9" s="10">
        <v>181597</v>
      </c>
      <c r="CA9" s="10">
        <v>81704</v>
      </c>
      <c r="CB9" s="10">
        <v>158357</v>
      </c>
      <c r="CC9" s="10">
        <v>263301</v>
      </c>
      <c r="CD9" s="10">
        <v>80148</v>
      </c>
      <c r="CE9" s="10">
        <v>75708</v>
      </c>
      <c r="CF9" s="10">
        <v>155856</v>
      </c>
      <c r="CG9" s="10">
        <v>75113</v>
      </c>
      <c r="CH9" s="10">
        <v>230969</v>
      </c>
      <c r="CI9" s="10">
        <v>67150</v>
      </c>
      <c r="CJ9" s="10">
        <v>142263</v>
      </c>
      <c r="CK9" s="10">
        <v>298119</v>
      </c>
      <c r="CL9" s="10">
        <v>65058</v>
      </c>
      <c r="CM9" s="10">
        <v>72548</v>
      </c>
      <c r="CN9" s="10">
        <v>137606</v>
      </c>
      <c r="CO9" s="10">
        <v>90812</v>
      </c>
      <c r="CP9" s="10">
        <v>228418</v>
      </c>
      <c r="CQ9" s="10">
        <v>95082</v>
      </c>
      <c r="CR9" s="10">
        <v>185894</v>
      </c>
      <c r="CS9" s="10">
        <v>323500</v>
      </c>
      <c r="CT9" s="10">
        <v>142418</v>
      </c>
      <c r="CU9" s="10">
        <v>161968</v>
      </c>
      <c r="CV9" s="10">
        <v>304386</v>
      </c>
      <c r="CW9" s="10">
        <v>166963</v>
      </c>
      <c r="CX9" s="10">
        <v>471349</v>
      </c>
      <c r="CY9" s="10">
        <v>158863</v>
      </c>
      <c r="CZ9" s="10">
        <v>325826</v>
      </c>
      <c r="DA9" s="10">
        <v>630212</v>
      </c>
      <c r="DB9" s="10">
        <v>165345</v>
      </c>
      <c r="DC9" s="10">
        <v>185651</v>
      </c>
      <c r="DD9" s="10">
        <v>350996</v>
      </c>
      <c r="DE9" s="10">
        <v>225949</v>
      </c>
      <c r="DF9" s="10">
        <v>576945</v>
      </c>
      <c r="DG9" s="10">
        <v>264080</v>
      </c>
      <c r="DH9" s="10">
        <v>490029</v>
      </c>
      <c r="DI9" s="10">
        <v>841025</v>
      </c>
      <c r="DJ9" s="10">
        <v>265288</v>
      </c>
      <c r="DK9" s="10">
        <v>282071</v>
      </c>
      <c r="DL9" s="10">
        <v>547359</v>
      </c>
      <c r="DM9" s="10">
        <v>311401</v>
      </c>
      <c r="DN9" s="10">
        <v>858760</v>
      </c>
      <c r="DO9" s="10">
        <v>309101</v>
      </c>
      <c r="DP9" s="10">
        <v>620502</v>
      </c>
      <c r="DQ9" s="10">
        <v>1167861</v>
      </c>
      <c r="DR9" s="10">
        <v>299737</v>
      </c>
      <c r="DS9" s="10">
        <v>260053</v>
      </c>
      <c r="DT9" s="10">
        <v>559790</v>
      </c>
      <c r="DU9" s="10">
        <v>243288</v>
      </c>
      <c r="DV9" s="10">
        <v>803078</v>
      </c>
      <c r="DW9" s="10">
        <v>201093</v>
      </c>
      <c r="DX9" s="10">
        <v>444381</v>
      </c>
      <c r="DY9" s="10">
        <v>1004171</v>
      </c>
      <c r="DZ9" s="10">
        <v>190472</v>
      </c>
      <c r="EA9" s="10">
        <v>187599</v>
      </c>
      <c r="EB9" s="10">
        <v>378071</v>
      </c>
      <c r="EC9" s="10">
        <v>192436</v>
      </c>
      <c r="ED9" s="10">
        <v>570507</v>
      </c>
      <c r="EE9" s="10">
        <v>191374</v>
      </c>
      <c r="EF9" s="10">
        <v>383810</v>
      </c>
      <c r="EG9" s="10">
        <v>761881</v>
      </c>
      <c r="EH9" s="10">
        <v>190896</v>
      </c>
      <c r="EI9" s="10">
        <v>194708</v>
      </c>
      <c r="EJ9" s="10">
        <v>385604</v>
      </c>
      <c r="EK9" s="10">
        <v>189321</v>
      </c>
      <c r="EL9" s="10">
        <v>574925</v>
      </c>
      <c r="EM9" s="10">
        <v>157306</v>
      </c>
      <c r="EN9" s="10">
        <v>346627</v>
      </c>
      <c r="EO9" s="10">
        <v>732231</v>
      </c>
    </row>
    <row r="10" spans="1:145">
      <c r="A10" s="49" t="s">
        <v>440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  <c r="AM10" s="10">
        <v>0</v>
      </c>
      <c r="AN10" s="10">
        <v>0</v>
      </c>
      <c r="AO10" s="10">
        <v>0</v>
      </c>
      <c r="AP10" s="10">
        <v>0</v>
      </c>
      <c r="AQ10" s="10">
        <v>0</v>
      </c>
      <c r="AR10" s="10">
        <v>0</v>
      </c>
      <c r="AS10" s="10">
        <v>0</v>
      </c>
      <c r="AT10" s="10">
        <v>0</v>
      </c>
      <c r="AU10" s="10">
        <v>0</v>
      </c>
      <c r="AV10" s="10">
        <v>0</v>
      </c>
      <c r="AW10" s="10">
        <v>0</v>
      </c>
      <c r="AX10" s="10">
        <v>0</v>
      </c>
      <c r="AY10" s="10">
        <v>0</v>
      </c>
      <c r="AZ10" s="10">
        <v>0</v>
      </c>
      <c r="BA10" s="10">
        <v>0</v>
      </c>
      <c r="BB10" s="10">
        <v>0</v>
      </c>
      <c r="BC10" s="10">
        <v>0</v>
      </c>
      <c r="BD10" s="10">
        <v>0</v>
      </c>
      <c r="BE10" s="10">
        <v>0</v>
      </c>
      <c r="BF10" s="10">
        <v>0</v>
      </c>
      <c r="BG10" s="10">
        <v>0</v>
      </c>
      <c r="BH10" s="10">
        <v>0</v>
      </c>
      <c r="BI10" s="10">
        <v>0</v>
      </c>
      <c r="BJ10" s="10">
        <v>0</v>
      </c>
      <c r="BK10" s="10">
        <v>0</v>
      </c>
      <c r="BL10" s="10">
        <v>0</v>
      </c>
      <c r="BM10" s="10">
        <v>0</v>
      </c>
      <c r="BN10" s="10">
        <v>0</v>
      </c>
      <c r="BO10" s="10">
        <v>0</v>
      </c>
      <c r="BP10" s="10">
        <v>0</v>
      </c>
      <c r="BQ10" s="10">
        <v>0</v>
      </c>
      <c r="BR10" s="10">
        <v>0</v>
      </c>
      <c r="BS10" s="10">
        <v>0</v>
      </c>
      <c r="BT10" s="10">
        <v>0</v>
      </c>
      <c r="BU10" s="10">
        <v>0</v>
      </c>
      <c r="BV10" s="10">
        <v>0</v>
      </c>
      <c r="BW10" s="10">
        <v>0</v>
      </c>
      <c r="BX10" s="10">
        <v>0</v>
      </c>
      <c r="BY10" s="10">
        <v>0</v>
      </c>
      <c r="BZ10" s="10">
        <v>0</v>
      </c>
      <c r="CA10" s="10">
        <v>0</v>
      </c>
      <c r="CB10" s="10">
        <v>0</v>
      </c>
      <c r="CC10" s="10">
        <v>0</v>
      </c>
      <c r="CD10" s="10">
        <v>0</v>
      </c>
      <c r="CE10" s="10">
        <v>9660</v>
      </c>
      <c r="CF10" s="10">
        <v>9660</v>
      </c>
      <c r="CG10" s="10">
        <v>9322</v>
      </c>
      <c r="CH10" s="10">
        <v>18982</v>
      </c>
      <c r="CI10" s="10">
        <v>10041</v>
      </c>
      <c r="CJ10" s="10">
        <v>19363</v>
      </c>
      <c r="CK10" s="10">
        <v>29023</v>
      </c>
      <c r="CL10" s="10">
        <v>11321</v>
      </c>
      <c r="CM10" s="10">
        <v>13046</v>
      </c>
      <c r="CN10" s="10">
        <v>24367</v>
      </c>
      <c r="CO10" s="10">
        <v>13865</v>
      </c>
      <c r="CP10" s="10">
        <v>38232</v>
      </c>
      <c r="CQ10" s="10">
        <v>10339</v>
      </c>
      <c r="CR10" s="10">
        <v>24204</v>
      </c>
      <c r="CS10" s="10">
        <v>48571</v>
      </c>
      <c r="CT10" s="10">
        <v>8056</v>
      </c>
      <c r="CU10" s="10">
        <v>5359</v>
      </c>
      <c r="CV10" s="10">
        <v>13415</v>
      </c>
      <c r="CW10" s="10">
        <v>5685</v>
      </c>
      <c r="CX10" s="10">
        <v>19100</v>
      </c>
      <c r="CY10" s="10">
        <v>25864</v>
      </c>
      <c r="CZ10" s="10">
        <v>31549</v>
      </c>
      <c r="DA10" s="10">
        <v>44964</v>
      </c>
      <c r="DB10" s="10">
        <v>25005</v>
      </c>
      <c r="DC10" s="10">
        <v>24056</v>
      </c>
      <c r="DD10" s="10">
        <v>49061</v>
      </c>
      <c r="DE10" s="10">
        <v>22678</v>
      </c>
      <c r="DF10" s="10">
        <v>71739</v>
      </c>
      <c r="DG10" s="10">
        <v>20063</v>
      </c>
      <c r="DH10" s="10">
        <v>42741</v>
      </c>
      <c r="DI10" s="10">
        <v>91802</v>
      </c>
      <c r="DJ10" s="10">
        <v>17447</v>
      </c>
      <c r="DK10" s="10">
        <v>16365</v>
      </c>
      <c r="DL10" s="10">
        <v>33812</v>
      </c>
      <c r="DM10" s="10">
        <v>29423</v>
      </c>
      <c r="DN10" s="10">
        <v>63235</v>
      </c>
      <c r="DO10" s="10">
        <v>30688</v>
      </c>
      <c r="DP10" s="10">
        <v>60111</v>
      </c>
      <c r="DQ10" s="10">
        <v>93923</v>
      </c>
      <c r="DR10" s="10">
        <v>29057</v>
      </c>
      <c r="DS10" s="10">
        <v>25841</v>
      </c>
      <c r="DT10" s="10">
        <v>54898</v>
      </c>
      <c r="DU10" s="10">
        <v>23045</v>
      </c>
      <c r="DV10" s="10">
        <v>77943</v>
      </c>
      <c r="DW10" s="10">
        <v>20227</v>
      </c>
      <c r="DX10" s="10">
        <v>43272</v>
      </c>
      <c r="DY10" s="10">
        <v>98170</v>
      </c>
      <c r="DZ10" s="10">
        <v>17461</v>
      </c>
      <c r="EA10" s="10">
        <v>20549</v>
      </c>
      <c r="EB10" s="10">
        <v>38010</v>
      </c>
      <c r="EC10" s="10">
        <v>22352</v>
      </c>
      <c r="ED10" s="10">
        <v>60362</v>
      </c>
      <c r="EE10" s="10">
        <v>19738</v>
      </c>
      <c r="EF10" s="10">
        <v>42090</v>
      </c>
      <c r="EG10" s="10">
        <v>80100</v>
      </c>
      <c r="EH10" s="10">
        <v>16907</v>
      </c>
      <c r="EI10" s="10">
        <v>14119</v>
      </c>
      <c r="EJ10" s="10">
        <v>31026</v>
      </c>
      <c r="EK10" s="10">
        <v>11908</v>
      </c>
      <c r="EL10" s="10">
        <v>42934</v>
      </c>
      <c r="EM10" s="10">
        <v>9853</v>
      </c>
      <c r="EN10" s="10">
        <v>21761</v>
      </c>
      <c r="EO10" s="10">
        <v>52787</v>
      </c>
    </row>
    <row r="11" spans="1:145" s="13" customFormat="1">
      <c r="A11" s="13" t="s">
        <v>441</v>
      </c>
      <c r="B11" s="14">
        <v>-285124</v>
      </c>
      <c r="C11" s="14">
        <v>-338884</v>
      </c>
      <c r="D11" s="14">
        <v>-624008</v>
      </c>
      <c r="E11" s="14">
        <v>-464013</v>
      </c>
      <c r="F11" s="14">
        <v>-1088021</v>
      </c>
      <c r="G11" s="14">
        <v>-467612</v>
      </c>
      <c r="H11" s="14">
        <v>-931625</v>
      </c>
      <c r="I11" s="14">
        <v>-1555633</v>
      </c>
      <c r="J11" s="14">
        <v>-449628</v>
      </c>
      <c r="K11" s="14">
        <v>-461899</v>
      </c>
      <c r="L11" s="14">
        <v>-911527</v>
      </c>
      <c r="M11" s="14">
        <v>-479965</v>
      </c>
      <c r="N11" s="14">
        <v>-1391492</v>
      </c>
      <c r="O11" s="14">
        <v>-302073</v>
      </c>
      <c r="P11" s="14">
        <v>-782038</v>
      </c>
      <c r="Q11" s="14">
        <v>-1693565</v>
      </c>
      <c r="R11" s="14">
        <v>-336630</v>
      </c>
      <c r="S11" s="14">
        <v>-346046</v>
      </c>
      <c r="T11" s="14">
        <v>-682676</v>
      </c>
      <c r="U11" s="14">
        <v>-305142</v>
      </c>
      <c r="V11" s="14">
        <v>-987818</v>
      </c>
      <c r="W11" s="14">
        <v>-191708</v>
      </c>
      <c r="X11" s="14">
        <v>-496850</v>
      </c>
      <c r="Y11" s="14">
        <v>-1179526</v>
      </c>
      <c r="Z11" s="14">
        <v>-312619</v>
      </c>
      <c r="AA11" s="14">
        <v>-393876</v>
      </c>
      <c r="AB11" s="14">
        <v>-706495</v>
      </c>
      <c r="AC11" s="14">
        <v>-417077</v>
      </c>
      <c r="AD11" s="14">
        <v>-1123572</v>
      </c>
      <c r="AE11" s="14">
        <v>-345476</v>
      </c>
      <c r="AF11" s="14">
        <v>-762553</v>
      </c>
      <c r="AG11" s="14">
        <v>-1469048</v>
      </c>
      <c r="AH11" s="14">
        <v>-441306</v>
      </c>
      <c r="AI11" s="14">
        <v>-397457</v>
      </c>
      <c r="AJ11" s="14">
        <v>-838763</v>
      </c>
      <c r="AK11" s="14">
        <v>-385864</v>
      </c>
      <c r="AL11" s="14">
        <v>-1224627</v>
      </c>
      <c r="AM11" s="14">
        <v>-325274</v>
      </c>
      <c r="AN11" s="14">
        <v>-711138</v>
      </c>
      <c r="AO11" s="14">
        <v>-1549901</v>
      </c>
      <c r="AP11" s="14">
        <v>-362539</v>
      </c>
      <c r="AQ11" s="14">
        <v>-326031</v>
      </c>
      <c r="AR11" s="14">
        <v>-688570</v>
      </c>
      <c r="AS11" s="14">
        <v>-361547</v>
      </c>
      <c r="AT11" s="14">
        <v>-1050117</v>
      </c>
      <c r="AU11" s="14">
        <v>-401024</v>
      </c>
      <c r="AV11" s="14">
        <v>-762571</v>
      </c>
      <c r="AW11" s="14">
        <v>-1451141</v>
      </c>
      <c r="AX11" s="14">
        <v>-375437</v>
      </c>
      <c r="AY11" s="14">
        <v>-412326</v>
      </c>
      <c r="AZ11" s="14">
        <v>-787763</v>
      </c>
      <c r="BA11" s="14">
        <v>-666227</v>
      </c>
      <c r="BB11" s="14">
        <v>-1453990</v>
      </c>
      <c r="BC11" s="14">
        <v>-703323</v>
      </c>
      <c r="BD11" s="14">
        <v>-1374924.25605</v>
      </c>
      <c r="BE11" s="14">
        <v>-2157313</v>
      </c>
      <c r="BF11" s="14">
        <v>-624727</v>
      </c>
      <c r="BG11" s="14">
        <v>-530194</v>
      </c>
      <c r="BH11" s="14">
        <v>-1154921</v>
      </c>
      <c r="BI11" s="14">
        <v>-483225</v>
      </c>
      <c r="BJ11" s="14">
        <v>-1638146</v>
      </c>
      <c r="BK11" s="14">
        <v>-504747</v>
      </c>
      <c r="BL11" s="14">
        <v>994710</v>
      </c>
      <c r="BM11" s="14">
        <v>-2142893</v>
      </c>
      <c r="BN11" s="14">
        <v>-573999</v>
      </c>
      <c r="BO11" s="14">
        <v>-581538</v>
      </c>
      <c r="BP11" s="14">
        <v>-1155537</v>
      </c>
      <c r="BQ11" s="14">
        <v>-639689</v>
      </c>
      <c r="BR11" s="14">
        <v>-1795226</v>
      </c>
      <c r="BS11" s="14">
        <v>-650259</v>
      </c>
      <c r="BT11" s="14">
        <v>1300847</v>
      </c>
      <c r="BU11" s="14">
        <v>-2445485</v>
      </c>
      <c r="BV11" s="14">
        <v>-683057</v>
      </c>
      <c r="BW11" s="14">
        <v>-746979</v>
      </c>
      <c r="BX11" s="14">
        <v>-1430036</v>
      </c>
      <c r="BY11" s="14">
        <v>-978002</v>
      </c>
      <c r="BZ11" s="14">
        <v>-2408038</v>
      </c>
      <c r="CA11" s="14">
        <v>-800157</v>
      </c>
      <c r="CB11" s="14">
        <v>1789378</v>
      </c>
      <c r="CC11" s="14">
        <v>-3208195</v>
      </c>
      <c r="CD11" s="14">
        <v>-822230</v>
      </c>
      <c r="CE11" s="14">
        <v>-1248543</v>
      </c>
      <c r="CF11" s="14">
        <v>-2070773</v>
      </c>
      <c r="CG11" s="14">
        <v>-696118</v>
      </c>
      <c r="CH11" s="14">
        <v>-2766891</v>
      </c>
      <c r="CI11" s="14">
        <v>-701347</v>
      </c>
      <c r="CJ11" s="14">
        <v>-1410768</v>
      </c>
      <c r="CK11" s="14">
        <v>-3468238</v>
      </c>
      <c r="CL11" s="14">
        <v>-676273</v>
      </c>
      <c r="CM11" s="14">
        <v>-929825</v>
      </c>
      <c r="CN11" s="14">
        <v>-1606098</v>
      </c>
      <c r="CO11" s="14">
        <v>-954003</v>
      </c>
      <c r="CP11" s="14">
        <v>-2560101</v>
      </c>
      <c r="CQ11" s="14">
        <v>-1006858</v>
      </c>
      <c r="CR11" s="14">
        <v>-1976353</v>
      </c>
      <c r="CS11" s="14">
        <v>-3566959</v>
      </c>
      <c r="CT11" s="14">
        <v>-1086128</v>
      </c>
      <c r="CU11" s="14">
        <v>-1019937</v>
      </c>
      <c r="CV11" s="14">
        <v>-2106065</v>
      </c>
      <c r="CW11" s="14">
        <v>-1515812</v>
      </c>
      <c r="CX11" s="14">
        <v>-3621877</v>
      </c>
      <c r="CY11" s="14">
        <v>-1569178</v>
      </c>
      <c r="CZ11" s="14">
        <v>-3095999</v>
      </c>
      <c r="DA11" s="14">
        <v>-5191055</v>
      </c>
      <c r="DB11" s="14">
        <v>-2281238</v>
      </c>
      <c r="DC11" s="14">
        <v>-1322057</v>
      </c>
      <c r="DD11" s="14">
        <v>-3603295</v>
      </c>
      <c r="DE11" s="14">
        <v>-2502474</v>
      </c>
      <c r="DF11" s="14">
        <v>-6105769</v>
      </c>
      <c r="DG11" s="14">
        <v>-1836033</v>
      </c>
      <c r="DH11" s="14">
        <v>-4354600</v>
      </c>
      <c r="DI11" s="14">
        <v>-7941802</v>
      </c>
      <c r="DJ11" s="14">
        <v>-1755839</v>
      </c>
      <c r="DK11" s="14">
        <v>-1499409</v>
      </c>
      <c r="DL11" s="14">
        <v>-3255248</v>
      </c>
      <c r="DM11" s="14">
        <v>-2142626</v>
      </c>
      <c r="DN11" s="14">
        <v>-5397874</v>
      </c>
      <c r="DO11" s="14">
        <v>-1768980</v>
      </c>
      <c r="DP11" s="14">
        <v>-3930192</v>
      </c>
      <c r="DQ11" s="14">
        <v>-7166854</v>
      </c>
      <c r="DR11" s="14">
        <v>-1718456</v>
      </c>
      <c r="DS11" s="14">
        <v>-1662108</v>
      </c>
      <c r="DT11" s="14">
        <v>-3380564</v>
      </c>
      <c r="DU11" s="14">
        <v>-1449064</v>
      </c>
      <c r="DV11" s="14">
        <v>-4829628</v>
      </c>
      <c r="DW11" s="14">
        <v>-1378242</v>
      </c>
      <c r="DX11" s="14">
        <v>-2839409</v>
      </c>
      <c r="DY11" s="14">
        <v>-6207870</v>
      </c>
      <c r="DZ11" s="14">
        <v>-1101154</v>
      </c>
      <c r="EA11" s="14">
        <v>-1453982</v>
      </c>
      <c r="EB11" s="14">
        <v>-2555136</v>
      </c>
      <c r="EC11" s="14">
        <v>-1264066</v>
      </c>
      <c r="ED11" s="14">
        <v>-3819202</v>
      </c>
      <c r="EE11" s="14">
        <v>-1321465</v>
      </c>
      <c r="EF11" s="14">
        <v>-2585531</v>
      </c>
      <c r="EG11" s="14">
        <v>-5140667</v>
      </c>
      <c r="EH11" s="14">
        <v>-1204405</v>
      </c>
      <c r="EI11" s="14">
        <v>-1201121</v>
      </c>
      <c r="EJ11" s="14">
        <v>-2405526</v>
      </c>
      <c r="EK11" s="14">
        <v>-1503791</v>
      </c>
      <c r="EL11" s="14">
        <v>-3909317</v>
      </c>
      <c r="EM11" s="14">
        <v>-864976</v>
      </c>
      <c r="EN11" s="14">
        <v>-2368767</v>
      </c>
      <c r="EO11" s="14">
        <v>-4774293</v>
      </c>
    </row>
    <row r="12" spans="1:145">
      <c r="A12" s="49" t="s">
        <v>442</v>
      </c>
      <c r="B12" s="10">
        <v>-200843</v>
      </c>
      <c r="C12" s="10">
        <v>-196708</v>
      </c>
      <c r="D12" s="10">
        <v>-397551</v>
      </c>
      <c r="E12" s="10">
        <v>-224288</v>
      </c>
      <c r="F12" s="10">
        <v>-621839</v>
      </c>
      <c r="G12" s="10">
        <v>-281044</v>
      </c>
      <c r="H12" s="10">
        <v>-505332</v>
      </c>
      <c r="I12" s="10">
        <v>-902883</v>
      </c>
      <c r="J12" s="10">
        <v>-337609</v>
      </c>
      <c r="K12" s="10">
        <v>-357456</v>
      </c>
      <c r="L12" s="10">
        <v>-695065</v>
      </c>
      <c r="M12" s="10">
        <v>-351678</v>
      </c>
      <c r="N12" s="10">
        <v>-1046743</v>
      </c>
      <c r="O12" s="10">
        <v>-285264</v>
      </c>
      <c r="P12" s="10">
        <v>-636942</v>
      </c>
      <c r="Q12" s="10">
        <v>-1332007</v>
      </c>
      <c r="R12" s="10">
        <v>-246045</v>
      </c>
      <c r="S12" s="10">
        <v>-235711</v>
      </c>
      <c r="T12" s="10">
        <v>-481756</v>
      </c>
      <c r="U12" s="10">
        <v>-230790</v>
      </c>
      <c r="V12" s="10">
        <v>-712546</v>
      </c>
      <c r="W12" s="10">
        <v>-233929</v>
      </c>
      <c r="X12" s="10">
        <v>-464719</v>
      </c>
      <c r="Y12" s="10">
        <v>-946475</v>
      </c>
      <c r="Z12" s="10">
        <v>-256701</v>
      </c>
      <c r="AA12" s="10">
        <v>-286822</v>
      </c>
      <c r="AB12" s="10">
        <v>-543523</v>
      </c>
      <c r="AC12" s="10">
        <v>-300772</v>
      </c>
      <c r="AD12" s="10">
        <v>-844295</v>
      </c>
      <c r="AE12" s="10">
        <v>-292721</v>
      </c>
      <c r="AF12" s="10">
        <v>-593493</v>
      </c>
      <c r="AG12" s="10">
        <v>-1137016</v>
      </c>
      <c r="AH12" s="10">
        <v>-309481</v>
      </c>
      <c r="AI12" s="10">
        <v>-261155</v>
      </c>
      <c r="AJ12" s="10">
        <v>-570636</v>
      </c>
      <c r="AK12" s="10">
        <v>-297269</v>
      </c>
      <c r="AL12" s="10">
        <v>-867905</v>
      </c>
      <c r="AM12" s="10">
        <v>-277270</v>
      </c>
      <c r="AN12" s="10">
        <v>-574539</v>
      </c>
      <c r="AO12" s="10">
        <v>-1145175</v>
      </c>
      <c r="AP12" s="10">
        <v>-271829</v>
      </c>
      <c r="AQ12" s="10">
        <v>-252381</v>
      </c>
      <c r="AR12" s="10">
        <v>-524210</v>
      </c>
      <c r="AS12" s="10">
        <v>-285021</v>
      </c>
      <c r="AT12" s="10">
        <v>-809231</v>
      </c>
      <c r="AU12" s="10">
        <v>-280089</v>
      </c>
      <c r="AV12" s="10">
        <v>-565110</v>
      </c>
      <c r="AW12" s="10">
        <v>-1089320</v>
      </c>
      <c r="AX12" s="10">
        <v>-287484</v>
      </c>
      <c r="AY12" s="10">
        <v>-313530</v>
      </c>
      <c r="AZ12" s="10">
        <v>-601014</v>
      </c>
      <c r="BA12" s="10">
        <v>-380341</v>
      </c>
      <c r="BB12" s="10">
        <v>-981355</v>
      </c>
      <c r="BC12" s="10">
        <v>-419722</v>
      </c>
      <c r="BD12" s="10">
        <v>-800062.94649</v>
      </c>
      <c r="BE12" s="10">
        <v>-1401077</v>
      </c>
      <c r="BF12" s="10">
        <v>-373526</v>
      </c>
      <c r="BG12" s="10">
        <v>-330637</v>
      </c>
      <c r="BH12" s="10">
        <v>-704163</v>
      </c>
      <c r="BI12" s="10">
        <v>-322901</v>
      </c>
      <c r="BJ12" s="10">
        <v>-1027064</v>
      </c>
      <c r="BK12" s="10">
        <v>-307462</v>
      </c>
      <c r="BL12" s="10">
        <v>637745</v>
      </c>
      <c r="BM12" s="10">
        <v>-1334526</v>
      </c>
      <c r="BN12" s="10">
        <v>-303990</v>
      </c>
      <c r="BO12" s="10">
        <v>-329916</v>
      </c>
      <c r="BP12" s="10">
        <v>-633906</v>
      </c>
      <c r="BQ12" s="10">
        <v>-387499</v>
      </c>
      <c r="BR12" s="10">
        <v>-1021405</v>
      </c>
      <c r="BS12" s="10">
        <v>-381261</v>
      </c>
      <c r="BT12" s="10">
        <v>778478</v>
      </c>
      <c r="BU12" s="10">
        <v>-1402666</v>
      </c>
      <c r="BV12" s="10">
        <v>-391528</v>
      </c>
      <c r="BW12" s="10">
        <v>-447770</v>
      </c>
      <c r="BX12" s="10">
        <v>-839298</v>
      </c>
      <c r="BY12" s="10">
        <v>-492912</v>
      </c>
      <c r="BZ12" s="10">
        <v>-1332210</v>
      </c>
      <c r="CA12" s="10">
        <v>-463023</v>
      </c>
      <c r="CB12" s="10">
        <v>967270</v>
      </c>
      <c r="CC12" s="10">
        <v>-1795233</v>
      </c>
      <c r="CD12" s="10">
        <v>-444749</v>
      </c>
      <c r="CE12" s="10">
        <v>-868790</v>
      </c>
      <c r="CF12" s="10">
        <v>-1313539</v>
      </c>
      <c r="CG12" s="10">
        <v>-284180</v>
      </c>
      <c r="CH12" s="10">
        <v>-1597719</v>
      </c>
      <c r="CI12" s="10">
        <v>-388378</v>
      </c>
      <c r="CJ12" s="10">
        <v>-685902</v>
      </c>
      <c r="CK12" s="10">
        <v>-1986097</v>
      </c>
      <c r="CL12" s="10">
        <v>-354573</v>
      </c>
      <c r="CM12" s="10">
        <v>-638045</v>
      </c>
      <c r="CN12" s="10">
        <v>-992618</v>
      </c>
      <c r="CO12" s="10">
        <v>-718393</v>
      </c>
      <c r="CP12" s="10">
        <v>-1711011</v>
      </c>
      <c r="CQ12" s="10">
        <v>-741517</v>
      </c>
      <c r="CR12" s="10">
        <v>-1475894</v>
      </c>
      <c r="CS12" s="10">
        <v>-2452528</v>
      </c>
      <c r="CT12" s="10">
        <v>-830033</v>
      </c>
      <c r="CU12" s="10">
        <v>-811232</v>
      </c>
      <c r="CV12" s="10">
        <v>-1641265</v>
      </c>
      <c r="CW12" s="10">
        <v>-1094417</v>
      </c>
      <c r="CX12" s="10">
        <v>-2735682</v>
      </c>
      <c r="CY12" s="10">
        <v>-1144361</v>
      </c>
      <c r="CZ12" s="10">
        <v>-2251000</v>
      </c>
      <c r="DA12" s="10">
        <v>-3880043</v>
      </c>
      <c r="DB12" s="10">
        <v>-1472050</v>
      </c>
      <c r="DC12" s="10">
        <v>-990705</v>
      </c>
      <c r="DD12" s="10">
        <v>-2462755</v>
      </c>
      <c r="DE12" s="10">
        <v>-1540515</v>
      </c>
      <c r="DF12" s="10">
        <v>-4003270</v>
      </c>
      <c r="DG12" s="10">
        <v>-1377304</v>
      </c>
      <c r="DH12" s="10">
        <v>-2934761</v>
      </c>
      <c r="DI12" s="10">
        <v>-5380574</v>
      </c>
      <c r="DJ12" s="10">
        <v>-1269918</v>
      </c>
      <c r="DK12" s="10">
        <v>-1124509</v>
      </c>
      <c r="DL12" s="10">
        <v>-2394427</v>
      </c>
      <c r="DM12" s="10">
        <v>-1529892</v>
      </c>
      <c r="DN12" s="10">
        <v>-3924319</v>
      </c>
      <c r="DO12" s="10">
        <v>-1289543</v>
      </c>
      <c r="DP12" s="10">
        <v>-2839594</v>
      </c>
      <c r="DQ12" s="10">
        <v>-5213862</v>
      </c>
      <c r="DR12" s="10">
        <v>-1258327</v>
      </c>
      <c r="DS12" s="10">
        <v>-1214995</v>
      </c>
      <c r="DT12" s="10">
        <v>-2473322</v>
      </c>
      <c r="DU12" s="10">
        <v>-965609</v>
      </c>
      <c r="DV12" s="10">
        <v>-3438931</v>
      </c>
      <c r="DW12" s="10">
        <v>-930651</v>
      </c>
      <c r="DX12" s="10">
        <v>-1909375</v>
      </c>
      <c r="DY12" s="10">
        <v>-4369582</v>
      </c>
      <c r="DZ12" s="10">
        <v>-731258</v>
      </c>
      <c r="EA12" s="10">
        <v>-981148</v>
      </c>
      <c r="EB12" s="10">
        <v>-1712406</v>
      </c>
      <c r="EC12" s="10">
        <v>-897916</v>
      </c>
      <c r="ED12" s="10">
        <v>-2610322</v>
      </c>
      <c r="EE12" s="10">
        <v>-790478</v>
      </c>
      <c r="EF12" s="10">
        <v>-1688394</v>
      </c>
      <c r="EG12" s="10">
        <v>-3400800</v>
      </c>
      <c r="EH12" s="10">
        <v>-809007</v>
      </c>
      <c r="EI12" s="10">
        <v>-878612</v>
      </c>
      <c r="EJ12" s="10">
        <v>-1687619</v>
      </c>
      <c r="EK12" s="10">
        <v>-1011188</v>
      </c>
      <c r="EL12" s="10">
        <v>-2698807</v>
      </c>
      <c r="EM12" s="10">
        <v>-590292</v>
      </c>
      <c r="EN12" s="10">
        <v>-1601480</v>
      </c>
      <c r="EO12" s="10">
        <v>-3289099</v>
      </c>
    </row>
    <row r="13" spans="1:145">
      <c r="A13" s="49" t="s">
        <v>443</v>
      </c>
      <c r="B13" s="10">
        <v>-36946</v>
      </c>
      <c r="C13" s="10">
        <v>-87379</v>
      </c>
      <c r="D13" s="10">
        <v>-124325</v>
      </c>
      <c r="E13" s="10">
        <v>-194248</v>
      </c>
      <c r="F13" s="10">
        <v>-318573</v>
      </c>
      <c r="G13" s="10">
        <v>-24714</v>
      </c>
      <c r="H13" s="10">
        <v>-218962</v>
      </c>
      <c r="I13" s="10">
        <v>-343287</v>
      </c>
      <c r="J13" s="10">
        <v>-25814</v>
      </c>
      <c r="K13" s="10">
        <v>-28501</v>
      </c>
      <c r="L13" s="10">
        <v>-54315</v>
      </c>
      <c r="M13" s="10">
        <v>-35327</v>
      </c>
      <c r="N13" s="10">
        <v>-89642</v>
      </c>
      <c r="O13" s="10">
        <v>-42033</v>
      </c>
      <c r="P13" s="10">
        <v>-77360</v>
      </c>
      <c r="Q13" s="10">
        <v>-131675</v>
      </c>
      <c r="R13" s="10">
        <v>-13693</v>
      </c>
      <c r="S13" s="10">
        <v>-51572</v>
      </c>
      <c r="T13" s="10">
        <v>-65265</v>
      </c>
      <c r="U13" s="10">
        <v>-29620</v>
      </c>
      <c r="V13" s="10">
        <v>-94885</v>
      </c>
      <c r="W13" s="10">
        <v>-22329</v>
      </c>
      <c r="X13" s="10">
        <v>-51949</v>
      </c>
      <c r="Y13" s="10">
        <v>-117214</v>
      </c>
      <c r="Z13" s="10">
        <v>-31449</v>
      </c>
      <c r="AA13" s="10">
        <v>-26392</v>
      </c>
      <c r="AB13" s="10">
        <v>-57841</v>
      </c>
      <c r="AC13" s="10">
        <v>-33050</v>
      </c>
      <c r="AD13" s="10">
        <v>-90891</v>
      </c>
      <c r="AE13" s="10">
        <v>-48639</v>
      </c>
      <c r="AF13" s="10">
        <v>-81689</v>
      </c>
      <c r="AG13" s="10">
        <v>-139530</v>
      </c>
      <c r="AH13" s="10">
        <v>-38334</v>
      </c>
      <c r="AI13" s="10">
        <v>-58554</v>
      </c>
      <c r="AJ13" s="10">
        <v>-96888</v>
      </c>
      <c r="AK13" s="10">
        <v>-33627</v>
      </c>
      <c r="AL13" s="10">
        <v>-130515</v>
      </c>
      <c r="AM13" s="10">
        <v>-13258</v>
      </c>
      <c r="AN13" s="10">
        <v>-46885</v>
      </c>
      <c r="AO13" s="10">
        <v>-143773</v>
      </c>
      <c r="AP13" s="10">
        <v>-21171</v>
      </c>
      <c r="AQ13" s="10">
        <v>-24968</v>
      </c>
      <c r="AR13" s="10">
        <v>-46139</v>
      </c>
      <c r="AS13" s="10">
        <v>-20885</v>
      </c>
      <c r="AT13" s="10">
        <v>-67024</v>
      </c>
      <c r="AU13" s="10">
        <v>-71388</v>
      </c>
      <c r="AV13" s="10">
        <v>-92273</v>
      </c>
      <c r="AW13" s="10">
        <v>-138412</v>
      </c>
      <c r="AX13" s="10">
        <v>-47227</v>
      </c>
      <c r="AY13" s="10">
        <v>-36633</v>
      </c>
      <c r="AZ13" s="10">
        <v>-83860</v>
      </c>
      <c r="BA13" s="10">
        <v>-182113</v>
      </c>
      <c r="BB13" s="10">
        <v>-265973</v>
      </c>
      <c r="BC13" s="10">
        <v>-216173</v>
      </c>
      <c r="BD13" s="10">
        <v>-398286.28156999999</v>
      </c>
      <c r="BE13" s="10">
        <v>-482146</v>
      </c>
      <c r="BF13" s="10">
        <v>-99871</v>
      </c>
      <c r="BG13" s="10">
        <v>-90735</v>
      </c>
      <c r="BH13" s="10">
        <v>-190606</v>
      </c>
      <c r="BI13" s="10">
        <v>-94547</v>
      </c>
      <c r="BJ13" s="10">
        <v>-285153</v>
      </c>
      <c r="BK13" s="10">
        <v>-100575</v>
      </c>
      <c r="BL13" s="10">
        <v>-195122</v>
      </c>
      <c r="BM13" s="10">
        <v>-385728</v>
      </c>
      <c r="BN13" s="10">
        <v>-114679</v>
      </c>
      <c r="BO13" s="10">
        <v>-123747</v>
      </c>
      <c r="BP13" s="10">
        <v>-238426</v>
      </c>
      <c r="BQ13" s="10">
        <v>-142540</v>
      </c>
      <c r="BR13" s="10">
        <v>-380966</v>
      </c>
      <c r="BS13" s="10">
        <v>-142192</v>
      </c>
      <c r="BT13" s="10">
        <v>284732</v>
      </c>
      <c r="BU13" s="10">
        <v>-523158</v>
      </c>
      <c r="BV13" s="10">
        <v>-153071</v>
      </c>
      <c r="BW13" s="10">
        <v>-156131</v>
      </c>
      <c r="BX13" s="10">
        <v>-309202</v>
      </c>
      <c r="BY13" s="10">
        <v>-302791</v>
      </c>
      <c r="BZ13" s="10">
        <v>-611993</v>
      </c>
      <c r="CA13" s="10">
        <v>-171459</v>
      </c>
      <c r="CB13" s="10">
        <v>474250</v>
      </c>
      <c r="CC13" s="10">
        <v>-783452</v>
      </c>
      <c r="CD13" s="10">
        <v>-210364</v>
      </c>
      <c r="CE13" s="10">
        <v>-160988</v>
      </c>
      <c r="CF13" s="10">
        <v>-371352</v>
      </c>
      <c r="CG13" s="10">
        <v>-138649</v>
      </c>
      <c r="CH13" s="10">
        <v>-510001</v>
      </c>
      <c r="CI13" s="10">
        <v>-119695</v>
      </c>
      <c r="CJ13" s="10">
        <v>-258344</v>
      </c>
      <c r="CK13" s="10">
        <v>-629696</v>
      </c>
      <c r="CL13" s="10">
        <v>-125274</v>
      </c>
      <c r="CM13" s="10">
        <v>-138935</v>
      </c>
      <c r="CN13" s="10">
        <v>-264209</v>
      </c>
      <c r="CO13" s="10">
        <v>-69415</v>
      </c>
      <c r="CP13" s="10">
        <v>-333624</v>
      </c>
      <c r="CQ13" s="10">
        <v>-119860</v>
      </c>
      <c r="CR13" s="10">
        <v>-189266</v>
      </c>
      <c r="CS13" s="10">
        <v>-453484</v>
      </c>
      <c r="CT13" s="10">
        <v>-59699</v>
      </c>
      <c r="CU13" s="10">
        <v>-67234</v>
      </c>
      <c r="CV13" s="10">
        <v>-126933</v>
      </c>
      <c r="CW13" s="10">
        <v>-212083</v>
      </c>
      <c r="CX13" s="10">
        <v>-339016</v>
      </c>
      <c r="CY13" s="10">
        <v>-187754</v>
      </c>
      <c r="CZ13" s="10">
        <v>-399813</v>
      </c>
      <c r="DA13" s="10">
        <v>-526770</v>
      </c>
      <c r="DB13" s="10">
        <v>-404568</v>
      </c>
      <c r="DC13" s="10">
        <v>-25547</v>
      </c>
      <c r="DD13" s="10">
        <v>-430115</v>
      </c>
      <c r="DE13" s="10">
        <v>-547841</v>
      </c>
      <c r="DF13" s="10">
        <v>-977956</v>
      </c>
      <c r="DG13" s="10">
        <v>-31841</v>
      </c>
      <c r="DH13" s="10">
        <v>-579682</v>
      </c>
      <c r="DI13" s="10">
        <v>-1009797</v>
      </c>
      <c r="DJ13" s="10">
        <v>-60538</v>
      </c>
      <c r="DK13" s="10">
        <v>-65932</v>
      </c>
      <c r="DL13" s="10">
        <v>-126470</v>
      </c>
      <c r="DM13" s="10">
        <v>-82060</v>
      </c>
      <c r="DN13" s="10">
        <v>-208530</v>
      </c>
      <c r="DO13" s="10">
        <v>-76867</v>
      </c>
      <c r="DP13" s="10">
        <v>-158872</v>
      </c>
      <c r="DQ13" s="10">
        <v>-285397</v>
      </c>
      <c r="DR13" s="10">
        <v>-84455</v>
      </c>
      <c r="DS13" s="10">
        <v>-107216</v>
      </c>
      <c r="DT13" s="10">
        <v>-191671</v>
      </c>
      <c r="DU13" s="10">
        <v>-107615</v>
      </c>
      <c r="DV13" s="10">
        <v>-299286</v>
      </c>
      <c r="DW13" s="10">
        <v>-94626</v>
      </c>
      <c r="DX13" s="10">
        <v>-202207</v>
      </c>
      <c r="DY13" s="10">
        <v>-393912</v>
      </c>
      <c r="DZ13" s="10">
        <v>-64978</v>
      </c>
      <c r="EA13" s="10">
        <v>-195084</v>
      </c>
      <c r="EB13" s="10">
        <v>-260062</v>
      </c>
      <c r="EC13" s="10">
        <v>-118600</v>
      </c>
      <c r="ED13" s="10">
        <v>-378662</v>
      </c>
      <c r="EE13" s="10">
        <v>-81175</v>
      </c>
      <c r="EF13" s="10">
        <v>-199775</v>
      </c>
      <c r="EG13" s="10">
        <v>-459837</v>
      </c>
      <c r="EH13" s="10">
        <v>-109977</v>
      </c>
      <c r="EI13" s="10">
        <v>-28127</v>
      </c>
      <c r="EJ13" s="10">
        <v>-138104</v>
      </c>
      <c r="EK13" s="10">
        <v>-143613</v>
      </c>
      <c r="EL13" s="10">
        <v>-281717</v>
      </c>
      <c r="EM13" s="10">
        <v>-9561</v>
      </c>
      <c r="EN13" s="10">
        <v>-153174</v>
      </c>
      <c r="EO13" s="10">
        <v>-291278</v>
      </c>
    </row>
    <row r="14" spans="1:145">
      <c r="A14" s="49" t="s">
        <v>437</v>
      </c>
      <c r="B14" s="10">
        <v>0</v>
      </c>
      <c r="C14" s="10">
        <v>-11758</v>
      </c>
      <c r="D14" s="10">
        <v>-11758</v>
      </c>
      <c r="E14" s="10">
        <v>-4623</v>
      </c>
      <c r="F14" s="10">
        <v>-16381</v>
      </c>
      <c r="G14" s="10">
        <v>-16867</v>
      </c>
      <c r="H14" s="10">
        <v>-21490</v>
      </c>
      <c r="I14" s="10">
        <v>-33248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-91</v>
      </c>
      <c r="AD14" s="10">
        <v>-91</v>
      </c>
      <c r="AE14" s="10">
        <v>0</v>
      </c>
      <c r="AF14" s="10">
        <v>-91</v>
      </c>
      <c r="AG14" s="10">
        <v>-91</v>
      </c>
      <c r="AH14" s="10">
        <v>-985</v>
      </c>
      <c r="AI14" s="10">
        <v>-1008</v>
      </c>
      <c r="AJ14" s="10">
        <v>-1993</v>
      </c>
      <c r="AK14" s="10">
        <v>-2238</v>
      </c>
      <c r="AL14" s="10">
        <v>-4231</v>
      </c>
      <c r="AM14" s="10">
        <v>4231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10">
        <v>-5839</v>
      </c>
      <c r="BB14" s="10">
        <v>-5839</v>
      </c>
      <c r="BC14" s="10">
        <v>-11709</v>
      </c>
      <c r="BD14" s="10">
        <v>-22921.567470000002</v>
      </c>
      <c r="BE14" s="10">
        <v>-17548</v>
      </c>
      <c r="BF14" s="10">
        <v>-1120</v>
      </c>
      <c r="BG14" s="10">
        <v>1120</v>
      </c>
      <c r="BH14" s="10">
        <v>0</v>
      </c>
      <c r="BI14" s="10">
        <v>0</v>
      </c>
      <c r="BJ14" s="10">
        <v>0</v>
      </c>
      <c r="BK14" s="10">
        <v>0</v>
      </c>
      <c r="BL14" s="10">
        <v>0</v>
      </c>
      <c r="BM14" s="10">
        <v>0</v>
      </c>
      <c r="BN14" s="10">
        <v>-1856</v>
      </c>
      <c r="BO14" s="10">
        <v>-804</v>
      </c>
      <c r="BP14" s="10">
        <v>-2660</v>
      </c>
      <c r="BQ14" s="10">
        <v>1544</v>
      </c>
      <c r="BR14" s="10">
        <v>-1116</v>
      </c>
      <c r="BS14" s="10">
        <v>-223</v>
      </c>
      <c r="BT14" s="10">
        <v>0</v>
      </c>
      <c r="BU14" s="10">
        <v>-1339</v>
      </c>
      <c r="BV14" s="10">
        <v>0</v>
      </c>
      <c r="BW14" s="10">
        <v>0</v>
      </c>
      <c r="BX14" s="10">
        <v>0</v>
      </c>
      <c r="BY14" s="10">
        <v>0</v>
      </c>
      <c r="BZ14" s="10">
        <v>0</v>
      </c>
      <c r="CA14" s="10">
        <v>0</v>
      </c>
      <c r="CB14" s="10">
        <v>0</v>
      </c>
      <c r="CC14" s="10">
        <v>0</v>
      </c>
      <c r="CD14" s="10">
        <v>0</v>
      </c>
      <c r="CE14" s="10">
        <v>0</v>
      </c>
      <c r="CF14" s="10">
        <v>0</v>
      </c>
      <c r="CG14" s="10">
        <v>0</v>
      </c>
      <c r="CH14" s="10">
        <v>0</v>
      </c>
      <c r="CI14" s="10">
        <v>0</v>
      </c>
      <c r="CJ14" s="10">
        <v>0</v>
      </c>
      <c r="CK14" s="10">
        <v>0</v>
      </c>
      <c r="CL14" s="10">
        <v>0</v>
      </c>
      <c r="CM14" s="10">
        <v>0</v>
      </c>
      <c r="CN14" s="10">
        <v>0</v>
      </c>
      <c r="CO14" s="10">
        <v>0</v>
      </c>
      <c r="CP14" s="10">
        <v>0</v>
      </c>
      <c r="CQ14" s="10">
        <v>0</v>
      </c>
      <c r="CR14" s="10">
        <v>0</v>
      </c>
      <c r="CS14" s="10">
        <v>0</v>
      </c>
      <c r="CT14" s="10">
        <v>0</v>
      </c>
      <c r="CU14" s="10">
        <v>0</v>
      </c>
      <c r="CV14" s="10">
        <v>0</v>
      </c>
      <c r="CW14" s="10">
        <v>0</v>
      </c>
      <c r="CX14" s="10">
        <v>0</v>
      </c>
      <c r="CY14" s="10">
        <v>0</v>
      </c>
      <c r="CZ14" s="10">
        <v>0</v>
      </c>
      <c r="DA14" s="10">
        <v>0</v>
      </c>
      <c r="DB14" s="10">
        <v>0</v>
      </c>
      <c r="DC14" s="10">
        <v>0</v>
      </c>
      <c r="DD14" s="10">
        <v>0</v>
      </c>
      <c r="DE14" s="10">
        <v>0</v>
      </c>
      <c r="DF14" s="10">
        <v>0</v>
      </c>
      <c r="DG14" s="10">
        <v>0</v>
      </c>
      <c r="DH14" s="10">
        <v>0</v>
      </c>
      <c r="DI14" s="10">
        <v>0</v>
      </c>
      <c r="DJ14" s="10">
        <v>0</v>
      </c>
      <c r="DK14" s="10">
        <v>0</v>
      </c>
      <c r="DL14" s="10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  <c r="DR14" s="10">
        <v>0</v>
      </c>
      <c r="DS14" s="10">
        <v>0</v>
      </c>
      <c r="DT14" s="10">
        <v>0</v>
      </c>
      <c r="DU14" s="10">
        <v>0</v>
      </c>
      <c r="DV14" s="10">
        <v>0</v>
      </c>
      <c r="DW14" s="10">
        <v>0</v>
      </c>
      <c r="DX14" s="10">
        <v>0</v>
      </c>
      <c r="DY14" s="10">
        <v>0</v>
      </c>
      <c r="DZ14" s="10">
        <v>0</v>
      </c>
      <c r="EA14" s="10">
        <v>0</v>
      </c>
      <c r="EB14" s="10">
        <v>0</v>
      </c>
      <c r="EC14" s="10">
        <v>0</v>
      </c>
      <c r="ED14" s="10">
        <v>0</v>
      </c>
      <c r="EE14" s="10">
        <v>0</v>
      </c>
      <c r="EF14" s="10">
        <v>0</v>
      </c>
      <c r="EG14" s="10">
        <v>0</v>
      </c>
      <c r="EH14" s="10">
        <v>0</v>
      </c>
      <c r="EI14" s="10">
        <v>0</v>
      </c>
      <c r="EJ14" s="10">
        <v>0</v>
      </c>
      <c r="EK14" s="10">
        <v>0</v>
      </c>
      <c r="EL14" s="10">
        <v>0</v>
      </c>
      <c r="EM14" s="10">
        <v>0</v>
      </c>
      <c r="EN14" s="10">
        <v>0</v>
      </c>
      <c r="EO14" s="10">
        <v>0</v>
      </c>
    </row>
    <row r="15" spans="1:145">
      <c r="A15" s="49" t="s">
        <v>440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10">
        <v>0</v>
      </c>
      <c r="BB15" s="10">
        <v>0</v>
      </c>
      <c r="BC15" s="10">
        <v>0</v>
      </c>
      <c r="BD15" s="10">
        <v>0</v>
      </c>
      <c r="BE15" s="10">
        <v>0</v>
      </c>
      <c r="BF15" s="10">
        <v>0</v>
      </c>
      <c r="BG15" s="10">
        <v>0</v>
      </c>
      <c r="BH15" s="10">
        <v>0</v>
      </c>
      <c r="BI15" s="10">
        <v>0</v>
      </c>
      <c r="BJ15" s="10">
        <v>0</v>
      </c>
      <c r="BK15" s="10">
        <v>0</v>
      </c>
      <c r="BL15" s="10">
        <v>0</v>
      </c>
      <c r="BM15" s="10">
        <v>0</v>
      </c>
      <c r="BN15" s="10">
        <v>0</v>
      </c>
      <c r="BO15" s="10">
        <v>0</v>
      </c>
      <c r="BP15" s="10">
        <v>0</v>
      </c>
      <c r="BQ15" s="10">
        <v>0</v>
      </c>
      <c r="BR15" s="10">
        <v>0</v>
      </c>
      <c r="BS15" s="10">
        <v>0</v>
      </c>
      <c r="BT15" s="10">
        <v>0</v>
      </c>
      <c r="BU15" s="10">
        <v>0</v>
      </c>
      <c r="BV15" s="10">
        <v>-3</v>
      </c>
      <c r="BW15" s="10">
        <v>3</v>
      </c>
      <c r="BX15" s="10">
        <v>0</v>
      </c>
      <c r="BY15" s="10">
        <v>0</v>
      </c>
      <c r="BZ15" s="10">
        <v>0</v>
      </c>
      <c r="CA15" s="10">
        <v>0</v>
      </c>
      <c r="CB15" s="10">
        <v>0</v>
      </c>
      <c r="CC15" s="10">
        <v>0</v>
      </c>
      <c r="CD15" s="10">
        <v>0</v>
      </c>
      <c r="CE15" s="10">
        <v>0</v>
      </c>
      <c r="CF15" s="10">
        <v>0</v>
      </c>
      <c r="CG15" s="10">
        <v>0</v>
      </c>
      <c r="CH15" s="10">
        <v>0</v>
      </c>
      <c r="CI15" s="10">
        <v>0</v>
      </c>
      <c r="CJ15" s="10">
        <v>0</v>
      </c>
      <c r="CK15" s="10">
        <v>0</v>
      </c>
      <c r="CL15" s="10">
        <v>0</v>
      </c>
      <c r="CM15" s="10">
        <v>0</v>
      </c>
      <c r="CN15" s="10">
        <v>0</v>
      </c>
      <c r="CO15" s="10">
        <v>0</v>
      </c>
      <c r="CP15" s="10">
        <v>0</v>
      </c>
      <c r="CQ15" s="10">
        <v>0</v>
      </c>
      <c r="CR15" s="10">
        <v>0</v>
      </c>
      <c r="CS15" s="10">
        <v>0</v>
      </c>
      <c r="CT15" s="10">
        <v>0</v>
      </c>
      <c r="CU15" s="10">
        <v>0</v>
      </c>
      <c r="CV15" s="10">
        <v>0</v>
      </c>
      <c r="CW15" s="10">
        <v>0</v>
      </c>
      <c r="CX15" s="10">
        <v>0</v>
      </c>
      <c r="CY15" s="10">
        <v>0</v>
      </c>
      <c r="CZ15" s="10">
        <v>0</v>
      </c>
      <c r="DA15" s="10">
        <v>0</v>
      </c>
      <c r="DB15" s="10">
        <v>0</v>
      </c>
      <c r="DC15" s="10">
        <v>0</v>
      </c>
      <c r="DD15" s="10">
        <v>0</v>
      </c>
      <c r="DE15" s="10">
        <v>0</v>
      </c>
      <c r="DF15" s="10">
        <v>0</v>
      </c>
      <c r="DG15" s="10">
        <v>0</v>
      </c>
      <c r="DH15" s="10">
        <v>0</v>
      </c>
      <c r="DI15" s="10">
        <v>0</v>
      </c>
      <c r="DJ15" s="10">
        <v>0</v>
      </c>
      <c r="DK15" s="10">
        <v>0</v>
      </c>
      <c r="DL15" s="10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  <c r="DR15" s="10">
        <v>0</v>
      </c>
      <c r="DS15" s="10">
        <v>0</v>
      </c>
      <c r="DT15" s="10">
        <v>0</v>
      </c>
      <c r="DU15" s="10">
        <v>0</v>
      </c>
      <c r="DV15" s="10">
        <v>0</v>
      </c>
      <c r="DW15" s="10">
        <v>0</v>
      </c>
      <c r="DX15" s="10">
        <v>0</v>
      </c>
      <c r="DY15" s="10">
        <v>0</v>
      </c>
      <c r="DZ15" s="10">
        <v>0</v>
      </c>
      <c r="EA15" s="10">
        <v>0</v>
      </c>
      <c r="EB15" s="10">
        <v>0</v>
      </c>
      <c r="EC15" s="10">
        <v>0</v>
      </c>
      <c r="ED15" s="10">
        <v>0</v>
      </c>
      <c r="EE15" s="10">
        <v>0</v>
      </c>
      <c r="EF15" s="10">
        <v>0</v>
      </c>
      <c r="EG15" s="10">
        <v>0</v>
      </c>
      <c r="EH15" s="10">
        <v>0</v>
      </c>
      <c r="EI15" s="10">
        <v>0</v>
      </c>
      <c r="EJ15" s="10">
        <v>0</v>
      </c>
      <c r="EK15" s="10">
        <v>0</v>
      </c>
      <c r="EL15" s="10">
        <v>0</v>
      </c>
      <c r="EM15" s="10">
        <v>0</v>
      </c>
      <c r="EN15" s="10">
        <v>0</v>
      </c>
      <c r="EO15" s="10">
        <v>0</v>
      </c>
    </row>
    <row r="16" spans="1:145">
      <c r="A16" s="49" t="s">
        <v>444</v>
      </c>
      <c r="B16" s="10">
        <v>-47335</v>
      </c>
      <c r="C16" s="10">
        <v>-43039</v>
      </c>
      <c r="D16" s="10">
        <v>-90374</v>
      </c>
      <c r="E16" s="10">
        <v>-40854</v>
      </c>
      <c r="F16" s="10">
        <v>-131228</v>
      </c>
      <c r="G16" s="10">
        <v>-144987</v>
      </c>
      <c r="H16" s="10">
        <v>-185841</v>
      </c>
      <c r="I16" s="10">
        <v>-276215</v>
      </c>
      <c r="J16" s="10">
        <v>-86205</v>
      </c>
      <c r="K16" s="10">
        <v>-75942</v>
      </c>
      <c r="L16" s="10">
        <v>-162147</v>
      </c>
      <c r="M16" s="10">
        <v>-89862</v>
      </c>
      <c r="N16" s="10">
        <v>-252009</v>
      </c>
      <c r="O16" s="10">
        <v>4386</v>
      </c>
      <c r="P16" s="10">
        <v>-85476</v>
      </c>
      <c r="Q16" s="10">
        <v>-247623</v>
      </c>
      <c r="R16" s="10">
        <v>-69243</v>
      </c>
      <c r="S16" s="10">
        <v>-49782</v>
      </c>
      <c r="T16" s="10">
        <v>-119025</v>
      </c>
      <c r="U16" s="10">
        <v>-35398</v>
      </c>
      <c r="V16" s="10">
        <v>-154423</v>
      </c>
      <c r="W16" s="10">
        <v>72799</v>
      </c>
      <c r="X16" s="10">
        <v>37401</v>
      </c>
      <c r="Y16" s="10">
        <v>-81624</v>
      </c>
      <c r="Z16" s="10">
        <v>-17240</v>
      </c>
      <c r="AA16" s="10">
        <v>-71872</v>
      </c>
      <c r="AB16" s="10">
        <v>-89112</v>
      </c>
      <c r="AC16" s="10">
        <v>-76920</v>
      </c>
      <c r="AD16" s="10">
        <v>-166032</v>
      </c>
      <c r="AE16" s="10">
        <v>2848</v>
      </c>
      <c r="AF16" s="10">
        <v>-74072</v>
      </c>
      <c r="AG16" s="10">
        <v>-163184</v>
      </c>
      <c r="AH16" s="10">
        <v>-86103</v>
      </c>
      <c r="AI16" s="10">
        <v>-72166</v>
      </c>
      <c r="AJ16" s="10">
        <v>-158269</v>
      </c>
      <c r="AK16" s="10">
        <v>-48167</v>
      </c>
      <c r="AL16" s="10">
        <v>-206436</v>
      </c>
      <c r="AM16" s="10">
        <v>-34639</v>
      </c>
      <c r="AN16" s="10">
        <v>-82806</v>
      </c>
      <c r="AO16" s="10">
        <v>-241075</v>
      </c>
      <c r="AP16" s="10">
        <v>-64488</v>
      </c>
      <c r="AQ16" s="10">
        <v>-53733</v>
      </c>
      <c r="AR16" s="10">
        <v>-118221</v>
      </c>
      <c r="AS16" s="10">
        <v>-55641</v>
      </c>
      <c r="AT16" s="10">
        <v>-173862</v>
      </c>
      <c r="AU16" s="10">
        <v>-49547</v>
      </c>
      <c r="AV16" s="10">
        <v>-105188</v>
      </c>
      <c r="AW16" s="10">
        <v>-223409</v>
      </c>
      <c r="AX16" s="10">
        <v>-40726</v>
      </c>
      <c r="AY16" s="10">
        <v>-62163</v>
      </c>
      <c r="AZ16" s="10">
        <v>-102889</v>
      </c>
      <c r="BA16" s="10">
        <v>-97934</v>
      </c>
      <c r="BB16" s="10">
        <v>-200823</v>
      </c>
      <c r="BC16" s="10">
        <v>-55719</v>
      </c>
      <c r="BD16" s="10">
        <v>-153653.46051999999</v>
      </c>
      <c r="BE16" s="10">
        <v>-256542</v>
      </c>
      <c r="BF16" s="10">
        <v>-150210</v>
      </c>
      <c r="BG16" s="10">
        <v>-109942</v>
      </c>
      <c r="BH16" s="10">
        <v>-260152</v>
      </c>
      <c r="BI16" s="10">
        <v>-65777</v>
      </c>
      <c r="BJ16" s="10">
        <v>-325929</v>
      </c>
      <c r="BK16" s="10">
        <v>-96710</v>
      </c>
      <c r="BL16" s="10">
        <v>161843</v>
      </c>
      <c r="BM16" s="10">
        <v>-422639</v>
      </c>
      <c r="BN16" s="10">
        <v>-153474</v>
      </c>
      <c r="BO16" s="10">
        <v>-127071</v>
      </c>
      <c r="BP16" s="10">
        <v>-280545</v>
      </c>
      <c r="BQ16" s="10">
        <v>-111194</v>
      </c>
      <c r="BR16" s="10">
        <v>-391739</v>
      </c>
      <c r="BS16" s="10">
        <v>-126583</v>
      </c>
      <c r="BT16" s="10">
        <v>-237637</v>
      </c>
      <c r="BU16" s="10">
        <v>-518322</v>
      </c>
      <c r="BV16" s="10">
        <v>-138455</v>
      </c>
      <c r="BW16" s="10">
        <v>-143081</v>
      </c>
      <c r="BX16" s="10">
        <v>-281536</v>
      </c>
      <c r="BY16" s="10">
        <v>-182299</v>
      </c>
      <c r="BZ16" s="10">
        <v>-463835</v>
      </c>
      <c r="CA16" s="10">
        <v>-165675</v>
      </c>
      <c r="CB16" s="10">
        <v>-347858</v>
      </c>
      <c r="CC16" s="10">
        <v>-629510</v>
      </c>
      <c r="CD16" s="10">
        <v>-167117</v>
      </c>
      <c r="CE16" s="10">
        <v>-218765</v>
      </c>
      <c r="CF16" s="10">
        <v>-385882</v>
      </c>
      <c r="CG16" s="10">
        <v>-273289</v>
      </c>
      <c r="CH16" s="10">
        <v>-659171</v>
      </c>
      <c r="CI16" s="10">
        <v>-193274</v>
      </c>
      <c r="CJ16" s="10">
        <v>-466522</v>
      </c>
      <c r="CK16" s="10">
        <v>-852445</v>
      </c>
      <c r="CL16" s="10">
        <v>-196426</v>
      </c>
      <c r="CM16" s="10">
        <v>-152845</v>
      </c>
      <c r="CN16" s="10">
        <v>-349271</v>
      </c>
      <c r="CO16" s="10">
        <v>-166195</v>
      </c>
      <c r="CP16" s="10">
        <v>-515466</v>
      </c>
      <c r="CQ16" s="10">
        <v>-145481</v>
      </c>
      <c r="CR16" s="10">
        <v>-311193</v>
      </c>
      <c r="CS16" s="10">
        <v>-660947</v>
      </c>
      <c r="CT16" s="10">
        <v>-196396</v>
      </c>
      <c r="CU16" s="10">
        <v>-141471</v>
      </c>
      <c r="CV16" s="10">
        <v>-337867</v>
      </c>
      <c r="CW16" s="10">
        <v>-209312</v>
      </c>
      <c r="CX16" s="10">
        <v>-547179</v>
      </c>
      <c r="CY16" s="10">
        <v>-237063</v>
      </c>
      <c r="CZ16" s="10">
        <v>-445186</v>
      </c>
      <c r="DA16" s="10">
        <v>-784242</v>
      </c>
      <c r="DB16" s="10">
        <v>-404620</v>
      </c>
      <c r="DC16" s="10">
        <v>-305805</v>
      </c>
      <c r="DD16" s="10">
        <v>-710425</v>
      </c>
      <c r="DE16" s="10">
        <v>-414118</v>
      </c>
      <c r="DF16" s="10">
        <v>-1124543</v>
      </c>
      <c r="DG16" s="10">
        <v>-426888</v>
      </c>
      <c r="DH16" s="10">
        <v>-840157</v>
      </c>
      <c r="DI16" s="10">
        <v>-1551431</v>
      </c>
      <c r="DJ16" s="10">
        <v>-425383</v>
      </c>
      <c r="DK16" s="10">
        <v>-308968</v>
      </c>
      <c r="DL16" s="10">
        <v>-734351</v>
      </c>
      <c r="DM16" s="10">
        <v>-530674</v>
      </c>
      <c r="DN16" s="10">
        <v>-1265025</v>
      </c>
      <c r="DO16" s="10">
        <v>-402570</v>
      </c>
      <c r="DP16" s="10">
        <v>-931726</v>
      </c>
      <c r="DQ16" s="10">
        <v>-1667595</v>
      </c>
      <c r="DR16" s="10">
        <v>-375674</v>
      </c>
      <c r="DS16" s="10">
        <v>-339897</v>
      </c>
      <c r="DT16" s="10">
        <v>-715571</v>
      </c>
      <c r="DU16" s="10">
        <v>-375840</v>
      </c>
      <c r="DV16" s="10">
        <v>-1091411</v>
      </c>
      <c r="DW16" s="10">
        <v>-352965</v>
      </c>
      <c r="DX16" s="10">
        <v>-727827</v>
      </c>
      <c r="DY16" s="10">
        <v>-1444376</v>
      </c>
      <c r="DZ16" s="10">
        <v>-304918</v>
      </c>
      <c r="EA16" s="10">
        <v>-277750</v>
      </c>
      <c r="EB16" s="10">
        <v>-582668</v>
      </c>
      <c r="EC16" s="10">
        <v>-247550</v>
      </c>
      <c r="ED16" s="10">
        <v>-830218</v>
      </c>
      <c r="EE16" s="10">
        <v>-449812</v>
      </c>
      <c r="EF16" s="10">
        <v>-697362</v>
      </c>
      <c r="EG16" s="10">
        <v>-1280030</v>
      </c>
      <c r="EH16" s="10">
        <v>-285421</v>
      </c>
      <c r="EI16" s="10">
        <v>-294382</v>
      </c>
      <c r="EJ16" s="10">
        <v>-579803</v>
      </c>
      <c r="EK16" s="10">
        <v>-348990</v>
      </c>
      <c r="EL16" s="10">
        <v>-928793</v>
      </c>
      <c r="EM16" s="10">
        <v>-265123</v>
      </c>
      <c r="EN16" s="10">
        <v>-614113</v>
      </c>
      <c r="EO16" s="10">
        <v>-1193916</v>
      </c>
    </row>
    <row r="17" spans="1:145">
      <c r="A17" s="49" t="s">
        <v>45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-3098</v>
      </c>
      <c r="N17" s="10">
        <v>-3098</v>
      </c>
      <c r="O17" s="10">
        <v>-7663</v>
      </c>
      <c r="P17" s="10">
        <v>-10761</v>
      </c>
      <c r="Q17" s="10">
        <v>-10761</v>
      </c>
      <c r="R17" s="10">
        <v>-7649</v>
      </c>
      <c r="S17" s="10">
        <v>-8981</v>
      </c>
      <c r="T17" s="10">
        <v>-16630</v>
      </c>
      <c r="U17" s="10">
        <v>-9334</v>
      </c>
      <c r="V17" s="10">
        <v>-25964</v>
      </c>
      <c r="W17" s="10">
        <v>-8249</v>
      </c>
      <c r="X17" s="10">
        <v>-17583</v>
      </c>
      <c r="Y17" s="10">
        <v>-34213</v>
      </c>
      <c r="Z17" s="10">
        <v>-7229</v>
      </c>
      <c r="AA17" s="10">
        <v>-8790</v>
      </c>
      <c r="AB17" s="10">
        <v>-16019</v>
      </c>
      <c r="AC17" s="10">
        <v>-6244</v>
      </c>
      <c r="AD17" s="10">
        <v>-22263</v>
      </c>
      <c r="AE17" s="10">
        <v>-7055</v>
      </c>
      <c r="AF17" s="10">
        <v>-13299</v>
      </c>
      <c r="AG17" s="10">
        <v>-29318</v>
      </c>
      <c r="AH17" s="10">
        <v>-6403</v>
      </c>
      <c r="AI17" s="10">
        <v>-4574</v>
      </c>
      <c r="AJ17" s="10">
        <v>-10977</v>
      </c>
      <c r="AK17" s="10">
        <v>-4563</v>
      </c>
      <c r="AL17" s="10">
        <v>-15540</v>
      </c>
      <c r="AM17" s="10">
        <v>-4338</v>
      </c>
      <c r="AN17" s="10">
        <v>-8901</v>
      </c>
      <c r="AO17" s="10">
        <v>-19878</v>
      </c>
      <c r="AP17" s="10">
        <v>-5051</v>
      </c>
      <c r="AQ17" s="10">
        <v>5051</v>
      </c>
      <c r="AR17" s="10">
        <v>0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10">
        <v>0</v>
      </c>
      <c r="BA17" s="10">
        <v>0</v>
      </c>
      <c r="BB17" s="10">
        <v>0</v>
      </c>
      <c r="BC17" s="10">
        <v>0</v>
      </c>
      <c r="BD17" s="10">
        <v>0</v>
      </c>
      <c r="BE17" s="10">
        <v>0</v>
      </c>
      <c r="BF17" s="10">
        <v>0</v>
      </c>
      <c r="BG17" s="10">
        <v>0</v>
      </c>
      <c r="BH17" s="10">
        <v>0</v>
      </c>
      <c r="BI17" s="10">
        <v>0</v>
      </c>
      <c r="BJ17" s="10">
        <v>0</v>
      </c>
      <c r="BK17" s="10">
        <v>0</v>
      </c>
      <c r="BL17" s="10">
        <v>0</v>
      </c>
      <c r="BM17" s="10">
        <v>0</v>
      </c>
      <c r="BN17" s="10">
        <v>0</v>
      </c>
      <c r="BO17" s="10">
        <v>0</v>
      </c>
      <c r="BP17" s="10">
        <v>0</v>
      </c>
      <c r="BQ17" s="10">
        <v>0</v>
      </c>
      <c r="BR17" s="10">
        <v>0</v>
      </c>
      <c r="BS17" s="10">
        <v>0</v>
      </c>
      <c r="BT17" s="10">
        <v>0</v>
      </c>
      <c r="BU17" s="10">
        <v>0</v>
      </c>
      <c r="BV17" s="10">
        <v>0</v>
      </c>
      <c r="BW17" s="10">
        <v>0</v>
      </c>
      <c r="BX17" s="10">
        <v>0</v>
      </c>
      <c r="BY17" s="10">
        <v>0</v>
      </c>
      <c r="BZ17" s="10">
        <v>0</v>
      </c>
      <c r="CA17" s="10">
        <v>0</v>
      </c>
      <c r="CB17" s="10">
        <v>0</v>
      </c>
      <c r="CC17" s="10">
        <v>0</v>
      </c>
      <c r="CD17" s="10">
        <v>0</v>
      </c>
      <c r="CE17" s="10">
        <v>0</v>
      </c>
      <c r="CF17" s="10">
        <v>0</v>
      </c>
      <c r="CG17" s="10">
        <v>0</v>
      </c>
      <c r="CH17" s="10">
        <v>0</v>
      </c>
      <c r="CI17" s="10">
        <v>0</v>
      </c>
      <c r="CJ17" s="10">
        <v>0</v>
      </c>
      <c r="CK17" s="10">
        <v>0</v>
      </c>
      <c r="CL17" s="10">
        <v>0</v>
      </c>
      <c r="CM17" s="10">
        <v>0</v>
      </c>
      <c r="CN17" s="10">
        <v>0</v>
      </c>
      <c r="CO17" s="10">
        <v>0</v>
      </c>
      <c r="CP17" s="10">
        <v>0</v>
      </c>
      <c r="CQ17" s="10">
        <v>0</v>
      </c>
      <c r="CR17" s="10">
        <v>0</v>
      </c>
      <c r="CS17" s="10">
        <v>0</v>
      </c>
      <c r="CT17" s="10">
        <v>0</v>
      </c>
      <c r="CU17" s="10">
        <v>0</v>
      </c>
      <c r="CV17" s="10">
        <v>0</v>
      </c>
      <c r="CW17" s="10">
        <v>0</v>
      </c>
      <c r="CX17" s="10">
        <v>0</v>
      </c>
      <c r="CY17" s="10">
        <v>0</v>
      </c>
      <c r="CZ17" s="10">
        <v>0</v>
      </c>
      <c r="DA17" s="10">
        <v>0</v>
      </c>
      <c r="DB17" s="10">
        <v>0</v>
      </c>
      <c r="DC17" s="10">
        <v>0</v>
      </c>
      <c r="DD17" s="10">
        <v>0</v>
      </c>
      <c r="DE17" s="10">
        <v>0</v>
      </c>
      <c r="DF17" s="10">
        <v>0</v>
      </c>
      <c r="DG17" s="10">
        <v>0</v>
      </c>
      <c r="DH17" s="10">
        <v>0</v>
      </c>
      <c r="DI17" s="10">
        <v>0</v>
      </c>
      <c r="DJ17" s="10">
        <v>0</v>
      </c>
      <c r="DK17" s="10">
        <v>0</v>
      </c>
      <c r="DL17" s="10">
        <v>0</v>
      </c>
      <c r="DM17" s="10">
        <v>0</v>
      </c>
      <c r="DN17" s="10">
        <v>0</v>
      </c>
      <c r="DO17" s="10">
        <v>0</v>
      </c>
      <c r="DP17" s="10">
        <v>0</v>
      </c>
      <c r="DQ17" s="10">
        <v>0</v>
      </c>
      <c r="DR17" s="10">
        <v>0</v>
      </c>
      <c r="DS17" s="10">
        <v>0</v>
      </c>
      <c r="DT17" s="10">
        <v>0</v>
      </c>
      <c r="DU17" s="10">
        <v>0</v>
      </c>
      <c r="DV17" s="10">
        <v>0</v>
      </c>
      <c r="DW17" s="10">
        <v>0</v>
      </c>
      <c r="DX17" s="10">
        <v>0</v>
      </c>
      <c r="DY17" s="10">
        <v>0</v>
      </c>
      <c r="DZ17" s="10">
        <v>0</v>
      </c>
      <c r="EA17" s="10">
        <v>0</v>
      </c>
      <c r="EB17" s="10">
        <v>0</v>
      </c>
      <c r="EC17" s="10">
        <v>0</v>
      </c>
      <c r="ED17" s="10">
        <v>0</v>
      </c>
      <c r="EE17" s="10">
        <v>0</v>
      </c>
      <c r="EF17" s="10">
        <v>0</v>
      </c>
      <c r="EG17" s="10">
        <v>0</v>
      </c>
      <c r="EH17" s="10">
        <v>0</v>
      </c>
      <c r="EI17" s="10">
        <v>0</v>
      </c>
      <c r="EJ17" s="10">
        <v>0</v>
      </c>
      <c r="EK17" s="10">
        <v>0</v>
      </c>
      <c r="EL17" s="10">
        <v>0</v>
      </c>
      <c r="EM17" s="10">
        <v>0</v>
      </c>
      <c r="EN17" s="10">
        <v>0</v>
      </c>
      <c r="EO17" s="10">
        <v>0</v>
      </c>
    </row>
    <row r="18" spans="1:145" s="13" customFormat="1">
      <c r="A18" s="13" t="s">
        <v>445</v>
      </c>
      <c r="B18" s="14">
        <v>152081</v>
      </c>
      <c r="C18" s="14">
        <v>196708</v>
      </c>
      <c r="D18" s="14">
        <v>348789</v>
      </c>
      <c r="E18" s="14">
        <v>387873</v>
      </c>
      <c r="F18" s="14">
        <v>736662</v>
      </c>
      <c r="G18" s="14">
        <v>197461</v>
      </c>
      <c r="H18" s="14">
        <v>585334</v>
      </c>
      <c r="I18" s="14">
        <v>934123</v>
      </c>
      <c r="J18" s="14">
        <v>258883</v>
      </c>
      <c r="K18" s="14">
        <v>310935</v>
      </c>
      <c r="L18" s="14">
        <v>569818</v>
      </c>
      <c r="M18" s="14">
        <v>253152</v>
      </c>
      <c r="N18" s="14">
        <v>822970</v>
      </c>
      <c r="O18" s="14">
        <v>386829</v>
      </c>
      <c r="P18" s="14">
        <v>639981</v>
      </c>
      <c r="Q18" s="14">
        <v>1209799</v>
      </c>
      <c r="R18" s="14">
        <v>278814</v>
      </c>
      <c r="S18" s="14">
        <v>341106</v>
      </c>
      <c r="T18" s="14">
        <v>619920</v>
      </c>
      <c r="U18" s="14">
        <v>337089</v>
      </c>
      <c r="V18" s="14">
        <v>957009</v>
      </c>
      <c r="W18" s="14">
        <v>444144</v>
      </c>
      <c r="X18" s="14">
        <v>781233</v>
      </c>
      <c r="Y18" s="14">
        <v>1401153</v>
      </c>
      <c r="Z18" s="14">
        <v>379943</v>
      </c>
      <c r="AA18" s="14">
        <v>379512</v>
      </c>
      <c r="AB18" s="14">
        <v>759455</v>
      </c>
      <c r="AC18" s="14">
        <v>377240</v>
      </c>
      <c r="AD18" s="14">
        <v>1136695</v>
      </c>
      <c r="AE18" s="14">
        <v>478913</v>
      </c>
      <c r="AF18" s="14">
        <v>856153</v>
      </c>
      <c r="AG18" s="14">
        <v>1615608</v>
      </c>
      <c r="AH18" s="14">
        <v>492229</v>
      </c>
      <c r="AI18" s="14">
        <v>573518</v>
      </c>
      <c r="AJ18" s="14">
        <v>1065747</v>
      </c>
      <c r="AK18" s="14">
        <v>366050</v>
      </c>
      <c r="AL18" s="14">
        <v>1431797</v>
      </c>
      <c r="AM18" s="14">
        <v>314721</v>
      </c>
      <c r="AN18" s="14">
        <v>680771</v>
      </c>
      <c r="AO18" s="14">
        <v>1746518</v>
      </c>
      <c r="AP18" s="14">
        <v>307449</v>
      </c>
      <c r="AQ18" s="14">
        <v>353253</v>
      </c>
      <c r="AR18" s="14">
        <v>660702</v>
      </c>
      <c r="AS18" s="14">
        <v>359354</v>
      </c>
      <c r="AT18" s="14">
        <v>1020056</v>
      </c>
      <c r="AU18" s="14">
        <v>404627</v>
      </c>
      <c r="AV18" s="14">
        <v>763981</v>
      </c>
      <c r="AW18" s="14">
        <v>1424683</v>
      </c>
      <c r="AX18" s="14">
        <v>394781</v>
      </c>
      <c r="AY18" s="14">
        <v>399741</v>
      </c>
      <c r="AZ18" s="14">
        <v>794522</v>
      </c>
      <c r="BA18" s="14">
        <v>412312</v>
      </c>
      <c r="BB18" s="14">
        <v>1206834</v>
      </c>
      <c r="BC18" s="14">
        <v>515516</v>
      </c>
      <c r="BD18" s="14">
        <v>927827.65948000003</v>
      </c>
      <c r="BE18" s="14">
        <v>1722350</v>
      </c>
      <c r="BF18" s="14">
        <v>456486</v>
      </c>
      <c r="BG18" s="14">
        <v>528979</v>
      </c>
      <c r="BH18" s="14">
        <v>985465</v>
      </c>
      <c r="BI18" s="14">
        <v>562306</v>
      </c>
      <c r="BJ18" s="14">
        <v>1547771</v>
      </c>
      <c r="BK18" s="14">
        <v>571956</v>
      </c>
      <c r="BL18" s="14">
        <v>1123208</v>
      </c>
      <c r="BM18" s="14">
        <v>2119727</v>
      </c>
      <c r="BN18" s="14">
        <v>493818</v>
      </c>
      <c r="BO18" s="14">
        <v>583876</v>
      </c>
      <c r="BP18" s="14">
        <v>1077694</v>
      </c>
      <c r="BQ18" s="14">
        <v>658519</v>
      </c>
      <c r="BR18" s="14">
        <v>1736213</v>
      </c>
      <c r="BS18" s="14">
        <v>660129</v>
      </c>
      <c r="BT18" s="14">
        <v>1297438</v>
      </c>
      <c r="BU18" s="14">
        <v>2396342</v>
      </c>
      <c r="BV18" s="14">
        <v>616831</v>
      </c>
      <c r="BW18" s="14">
        <v>689523</v>
      </c>
      <c r="BX18" s="14">
        <v>1306354</v>
      </c>
      <c r="BY18" s="14">
        <v>690866</v>
      </c>
      <c r="BZ18" s="14">
        <v>1997220</v>
      </c>
      <c r="CA18" s="14">
        <v>741316</v>
      </c>
      <c r="CB18" s="14">
        <v>1410805</v>
      </c>
      <c r="CC18" s="14">
        <v>2738536</v>
      </c>
      <c r="CD18" s="14">
        <v>729029</v>
      </c>
      <c r="CE18" s="14">
        <v>736049</v>
      </c>
      <c r="CF18" s="14">
        <v>1465078</v>
      </c>
      <c r="CG18" s="14">
        <v>684495</v>
      </c>
      <c r="CH18" s="14">
        <v>2149573</v>
      </c>
      <c r="CI18" s="14">
        <v>728582</v>
      </c>
      <c r="CJ18" s="14">
        <v>1398135</v>
      </c>
      <c r="CK18" s="14">
        <v>2878155</v>
      </c>
      <c r="CL18" s="14">
        <v>711505</v>
      </c>
      <c r="CM18" s="14">
        <v>776154</v>
      </c>
      <c r="CN18" s="14">
        <v>1487659</v>
      </c>
      <c r="CO18" s="14">
        <v>757075</v>
      </c>
      <c r="CP18" s="14">
        <v>2244734</v>
      </c>
      <c r="CQ18" s="14">
        <v>760834</v>
      </c>
      <c r="CR18" s="14">
        <v>1500357</v>
      </c>
      <c r="CS18" s="14">
        <v>3005568</v>
      </c>
      <c r="CT18" s="14">
        <v>672762</v>
      </c>
      <c r="CU18" s="14">
        <v>801450</v>
      </c>
      <c r="CV18" s="14">
        <v>1474212</v>
      </c>
      <c r="CW18" s="14">
        <v>769949</v>
      </c>
      <c r="CX18" s="14">
        <v>2244161</v>
      </c>
      <c r="CY18" s="14">
        <v>761441</v>
      </c>
      <c r="CZ18" s="14">
        <v>1508346</v>
      </c>
      <c r="DA18" s="14">
        <v>3005602</v>
      </c>
      <c r="DB18" s="14">
        <v>648063</v>
      </c>
      <c r="DC18" s="14">
        <v>782272</v>
      </c>
      <c r="DD18" s="14">
        <v>1430335</v>
      </c>
      <c r="DE18" s="14">
        <v>666165</v>
      </c>
      <c r="DF18" s="14">
        <v>2096500</v>
      </c>
      <c r="DG18" s="14">
        <v>766042</v>
      </c>
      <c r="DH18" s="14">
        <v>1395429</v>
      </c>
      <c r="DI18" s="14">
        <v>2862542</v>
      </c>
      <c r="DJ18" s="14">
        <v>843049</v>
      </c>
      <c r="DK18" s="14">
        <v>960481</v>
      </c>
      <c r="DL18" s="14">
        <v>1803530</v>
      </c>
      <c r="DM18" s="14">
        <v>759634</v>
      </c>
      <c r="DN18" s="14">
        <v>2563164</v>
      </c>
      <c r="DO18" s="14">
        <v>938399</v>
      </c>
      <c r="DP18" s="14">
        <v>1651261</v>
      </c>
      <c r="DQ18" s="14">
        <v>3501563</v>
      </c>
      <c r="DR18" s="14">
        <v>856787</v>
      </c>
      <c r="DS18" s="14">
        <v>941591</v>
      </c>
      <c r="DT18" s="14">
        <v>1798378</v>
      </c>
      <c r="DU18" s="14">
        <v>897584</v>
      </c>
      <c r="DV18" s="14">
        <v>2695962</v>
      </c>
      <c r="DW18" s="14">
        <v>1074660</v>
      </c>
      <c r="DX18" s="14">
        <v>1937916</v>
      </c>
      <c r="DY18" s="14">
        <v>3770622</v>
      </c>
      <c r="DZ18" s="14">
        <v>1042355</v>
      </c>
      <c r="EA18" s="14">
        <v>1059392</v>
      </c>
      <c r="EB18" s="14">
        <v>2101747</v>
      </c>
      <c r="EC18" s="14">
        <v>1181092</v>
      </c>
      <c r="ED18" s="14">
        <v>3282839</v>
      </c>
      <c r="EE18" s="14">
        <v>1128271</v>
      </c>
      <c r="EF18" s="14">
        <v>2309363</v>
      </c>
      <c r="EG18" s="14">
        <v>4411110</v>
      </c>
      <c r="EH18" s="14">
        <v>1060292</v>
      </c>
      <c r="EI18" s="14">
        <v>1057157</v>
      </c>
      <c r="EJ18" s="14">
        <v>2117449</v>
      </c>
      <c r="EK18" s="14">
        <v>1085707</v>
      </c>
      <c r="EL18" s="14">
        <v>3203156</v>
      </c>
      <c r="EM18" s="14">
        <v>1127965</v>
      </c>
      <c r="EN18" s="14">
        <v>2213672</v>
      </c>
      <c r="EO18" s="14">
        <v>4331121</v>
      </c>
    </row>
    <row r="19" spans="1:145" s="84" customFormat="1">
      <c r="A19" s="13" t="s">
        <v>446</v>
      </c>
      <c r="B19" s="14">
        <v>-97514</v>
      </c>
      <c r="C19" s="14">
        <v>-157384</v>
      </c>
      <c r="D19" s="14">
        <v>-254898</v>
      </c>
      <c r="E19" s="14">
        <v>-276148</v>
      </c>
      <c r="F19" s="14">
        <v>-531046</v>
      </c>
      <c r="G19" s="14">
        <v>-86739</v>
      </c>
      <c r="H19" s="14">
        <v>-362887</v>
      </c>
      <c r="I19" s="14">
        <v>-617785</v>
      </c>
      <c r="J19" s="14">
        <v>-135886</v>
      </c>
      <c r="K19" s="14">
        <v>-225237</v>
      </c>
      <c r="L19" s="14">
        <v>-361123</v>
      </c>
      <c r="M19" s="14">
        <v>-151436</v>
      </c>
      <c r="N19" s="14">
        <v>-512559</v>
      </c>
      <c r="O19" s="14">
        <v>-217141</v>
      </c>
      <c r="P19" s="14">
        <v>-368577</v>
      </c>
      <c r="Q19" s="14">
        <v>-729700</v>
      </c>
      <c r="R19" s="14">
        <v>-175531</v>
      </c>
      <c r="S19" s="14">
        <v>-244224</v>
      </c>
      <c r="T19" s="14">
        <v>-419755</v>
      </c>
      <c r="U19" s="14">
        <v>-245333</v>
      </c>
      <c r="V19" s="14">
        <v>-665088</v>
      </c>
      <c r="W19" s="14">
        <v>-258341</v>
      </c>
      <c r="X19" s="14">
        <v>-503674</v>
      </c>
      <c r="Y19" s="14">
        <v>-923429</v>
      </c>
      <c r="Z19" s="14">
        <v>-236618</v>
      </c>
      <c r="AA19" s="14">
        <v>-248971</v>
      </c>
      <c r="AB19" s="14">
        <v>-485589</v>
      </c>
      <c r="AC19" s="14">
        <v>-277197</v>
      </c>
      <c r="AD19" s="14">
        <v>-762786</v>
      </c>
      <c r="AE19" s="14">
        <v>-305900</v>
      </c>
      <c r="AF19" s="14">
        <v>-583097</v>
      </c>
      <c r="AG19" s="14">
        <v>-1068686</v>
      </c>
      <c r="AH19" s="14">
        <v>-331544</v>
      </c>
      <c r="AI19" s="14">
        <v>-438423</v>
      </c>
      <c r="AJ19" s="14">
        <v>-769967</v>
      </c>
      <c r="AK19" s="14">
        <v>-270252</v>
      </c>
      <c r="AL19" s="14">
        <v>-1040219</v>
      </c>
      <c r="AM19" s="14">
        <v>-157232</v>
      </c>
      <c r="AN19" s="14">
        <v>-427484</v>
      </c>
      <c r="AO19" s="14">
        <v>-1197451</v>
      </c>
      <c r="AP19" s="14">
        <v>-165751</v>
      </c>
      <c r="AQ19" s="14">
        <v>-214907</v>
      </c>
      <c r="AR19" s="14">
        <v>-380658</v>
      </c>
      <c r="AS19" s="14">
        <v>-194542</v>
      </c>
      <c r="AT19" s="14">
        <v>-575200</v>
      </c>
      <c r="AU19" s="14">
        <v>-216381</v>
      </c>
      <c r="AV19" s="14">
        <v>-410923</v>
      </c>
      <c r="AW19" s="14">
        <v>-791581</v>
      </c>
      <c r="AX19" s="14">
        <v>-225553</v>
      </c>
      <c r="AY19" s="14">
        <v>-257269</v>
      </c>
      <c r="AZ19" s="14">
        <v>-482822</v>
      </c>
      <c r="BA19" s="14">
        <v>-262584</v>
      </c>
      <c r="BB19" s="14">
        <v>-745406</v>
      </c>
      <c r="BC19" s="14">
        <v>-272705</v>
      </c>
      <c r="BD19" s="14">
        <v>-532021.46845758602</v>
      </c>
      <c r="BE19" s="14">
        <v>-1018111</v>
      </c>
      <c r="BF19" s="14">
        <v>-297820</v>
      </c>
      <c r="BG19" s="14">
        <v>-364110</v>
      </c>
      <c r="BH19" s="14">
        <v>-661930</v>
      </c>
      <c r="BI19" s="14">
        <v>-333135</v>
      </c>
      <c r="BJ19" s="14">
        <v>-995065</v>
      </c>
      <c r="BK19" s="14">
        <v>-271395</v>
      </c>
      <c r="BL19" s="14">
        <v>-601210</v>
      </c>
      <c r="BM19" s="14">
        <v>-1266460</v>
      </c>
      <c r="BN19" s="14">
        <v>-312265</v>
      </c>
      <c r="BO19" s="14">
        <v>-306389</v>
      </c>
      <c r="BP19" s="14">
        <v>-618654</v>
      </c>
      <c r="BQ19" s="14">
        <v>-331555</v>
      </c>
      <c r="BR19" s="14">
        <v>-950209</v>
      </c>
      <c r="BS19" s="14">
        <v>-298309</v>
      </c>
      <c r="BT19" s="14">
        <v>-620593</v>
      </c>
      <c r="BU19" s="14">
        <v>-1248518</v>
      </c>
      <c r="BV19" s="14">
        <v>-285432</v>
      </c>
      <c r="BW19" s="14">
        <v>-336057</v>
      </c>
      <c r="BX19" s="14">
        <v>-621489</v>
      </c>
      <c r="BY19" s="14">
        <v>-328896</v>
      </c>
      <c r="BZ19" s="14">
        <v>-950385</v>
      </c>
      <c r="CA19" s="14">
        <v>-415859</v>
      </c>
      <c r="CB19" s="14">
        <v>-735470</v>
      </c>
      <c r="CC19" s="14">
        <v>-1366244</v>
      </c>
      <c r="CD19" s="14">
        <v>-400847</v>
      </c>
      <c r="CE19" s="14">
        <v>-435604</v>
      </c>
      <c r="CF19" s="14">
        <v>-836451</v>
      </c>
      <c r="CG19" s="14">
        <v>-385427</v>
      </c>
      <c r="CH19" s="14">
        <v>-1221878</v>
      </c>
      <c r="CI19" s="14">
        <v>-452694</v>
      </c>
      <c r="CJ19" s="14">
        <v>-833479</v>
      </c>
      <c r="CK19" s="14">
        <v>-1674572</v>
      </c>
      <c r="CL19" s="14">
        <v>-392451</v>
      </c>
      <c r="CM19" s="14">
        <v>-452474</v>
      </c>
      <c r="CN19" s="14">
        <v>-844925</v>
      </c>
      <c r="CO19" s="14">
        <v>-478335</v>
      </c>
      <c r="CP19" s="14">
        <v>-1323260</v>
      </c>
      <c r="CQ19" s="14">
        <v>-475741</v>
      </c>
      <c r="CR19" s="14">
        <v>-958835</v>
      </c>
      <c r="CS19" s="14">
        <v>-1799001</v>
      </c>
      <c r="CT19" s="14">
        <v>-563742</v>
      </c>
      <c r="CU19" s="14">
        <v>-632585</v>
      </c>
      <c r="CV19" s="14">
        <v>-1196327</v>
      </c>
      <c r="CW19" s="14">
        <v>-451370</v>
      </c>
      <c r="CX19" s="14">
        <v>-1647697</v>
      </c>
      <c r="CY19" s="14">
        <v>-394253</v>
      </c>
      <c r="CZ19" s="14">
        <v>-863610</v>
      </c>
      <c r="DA19" s="14">
        <v>-2041950</v>
      </c>
      <c r="DB19" s="14">
        <v>-460154</v>
      </c>
      <c r="DC19" s="14">
        <v>-488785</v>
      </c>
      <c r="DD19" s="14">
        <v>-948939</v>
      </c>
      <c r="DE19" s="14">
        <v>-306225</v>
      </c>
      <c r="DF19" s="14">
        <v>-1255164</v>
      </c>
      <c r="DG19" s="14">
        <v>-569044</v>
      </c>
      <c r="DH19" s="14">
        <v>-890783</v>
      </c>
      <c r="DI19" s="14">
        <v>-1824208</v>
      </c>
      <c r="DJ19" s="14">
        <v>-530720</v>
      </c>
      <c r="DK19" s="14">
        <v>-605433</v>
      </c>
      <c r="DL19" s="14">
        <v>-1136153</v>
      </c>
      <c r="DM19" s="14">
        <v>-555951</v>
      </c>
      <c r="DN19" s="14">
        <v>-1692104</v>
      </c>
      <c r="DO19" s="14">
        <v>-704604</v>
      </c>
      <c r="DP19" s="14">
        <v>-1278957</v>
      </c>
      <c r="DQ19" s="14">
        <v>-2396708</v>
      </c>
      <c r="DR19" s="14">
        <v>-674231</v>
      </c>
      <c r="DS19" s="14">
        <v>-639161</v>
      </c>
      <c r="DT19" s="14">
        <v>-1313392</v>
      </c>
      <c r="DU19" s="14">
        <v>-577293</v>
      </c>
      <c r="DV19" s="14">
        <v>-1890685</v>
      </c>
      <c r="DW19" s="14">
        <v>-285303</v>
      </c>
      <c r="DX19" s="14">
        <v>-894797</v>
      </c>
      <c r="DY19" s="14">
        <v>-2175988</v>
      </c>
      <c r="DZ19" s="14">
        <v>-621672</v>
      </c>
      <c r="EA19" s="14">
        <v>-617186</v>
      </c>
      <c r="EB19" s="14">
        <v>-1238858</v>
      </c>
      <c r="EC19" s="14">
        <v>-677338</v>
      </c>
      <c r="ED19" s="14">
        <v>-1916196</v>
      </c>
      <c r="EE19" s="14">
        <v>-711756</v>
      </c>
      <c r="EF19" s="14">
        <v>-1389094</v>
      </c>
      <c r="EG19" s="14">
        <v>-2627952</v>
      </c>
      <c r="EH19" s="14">
        <v>-599160</v>
      </c>
      <c r="EI19" s="14">
        <v>-561993</v>
      </c>
      <c r="EJ19" s="14">
        <v>-1161153</v>
      </c>
      <c r="EK19" s="14">
        <v>-657896</v>
      </c>
      <c r="EL19" s="14">
        <v>-1819049</v>
      </c>
      <c r="EM19" s="14">
        <v>-912904</v>
      </c>
      <c r="EN19" s="14">
        <v>-1570800</v>
      </c>
      <c r="EO19" s="14">
        <v>-2731953</v>
      </c>
    </row>
    <row r="20" spans="1:145" s="13" customFormat="1">
      <c r="A20" s="51" t="s">
        <v>447</v>
      </c>
      <c r="B20" s="10">
        <v>68162</v>
      </c>
      <c r="C20" s="10">
        <v>71805</v>
      </c>
      <c r="D20" s="10">
        <v>139967</v>
      </c>
      <c r="E20" s="10">
        <v>70395</v>
      </c>
      <c r="F20" s="10">
        <v>210362</v>
      </c>
      <c r="G20" s="10">
        <v>75679</v>
      </c>
      <c r="H20" s="10">
        <v>146074</v>
      </c>
      <c r="I20" s="10">
        <v>286041</v>
      </c>
      <c r="J20" s="10">
        <v>73436</v>
      </c>
      <c r="K20" s="10">
        <v>77492</v>
      </c>
      <c r="L20" s="10">
        <v>150928</v>
      </c>
      <c r="M20" s="10">
        <v>83438</v>
      </c>
      <c r="N20" s="10">
        <v>234366</v>
      </c>
      <c r="O20" s="10">
        <v>89830</v>
      </c>
      <c r="P20" s="10">
        <v>173268</v>
      </c>
      <c r="Q20" s="10">
        <v>324196</v>
      </c>
      <c r="R20" s="10">
        <v>88404</v>
      </c>
      <c r="S20" s="10">
        <v>94704</v>
      </c>
      <c r="T20" s="10">
        <v>183108</v>
      </c>
      <c r="U20" s="10">
        <v>100712</v>
      </c>
      <c r="V20" s="10">
        <v>283820</v>
      </c>
      <c r="W20" s="10">
        <v>110458</v>
      </c>
      <c r="X20" s="10">
        <v>211170</v>
      </c>
      <c r="Y20" s="10">
        <v>394278</v>
      </c>
      <c r="Z20" s="10">
        <v>105462</v>
      </c>
      <c r="AA20" s="10">
        <v>110067</v>
      </c>
      <c r="AB20" s="10">
        <v>215529</v>
      </c>
      <c r="AC20" s="10">
        <v>109660</v>
      </c>
      <c r="AD20" s="10">
        <v>325189</v>
      </c>
      <c r="AE20" s="10">
        <v>117594</v>
      </c>
      <c r="AF20" s="10">
        <v>227254</v>
      </c>
      <c r="AG20" s="10">
        <v>442783</v>
      </c>
      <c r="AH20" s="10">
        <v>117149</v>
      </c>
      <c r="AI20" s="10">
        <v>121602</v>
      </c>
      <c r="AJ20" s="10">
        <v>238751</v>
      </c>
      <c r="AK20" s="10">
        <v>121484</v>
      </c>
      <c r="AL20" s="10">
        <v>360235</v>
      </c>
      <c r="AM20" s="10">
        <v>121430</v>
      </c>
      <c r="AN20" s="10">
        <v>242914</v>
      </c>
      <c r="AO20" s="10">
        <v>481665</v>
      </c>
      <c r="AP20" s="10">
        <v>45258</v>
      </c>
      <c r="AQ20" s="10">
        <v>42742</v>
      </c>
      <c r="AR20" s="10">
        <v>88000</v>
      </c>
      <c r="AS20" s="10">
        <v>46436</v>
      </c>
      <c r="AT20" s="10">
        <v>134436</v>
      </c>
      <c r="AU20" s="10">
        <v>34290</v>
      </c>
      <c r="AV20" s="10">
        <v>80726</v>
      </c>
      <c r="AW20" s="10">
        <v>168726</v>
      </c>
      <c r="AX20" s="10">
        <v>31876</v>
      </c>
      <c r="AY20" s="10">
        <v>34880</v>
      </c>
      <c r="AZ20" s="10">
        <v>66756</v>
      </c>
      <c r="BA20" s="10">
        <v>34098</v>
      </c>
      <c r="BB20" s="10">
        <v>100854</v>
      </c>
      <c r="BC20" s="10">
        <v>34465</v>
      </c>
      <c r="BD20" s="10">
        <v>68562.780889999995</v>
      </c>
      <c r="BE20" s="10">
        <v>135319</v>
      </c>
      <c r="BF20" s="10">
        <v>32778</v>
      </c>
      <c r="BG20" s="10">
        <v>33964</v>
      </c>
      <c r="BH20" s="10">
        <v>66742</v>
      </c>
      <c r="BI20" s="10">
        <v>34756</v>
      </c>
      <c r="BJ20" s="10">
        <v>101498</v>
      </c>
      <c r="BK20" s="10">
        <v>35965</v>
      </c>
      <c r="BL20" s="10">
        <v>47599</v>
      </c>
      <c r="BM20" s="10">
        <v>137463</v>
      </c>
      <c r="BN20" s="10">
        <v>35269</v>
      </c>
      <c r="BO20" s="10">
        <v>36890</v>
      </c>
      <c r="BP20" s="10">
        <v>72159</v>
      </c>
      <c r="BQ20" s="10">
        <v>39346</v>
      </c>
      <c r="BR20" s="10">
        <v>111505</v>
      </c>
      <c r="BS20" s="10">
        <v>39676</v>
      </c>
      <c r="BT20" s="10">
        <v>52438</v>
      </c>
      <c r="BU20" s="10">
        <v>151181</v>
      </c>
      <c r="BV20" s="10">
        <v>38889</v>
      </c>
      <c r="BW20" s="10">
        <v>25149</v>
      </c>
      <c r="BX20" s="10">
        <v>64038</v>
      </c>
      <c r="BY20" s="10">
        <v>42970</v>
      </c>
      <c r="BZ20" s="10">
        <v>107008</v>
      </c>
      <c r="CA20" s="10">
        <v>46536</v>
      </c>
      <c r="CB20" s="10">
        <v>56622</v>
      </c>
      <c r="CC20" s="10">
        <v>153544</v>
      </c>
      <c r="CD20" s="10">
        <v>47497</v>
      </c>
      <c r="CE20" s="10">
        <v>48790</v>
      </c>
      <c r="CF20" s="10">
        <v>96287</v>
      </c>
      <c r="CG20" s="10">
        <v>50053</v>
      </c>
      <c r="CH20" s="10">
        <v>146340</v>
      </c>
      <c r="CI20" s="10">
        <v>49222</v>
      </c>
      <c r="CJ20" s="10">
        <v>57501</v>
      </c>
      <c r="CK20" s="10">
        <v>195562</v>
      </c>
      <c r="CL20" s="10">
        <v>46598</v>
      </c>
      <c r="CM20" s="10">
        <v>51909</v>
      </c>
      <c r="CN20" s="10">
        <v>98507</v>
      </c>
      <c r="CO20" s="10">
        <v>54386</v>
      </c>
      <c r="CP20" s="10">
        <v>152893</v>
      </c>
      <c r="CQ20" s="10">
        <v>57900</v>
      </c>
      <c r="CR20" s="10">
        <v>66453</v>
      </c>
      <c r="CS20" s="10">
        <v>210793</v>
      </c>
      <c r="CT20" s="10">
        <v>51003</v>
      </c>
      <c r="CU20" s="10">
        <v>54186</v>
      </c>
      <c r="CV20" s="10">
        <v>105189</v>
      </c>
      <c r="CW20" s="10">
        <v>58027</v>
      </c>
      <c r="CX20" s="10">
        <v>163216</v>
      </c>
      <c r="CY20" s="10">
        <v>58108</v>
      </c>
      <c r="CZ20" s="10">
        <v>74459</v>
      </c>
      <c r="DA20" s="10">
        <v>221324</v>
      </c>
      <c r="DB20" s="10">
        <v>58810</v>
      </c>
      <c r="DC20" s="10">
        <v>61027</v>
      </c>
      <c r="DD20" s="10">
        <v>119837</v>
      </c>
      <c r="DE20" s="10">
        <v>63557</v>
      </c>
      <c r="DF20" s="10">
        <v>183394</v>
      </c>
      <c r="DG20" s="10">
        <v>65620</v>
      </c>
      <c r="DH20" s="10">
        <v>74916</v>
      </c>
      <c r="DI20" s="10">
        <v>249014</v>
      </c>
      <c r="DJ20" s="10">
        <v>69292</v>
      </c>
      <c r="DK20" s="10">
        <v>74497</v>
      </c>
      <c r="DL20" s="10">
        <v>143789</v>
      </c>
      <c r="DM20" s="10">
        <v>76064</v>
      </c>
      <c r="DN20" s="10">
        <v>219853</v>
      </c>
      <c r="DO20" s="10">
        <v>77131</v>
      </c>
      <c r="DP20" s="10">
        <v>74734</v>
      </c>
      <c r="DQ20" s="10">
        <v>296984</v>
      </c>
      <c r="DR20" s="10">
        <v>77450</v>
      </c>
      <c r="DS20" s="10">
        <v>78002</v>
      </c>
      <c r="DT20" s="10">
        <v>155452</v>
      </c>
      <c r="DU20" s="10">
        <v>81534</v>
      </c>
      <c r="DV20" s="10">
        <v>236986</v>
      </c>
      <c r="DW20" s="10">
        <v>80393</v>
      </c>
      <c r="DX20" s="10">
        <v>70241</v>
      </c>
      <c r="DY20" s="10">
        <v>651416</v>
      </c>
      <c r="DZ20" s="10">
        <v>238258</v>
      </c>
      <c r="EA20" s="10">
        <f>EB20-DZ20</f>
        <v>231938</v>
      </c>
      <c r="EB20" s="10">
        <v>470196</v>
      </c>
      <c r="EC20" s="10">
        <f>ED20-EB20</f>
        <v>222017</v>
      </c>
      <c r="ED20" s="10">
        <v>692213</v>
      </c>
      <c r="EE20" s="10">
        <v>253859</v>
      </c>
      <c r="EF20" s="10">
        <v>475876</v>
      </c>
      <c r="EG20" s="10">
        <v>946072</v>
      </c>
      <c r="EH20" s="10">
        <v>227254</v>
      </c>
      <c r="EI20" s="10">
        <v>228537</v>
      </c>
      <c r="EJ20" s="10">
        <v>455791</v>
      </c>
      <c r="EK20" s="10">
        <v>236370</v>
      </c>
      <c r="EL20" s="10">
        <v>692161</v>
      </c>
      <c r="EM20" s="10">
        <v>255327</v>
      </c>
      <c r="EN20" s="10">
        <v>491697</v>
      </c>
      <c r="EO20" s="10">
        <v>947488</v>
      </c>
    </row>
    <row r="21" spans="1:145" s="13" customFormat="1">
      <c r="A21" s="51" t="s">
        <v>448</v>
      </c>
      <c r="B21" s="10">
        <v>-100564</v>
      </c>
      <c r="C21" s="10">
        <v>0</v>
      </c>
      <c r="D21" s="10">
        <v>-100564</v>
      </c>
      <c r="E21" s="10">
        <v>0</v>
      </c>
      <c r="F21" s="10">
        <v>-100564</v>
      </c>
      <c r="G21" s="10">
        <v>0</v>
      </c>
      <c r="H21" s="10">
        <v>0</v>
      </c>
      <c r="I21" s="10">
        <v>-100564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89008</v>
      </c>
      <c r="AQ21" s="10">
        <v>89514</v>
      </c>
      <c r="AR21" s="10">
        <v>178522</v>
      </c>
      <c r="AS21" s="10">
        <v>91492</v>
      </c>
      <c r="AT21" s="10">
        <v>270014</v>
      </c>
      <c r="AU21" s="10">
        <v>110254</v>
      </c>
      <c r="AV21" s="10">
        <v>201746</v>
      </c>
      <c r="AW21" s="10">
        <v>380268</v>
      </c>
      <c r="AX21" s="10">
        <v>111391</v>
      </c>
      <c r="AY21" s="10">
        <v>93739</v>
      </c>
      <c r="AZ21" s="10">
        <v>205130</v>
      </c>
      <c r="BA21" s="10">
        <v>94057</v>
      </c>
      <c r="BB21" s="10">
        <v>299187</v>
      </c>
      <c r="BC21" s="10">
        <v>104185</v>
      </c>
      <c r="BD21" s="10">
        <v>198242.53993</v>
      </c>
      <c r="BE21" s="10">
        <v>403372</v>
      </c>
      <c r="BF21" s="10">
        <v>109465</v>
      </c>
      <c r="BG21" s="10">
        <v>106366</v>
      </c>
      <c r="BH21" s="10">
        <v>215831</v>
      </c>
      <c r="BI21" s="10">
        <v>109889</v>
      </c>
      <c r="BJ21" s="10">
        <v>325720</v>
      </c>
      <c r="BK21" s="10">
        <v>116158</v>
      </c>
      <c r="BL21" s="10">
        <v>226050</v>
      </c>
      <c r="BM21" s="10">
        <v>441878</v>
      </c>
      <c r="BN21" s="10">
        <v>114618</v>
      </c>
      <c r="BO21" s="10">
        <v>120546</v>
      </c>
      <c r="BP21" s="10">
        <v>235164</v>
      </c>
      <c r="BQ21" s="10">
        <v>121510</v>
      </c>
      <c r="BR21" s="10">
        <v>356674</v>
      </c>
      <c r="BS21" s="10">
        <v>133806</v>
      </c>
      <c r="BT21" s="10">
        <v>255321</v>
      </c>
      <c r="BU21" s="10">
        <v>490480</v>
      </c>
      <c r="BV21" s="10">
        <v>132689</v>
      </c>
      <c r="BW21" s="10">
        <v>148270</v>
      </c>
      <c r="BX21" s="10">
        <v>280959</v>
      </c>
      <c r="BY21" s="10">
        <v>129403</v>
      </c>
      <c r="BZ21" s="10">
        <v>410362</v>
      </c>
      <c r="CA21" s="10">
        <v>138069</v>
      </c>
      <c r="CB21" s="10">
        <v>267478</v>
      </c>
      <c r="CC21" s="10">
        <v>548431</v>
      </c>
      <c r="CD21" s="10">
        <v>135734</v>
      </c>
      <c r="CE21" s="10">
        <v>141737</v>
      </c>
      <c r="CF21" s="10">
        <v>277471</v>
      </c>
      <c r="CG21" s="10">
        <v>152541</v>
      </c>
      <c r="CH21" s="10">
        <v>430012</v>
      </c>
      <c r="CI21" s="10">
        <v>172993</v>
      </c>
      <c r="CJ21" s="10">
        <v>325545</v>
      </c>
      <c r="CK21" s="10">
        <v>603005</v>
      </c>
      <c r="CL21" s="10">
        <v>165118</v>
      </c>
      <c r="CM21" s="10">
        <v>183810</v>
      </c>
      <c r="CN21" s="10">
        <v>348928</v>
      </c>
      <c r="CO21" s="10">
        <v>206922</v>
      </c>
      <c r="CP21" s="10">
        <v>555850</v>
      </c>
      <c r="CQ21" s="10">
        <v>216797</v>
      </c>
      <c r="CR21" s="10">
        <v>378375</v>
      </c>
      <c r="CS21" s="10">
        <v>772647</v>
      </c>
      <c r="CT21" s="10">
        <v>217524</v>
      </c>
      <c r="CU21" s="10">
        <v>232173</v>
      </c>
      <c r="CV21" s="10">
        <v>449697</v>
      </c>
      <c r="CW21" s="10">
        <v>250332</v>
      </c>
      <c r="CX21" s="10">
        <v>700029</v>
      </c>
      <c r="CY21" s="10">
        <v>274945</v>
      </c>
      <c r="CZ21" s="10">
        <v>338711</v>
      </c>
      <c r="DA21" s="10">
        <v>974974</v>
      </c>
      <c r="DB21" s="10">
        <v>266082</v>
      </c>
      <c r="DC21" s="10">
        <v>290076</v>
      </c>
      <c r="DD21" s="10">
        <v>556158</v>
      </c>
      <c r="DE21" s="10">
        <v>305798</v>
      </c>
      <c r="DF21" s="10">
        <v>861956</v>
      </c>
      <c r="DG21" s="10">
        <v>333660</v>
      </c>
      <c r="DH21" s="10">
        <v>384638</v>
      </c>
      <c r="DI21" s="10">
        <v>1195616</v>
      </c>
      <c r="DJ21" s="10">
        <v>332086</v>
      </c>
      <c r="DK21" s="10">
        <v>352110</v>
      </c>
      <c r="DL21" s="10">
        <v>684196</v>
      </c>
      <c r="DM21" s="10">
        <v>365543</v>
      </c>
      <c r="DN21" s="10">
        <v>1049739</v>
      </c>
      <c r="DO21" s="10">
        <v>353598</v>
      </c>
      <c r="DP21" s="10">
        <v>434227</v>
      </c>
      <c r="DQ21" s="10">
        <v>1403337</v>
      </c>
      <c r="DR21" s="10">
        <v>338022</v>
      </c>
      <c r="DS21" s="10">
        <v>345926</v>
      </c>
      <c r="DT21" s="10">
        <v>683948</v>
      </c>
      <c r="DU21" s="10">
        <v>358584</v>
      </c>
      <c r="DV21" s="10">
        <v>1042532</v>
      </c>
      <c r="DW21" s="10">
        <v>386633</v>
      </c>
      <c r="DX21" s="10">
        <v>478731</v>
      </c>
      <c r="DY21" s="10">
        <v>1153411</v>
      </c>
      <c r="DZ21" s="10">
        <v>242972</v>
      </c>
      <c r="EA21" s="10">
        <f>EB21-DZ21</f>
        <v>257778</v>
      </c>
      <c r="EB21" s="10">
        <v>500750</v>
      </c>
      <c r="EC21" s="10">
        <f>ED21-EB21</f>
        <v>265965</v>
      </c>
      <c r="ED21" s="10">
        <v>766715</v>
      </c>
      <c r="EE21" s="10">
        <v>284336</v>
      </c>
      <c r="EF21" s="10">
        <v>550301</v>
      </c>
      <c r="EG21" s="10">
        <v>1051051</v>
      </c>
      <c r="EH21" s="10">
        <v>263479</v>
      </c>
      <c r="EI21" s="10">
        <v>273042</v>
      </c>
      <c r="EJ21" s="10">
        <v>536521</v>
      </c>
      <c r="EK21" s="10">
        <v>283865</v>
      </c>
      <c r="EL21" s="10">
        <v>820386</v>
      </c>
      <c r="EM21" s="10">
        <v>274642</v>
      </c>
      <c r="EN21" s="10">
        <v>558507</v>
      </c>
      <c r="EO21" s="10">
        <v>1095028</v>
      </c>
    </row>
    <row r="22" spans="1:145">
      <c r="A22" s="49" t="s">
        <v>14</v>
      </c>
      <c r="B22" s="10">
        <v>-59759</v>
      </c>
      <c r="C22" s="10">
        <v>-113481</v>
      </c>
      <c r="D22" s="10">
        <v>-173240</v>
      </c>
      <c r="E22" s="10">
        <v>-129655</v>
      </c>
      <c r="F22" s="10">
        <v>-302895</v>
      </c>
      <c r="G22" s="10">
        <v>-160850</v>
      </c>
      <c r="H22" s="10">
        <v>-290505</v>
      </c>
      <c r="I22" s="10">
        <v>-463745</v>
      </c>
      <c r="J22" s="10">
        <v>-112301</v>
      </c>
      <c r="K22" s="10">
        <v>-136901</v>
      </c>
      <c r="L22" s="10">
        <v>-249202</v>
      </c>
      <c r="M22" s="10">
        <v>-131589</v>
      </c>
      <c r="N22" s="10">
        <v>-380791</v>
      </c>
      <c r="O22" s="10">
        <v>-167327</v>
      </c>
      <c r="P22" s="10">
        <v>-298916</v>
      </c>
      <c r="Q22" s="10">
        <v>-548118</v>
      </c>
      <c r="R22" s="10">
        <v>-137930</v>
      </c>
      <c r="S22" s="10">
        <v>-149634</v>
      </c>
      <c r="T22" s="10">
        <v>-287564</v>
      </c>
      <c r="U22" s="10">
        <v>-162510</v>
      </c>
      <c r="V22" s="10">
        <v>-450074</v>
      </c>
      <c r="W22" s="10">
        <v>-176438</v>
      </c>
      <c r="X22" s="10">
        <v>-338948</v>
      </c>
      <c r="Y22" s="10">
        <v>-626512</v>
      </c>
      <c r="Z22" s="10">
        <v>-164750</v>
      </c>
      <c r="AA22" s="10">
        <v>-145998</v>
      </c>
      <c r="AB22" s="10">
        <v>-310748</v>
      </c>
      <c r="AC22" s="10">
        <v>-190497</v>
      </c>
      <c r="AD22" s="10">
        <v>-501245</v>
      </c>
      <c r="AE22" s="10">
        <v>-166928</v>
      </c>
      <c r="AF22" s="10">
        <v>-357425</v>
      </c>
      <c r="AG22" s="10">
        <v>-668173</v>
      </c>
      <c r="AH22" s="10">
        <v>-165312</v>
      </c>
      <c r="AI22" s="10">
        <v>-185403</v>
      </c>
      <c r="AJ22" s="10">
        <v>-350715</v>
      </c>
      <c r="AK22" s="10">
        <v>-175630</v>
      </c>
      <c r="AL22" s="10">
        <v>-526345</v>
      </c>
      <c r="AM22" s="10">
        <v>-169164</v>
      </c>
      <c r="AN22" s="10">
        <v>-344794</v>
      </c>
      <c r="AO22" s="10">
        <v>-695509</v>
      </c>
      <c r="AP22" s="10">
        <v>-173162</v>
      </c>
      <c r="AQ22" s="10">
        <v>-181899</v>
      </c>
      <c r="AR22" s="10">
        <v>-355061</v>
      </c>
      <c r="AS22" s="10">
        <v>-203123</v>
      </c>
      <c r="AT22" s="10">
        <v>-558184</v>
      </c>
      <c r="AU22" s="10">
        <v>-181508</v>
      </c>
      <c r="AV22" s="10">
        <v>-384631</v>
      </c>
      <c r="AW22" s="10">
        <v>-739692</v>
      </c>
      <c r="AX22" s="10">
        <v>-194000</v>
      </c>
      <c r="AY22" s="10">
        <v>-213190</v>
      </c>
      <c r="AZ22" s="10">
        <v>-407190</v>
      </c>
      <c r="BA22" s="10">
        <v>-209275</v>
      </c>
      <c r="BB22" s="10">
        <v>-616465</v>
      </c>
      <c r="BC22" s="10">
        <v>-218904</v>
      </c>
      <c r="BD22" s="10">
        <v>-428179.0661</v>
      </c>
      <c r="BE22" s="10">
        <v>-835369</v>
      </c>
      <c r="BF22" s="10">
        <v>-214982</v>
      </c>
      <c r="BG22" s="10">
        <v>-223764</v>
      </c>
      <c r="BH22" s="10">
        <v>-438746</v>
      </c>
      <c r="BI22" s="10">
        <v>-232030</v>
      </c>
      <c r="BJ22" s="10">
        <v>-670776</v>
      </c>
      <c r="BK22" s="10">
        <v>-230226</v>
      </c>
      <c r="BL22" s="10">
        <v>-458683</v>
      </c>
      <c r="BM22" s="10">
        <v>-901002</v>
      </c>
      <c r="BN22" s="10">
        <v>-214046</v>
      </c>
      <c r="BO22" s="10">
        <v>-227948</v>
      </c>
      <c r="BP22" s="10">
        <v>-441994</v>
      </c>
      <c r="BQ22" s="10">
        <v>-245537</v>
      </c>
      <c r="BR22" s="10">
        <v>-687531</v>
      </c>
      <c r="BS22" s="10">
        <v>-278961</v>
      </c>
      <c r="BT22" s="10">
        <v>-518392</v>
      </c>
      <c r="BU22" s="10">
        <v>-966492</v>
      </c>
      <c r="BV22" s="10">
        <v>-240885</v>
      </c>
      <c r="BW22" s="10">
        <v>-266202</v>
      </c>
      <c r="BX22" s="10">
        <v>-507087</v>
      </c>
      <c r="BY22" s="10">
        <v>-291435</v>
      </c>
      <c r="BZ22" s="10">
        <v>-798522</v>
      </c>
      <c r="CA22" s="10">
        <v>-302360</v>
      </c>
      <c r="CB22" s="10">
        <v>-591067</v>
      </c>
      <c r="CC22" s="10">
        <v>-1100882</v>
      </c>
      <c r="CD22" s="10">
        <v>-266730</v>
      </c>
      <c r="CE22" s="10">
        <v>-309731</v>
      </c>
      <c r="CF22" s="10">
        <v>-576461</v>
      </c>
      <c r="CG22" s="10">
        <v>-321151</v>
      </c>
      <c r="CH22" s="10">
        <v>-897612</v>
      </c>
      <c r="CI22" s="10">
        <v>-335889</v>
      </c>
      <c r="CJ22" s="10">
        <v>-651937</v>
      </c>
      <c r="CK22" s="10">
        <v>-1233501</v>
      </c>
      <c r="CL22" s="10">
        <v>-295928</v>
      </c>
      <c r="CM22" s="10">
        <v>-343457</v>
      </c>
      <c r="CN22" s="10">
        <v>-639385</v>
      </c>
      <c r="CO22" s="10">
        <v>-356637</v>
      </c>
      <c r="CP22" s="10">
        <v>-996022</v>
      </c>
      <c r="CQ22" s="10">
        <v>-364068</v>
      </c>
      <c r="CR22" s="10">
        <v>-716968</v>
      </c>
      <c r="CS22" s="10">
        <v>-1360090</v>
      </c>
      <c r="CT22" s="10">
        <v>-407838</v>
      </c>
      <c r="CU22" s="10">
        <v>-368721</v>
      </c>
      <c r="CV22" s="10">
        <v>-776559</v>
      </c>
      <c r="CW22" s="10">
        <v>-362841</v>
      </c>
      <c r="CX22" s="10">
        <v>-1139400</v>
      </c>
      <c r="CY22" s="10">
        <v>-395666</v>
      </c>
      <c r="CZ22" s="10">
        <v>-753304</v>
      </c>
      <c r="DA22" s="10">
        <v>-1535066</v>
      </c>
      <c r="DB22" s="10">
        <v>-383811</v>
      </c>
      <c r="DC22" s="10">
        <v>-389874</v>
      </c>
      <c r="DD22" s="10">
        <v>-773685</v>
      </c>
      <c r="DE22" s="10">
        <v>-462043</v>
      </c>
      <c r="DF22" s="10">
        <v>-1235728</v>
      </c>
      <c r="DG22" s="10">
        <v>-448634</v>
      </c>
      <c r="DH22" s="10">
        <v>-904562</v>
      </c>
      <c r="DI22" s="10">
        <v>-1684362</v>
      </c>
      <c r="DJ22" s="10">
        <v>-404144</v>
      </c>
      <c r="DK22" s="10">
        <v>-433910</v>
      </c>
      <c r="DL22" s="10">
        <v>-838054</v>
      </c>
      <c r="DM22" s="10">
        <v>-458135</v>
      </c>
      <c r="DN22" s="10">
        <v>-1296189</v>
      </c>
      <c r="DO22" s="10">
        <v>-521302</v>
      </c>
      <c r="DP22" s="10">
        <v>-973011</v>
      </c>
      <c r="DQ22" s="10">
        <v>-1817491</v>
      </c>
      <c r="DR22" s="10">
        <v>-560033</v>
      </c>
      <c r="DS22" s="10">
        <v>-459528</v>
      </c>
      <c r="DT22" s="10">
        <v>-1019561</v>
      </c>
      <c r="DU22" s="10">
        <v>-461785</v>
      </c>
      <c r="DV22" s="10">
        <v>-1481346</v>
      </c>
      <c r="DW22" s="10">
        <v>-460770</v>
      </c>
      <c r="DX22" s="10">
        <v>-915842</v>
      </c>
      <c r="DY22" s="10">
        <v>-1942116</v>
      </c>
      <c r="DZ22" s="10">
        <v>-474862</v>
      </c>
      <c r="EA22" s="10">
        <v>-482433</v>
      </c>
      <c r="EB22" s="10">
        <v>-957295</v>
      </c>
      <c r="EC22" s="10">
        <v>-505160</v>
      </c>
      <c r="ED22" s="10">
        <v>-1462455</v>
      </c>
      <c r="EE22" s="10">
        <v>-592946</v>
      </c>
      <c r="EF22" s="10">
        <v>-1098106</v>
      </c>
      <c r="EG22" s="10">
        <v>-2055401</v>
      </c>
      <c r="EH22" s="10">
        <v>-494063</v>
      </c>
      <c r="EI22" s="10">
        <v>-478301</v>
      </c>
      <c r="EJ22" s="10">
        <v>-972364</v>
      </c>
      <c r="EK22" s="10">
        <v>-502287</v>
      </c>
      <c r="EL22" s="10">
        <v>-1474651</v>
      </c>
      <c r="EM22" s="10">
        <v>-499377</v>
      </c>
      <c r="EN22" s="10">
        <v>-1001664</v>
      </c>
      <c r="EO22" s="10">
        <v>-1974028</v>
      </c>
    </row>
    <row r="23" spans="1:145">
      <c r="A23" s="49" t="s">
        <v>16</v>
      </c>
      <c r="B23" s="10">
        <v>-22418</v>
      </c>
      <c r="C23" s="10">
        <v>-63131</v>
      </c>
      <c r="D23" s="10">
        <v>-85549</v>
      </c>
      <c r="E23" s="10">
        <v>-64530</v>
      </c>
      <c r="F23" s="10">
        <v>-150079</v>
      </c>
      <c r="G23" s="10">
        <v>-107124</v>
      </c>
      <c r="H23" s="10">
        <v>-171654</v>
      </c>
      <c r="I23" s="10">
        <v>-257203</v>
      </c>
      <c r="J23" s="10">
        <v>-68380</v>
      </c>
      <c r="K23" s="10">
        <v>-65588</v>
      </c>
      <c r="L23" s="10">
        <v>-133968</v>
      </c>
      <c r="M23" s="10">
        <v>-83115</v>
      </c>
      <c r="N23" s="10">
        <v>-217083</v>
      </c>
      <c r="O23" s="10">
        <v>-92420</v>
      </c>
      <c r="P23" s="10">
        <v>-175535</v>
      </c>
      <c r="Q23" s="10">
        <v>-309503</v>
      </c>
      <c r="R23" s="10">
        <v>-92559</v>
      </c>
      <c r="S23" s="10">
        <v>-89551</v>
      </c>
      <c r="T23" s="10">
        <v>-182110</v>
      </c>
      <c r="U23" s="10">
        <v>-95873</v>
      </c>
      <c r="V23" s="10">
        <v>-277983</v>
      </c>
      <c r="W23" s="10">
        <v>-97987</v>
      </c>
      <c r="X23" s="10">
        <v>-193860</v>
      </c>
      <c r="Y23" s="10">
        <v>-375970</v>
      </c>
      <c r="Z23" s="10">
        <v>-100045</v>
      </c>
      <c r="AA23" s="10">
        <v>-115069</v>
      </c>
      <c r="AB23" s="10">
        <v>-215114</v>
      </c>
      <c r="AC23" s="10">
        <v>-109354</v>
      </c>
      <c r="AD23" s="10">
        <v>-324468</v>
      </c>
      <c r="AE23" s="10">
        <v>-123183</v>
      </c>
      <c r="AF23" s="10">
        <v>-232537</v>
      </c>
      <c r="AG23" s="10">
        <v>-447651</v>
      </c>
      <c r="AH23" s="10">
        <v>-119665</v>
      </c>
      <c r="AI23" s="10">
        <v>-121443</v>
      </c>
      <c r="AJ23" s="10">
        <v>-241108</v>
      </c>
      <c r="AK23" s="10">
        <v>-131609</v>
      </c>
      <c r="AL23" s="10">
        <v>-372717</v>
      </c>
      <c r="AM23" s="10">
        <v>-120833</v>
      </c>
      <c r="AN23" s="10">
        <v>-252442</v>
      </c>
      <c r="AO23" s="10">
        <v>-493550</v>
      </c>
      <c r="AP23" s="10">
        <v>-133344</v>
      </c>
      <c r="AQ23" s="10">
        <v>-115488</v>
      </c>
      <c r="AR23" s="10">
        <v>-248832</v>
      </c>
      <c r="AS23" s="10">
        <v>-143287</v>
      </c>
      <c r="AT23" s="10">
        <v>-392119</v>
      </c>
      <c r="AU23" s="10">
        <v>-135496</v>
      </c>
      <c r="AV23" s="10">
        <v>-278783</v>
      </c>
      <c r="AW23" s="10">
        <v>-527615</v>
      </c>
      <c r="AX23" s="10">
        <v>-137744</v>
      </c>
      <c r="AY23" s="10">
        <v>-159933</v>
      </c>
      <c r="AZ23" s="10">
        <v>-297677</v>
      </c>
      <c r="BA23" s="10">
        <v>-165228</v>
      </c>
      <c r="BB23" s="10">
        <v>-462905</v>
      </c>
      <c r="BC23" s="10">
        <v>-162841</v>
      </c>
      <c r="BD23" s="10">
        <v>-300432.07773999998</v>
      </c>
      <c r="BE23" s="10">
        <v>-625746</v>
      </c>
      <c r="BF23" s="10">
        <v>-163880</v>
      </c>
      <c r="BG23" s="10">
        <v>-162882</v>
      </c>
      <c r="BH23" s="10">
        <v>-326762</v>
      </c>
      <c r="BI23" s="10">
        <v>-178250</v>
      </c>
      <c r="BJ23" s="10">
        <v>-505012</v>
      </c>
      <c r="BK23" s="10">
        <v>-173873</v>
      </c>
      <c r="BL23" s="10">
        <v>-347221</v>
      </c>
      <c r="BM23" s="10">
        <v>-678885</v>
      </c>
      <c r="BN23" s="10">
        <v>-209005</v>
      </c>
      <c r="BO23" s="10">
        <v>-186271</v>
      </c>
      <c r="BP23" s="10">
        <v>-395276</v>
      </c>
      <c r="BQ23" s="10">
        <v>-182608</v>
      </c>
      <c r="BR23" s="10">
        <v>-577884</v>
      </c>
      <c r="BS23" s="10">
        <v>-165342</v>
      </c>
      <c r="BT23" s="10">
        <v>-341807</v>
      </c>
      <c r="BU23" s="10">
        <v>-743226</v>
      </c>
      <c r="BV23" s="10">
        <v>-170730</v>
      </c>
      <c r="BW23" s="10">
        <v>-175660</v>
      </c>
      <c r="BX23" s="10">
        <v>-346390</v>
      </c>
      <c r="BY23" s="10">
        <v>-187538</v>
      </c>
      <c r="BZ23" s="10">
        <v>-533928</v>
      </c>
      <c r="CA23" s="10">
        <v>-207433</v>
      </c>
      <c r="CB23" s="10">
        <v>-386505</v>
      </c>
      <c r="CC23" s="10">
        <v>-741361</v>
      </c>
      <c r="CD23" s="10">
        <v>-211863</v>
      </c>
      <c r="CE23" s="10">
        <v>-202888</v>
      </c>
      <c r="CF23" s="10">
        <v>-414751</v>
      </c>
      <c r="CG23" s="10">
        <v>-208841</v>
      </c>
      <c r="CH23" s="10">
        <v>-623592</v>
      </c>
      <c r="CI23" s="10">
        <v>-237878</v>
      </c>
      <c r="CJ23" s="10">
        <v>-433892</v>
      </c>
      <c r="CK23" s="10">
        <v>-861470</v>
      </c>
      <c r="CL23" s="10">
        <v>-239388</v>
      </c>
      <c r="CM23" s="10">
        <v>-238317</v>
      </c>
      <c r="CN23" s="10">
        <v>-477705</v>
      </c>
      <c r="CO23" s="10">
        <v>-289960</v>
      </c>
      <c r="CP23" s="10">
        <v>-767665</v>
      </c>
      <c r="CQ23" s="10">
        <v>-286993</v>
      </c>
      <c r="CR23" s="10">
        <v>-555688</v>
      </c>
      <c r="CS23" s="10">
        <v>-1054658</v>
      </c>
      <c r="CT23" s="10">
        <v>-292154</v>
      </c>
      <c r="CU23" s="10">
        <v>-300445</v>
      </c>
      <c r="CV23" s="10">
        <v>-592599</v>
      </c>
      <c r="CW23" s="10">
        <v>-327085</v>
      </c>
      <c r="CX23" s="10">
        <v>-919684</v>
      </c>
      <c r="CY23" s="10">
        <v>-351760</v>
      </c>
      <c r="CZ23" s="10">
        <v>-594711</v>
      </c>
      <c r="DA23" s="10">
        <v>-1271444</v>
      </c>
      <c r="DB23" s="10">
        <v>-335906</v>
      </c>
      <c r="DC23" s="10">
        <v>-333582</v>
      </c>
      <c r="DD23" s="10">
        <v>-669488</v>
      </c>
      <c r="DE23" s="10">
        <v>-351361</v>
      </c>
      <c r="DF23" s="10">
        <v>-1020849</v>
      </c>
      <c r="DG23" s="10">
        <v>-375520</v>
      </c>
      <c r="DH23" s="10">
        <v>-598176</v>
      </c>
      <c r="DI23" s="10">
        <v>-1396369</v>
      </c>
      <c r="DJ23" s="10">
        <v>-369032</v>
      </c>
      <c r="DK23" s="10">
        <v>-426264</v>
      </c>
      <c r="DL23" s="10">
        <v>-795296</v>
      </c>
      <c r="DM23" s="10">
        <v>-418497</v>
      </c>
      <c r="DN23" s="10">
        <v>-1213793</v>
      </c>
      <c r="DO23" s="10">
        <v>-430514</v>
      </c>
      <c r="DP23" s="10">
        <v>-699707</v>
      </c>
      <c r="DQ23" s="10">
        <v>-1644307</v>
      </c>
      <c r="DR23" s="10">
        <v>-425669</v>
      </c>
      <c r="DS23" s="10">
        <v>-464465</v>
      </c>
      <c r="DT23" s="10">
        <v>-890134</v>
      </c>
      <c r="DU23" s="10">
        <v>-439055</v>
      </c>
      <c r="DV23" s="10">
        <v>-1329189</v>
      </c>
      <c r="DW23" s="10">
        <v>-453554</v>
      </c>
      <c r="DX23" s="10">
        <v>-766804</v>
      </c>
      <c r="DY23" s="10">
        <v>-1782743</v>
      </c>
      <c r="DZ23" s="10">
        <v>-455577</v>
      </c>
      <c r="EA23" s="10">
        <v>-446377</v>
      </c>
      <c r="EB23" s="10">
        <v>-901954</v>
      </c>
      <c r="EC23" s="10">
        <v>-454846</v>
      </c>
      <c r="ED23" s="10">
        <v>-1356800</v>
      </c>
      <c r="EE23" s="10">
        <v>-482856</v>
      </c>
      <c r="EF23" s="10">
        <v>-937702</v>
      </c>
      <c r="EG23" s="10">
        <v>-1839656</v>
      </c>
      <c r="EH23" s="10">
        <v>-456779</v>
      </c>
      <c r="EI23" s="10">
        <v>-455337</v>
      </c>
      <c r="EJ23" s="10">
        <v>-912116</v>
      </c>
      <c r="EK23" s="10">
        <v>-443570</v>
      </c>
      <c r="EL23" s="10">
        <v>-1355686</v>
      </c>
      <c r="EM23" s="10">
        <v>-463723</v>
      </c>
      <c r="EN23" s="10">
        <v>-907293</v>
      </c>
      <c r="EO23" s="10">
        <v>-1819409</v>
      </c>
    </row>
    <row r="24" spans="1:145">
      <c r="A24" s="49" t="s">
        <v>449</v>
      </c>
      <c r="B24" s="10">
        <v>43963</v>
      </c>
      <c r="C24" s="10">
        <v>-21248</v>
      </c>
      <c r="D24" s="10">
        <v>22715</v>
      </c>
      <c r="E24" s="10">
        <v>-27397</v>
      </c>
      <c r="F24" s="10">
        <v>-4682</v>
      </c>
      <c r="G24" s="10">
        <v>-94449</v>
      </c>
      <c r="H24" s="10">
        <v>-121846</v>
      </c>
      <c r="I24" s="10">
        <v>-99131</v>
      </c>
      <c r="J24" s="10">
        <v>-26563</v>
      </c>
      <c r="K24" s="10">
        <v>-26240</v>
      </c>
      <c r="L24" s="10">
        <v>-52803</v>
      </c>
      <c r="M24" s="10">
        <v>-28079</v>
      </c>
      <c r="N24" s="10">
        <v>-80882</v>
      </c>
      <c r="O24" s="10">
        <v>-37216</v>
      </c>
      <c r="P24" s="10">
        <v>-65295</v>
      </c>
      <c r="Q24" s="10">
        <v>-118098</v>
      </c>
      <c r="R24" s="10">
        <v>-35273</v>
      </c>
      <c r="S24" s="10">
        <v>-37635</v>
      </c>
      <c r="T24" s="10">
        <v>-72908</v>
      </c>
      <c r="U24" s="10">
        <v>-38883</v>
      </c>
      <c r="V24" s="10">
        <v>-111791</v>
      </c>
      <c r="W24" s="10">
        <v>-39588</v>
      </c>
      <c r="X24" s="10">
        <v>-78471</v>
      </c>
      <c r="Y24" s="10">
        <v>-151379</v>
      </c>
      <c r="Z24" s="10">
        <v>-36461</v>
      </c>
      <c r="AA24" s="10">
        <v>-37335</v>
      </c>
      <c r="AB24" s="10">
        <v>-73796</v>
      </c>
      <c r="AC24" s="10">
        <v>-38337</v>
      </c>
      <c r="AD24" s="10">
        <v>-112133</v>
      </c>
      <c r="AE24" s="10">
        <v>-40052</v>
      </c>
      <c r="AF24" s="10">
        <v>-78389</v>
      </c>
      <c r="AG24" s="10">
        <v>-152185</v>
      </c>
      <c r="AH24" s="10">
        <v>-46049</v>
      </c>
      <c r="AI24" s="10">
        <v>-43590</v>
      </c>
      <c r="AJ24" s="10">
        <v>-89639</v>
      </c>
      <c r="AK24" s="10">
        <v>-41259</v>
      </c>
      <c r="AL24" s="10">
        <v>-130898</v>
      </c>
      <c r="AM24" s="10">
        <v>-40131</v>
      </c>
      <c r="AN24" s="10">
        <v>-81390</v>
      </c>
      <c r="AO24" s="10">
        <v>-171029</v>
      </c>
      <c r="AP24" s="10">
        <v>-37323</v>
      </c>
      <c r="AQ24" s="10">
        <v>-37110</v>
      </c>
      <c r="AR24" s="10">
        <v>-74433</v>
      </c>
      <c r="AS24" s="10">
        <v>-38123</v>
      </c>
      <c r="AT24" s="10">
        <v>-112556</v>
      </c>
      <c r="AU24" s="10">
        <v>-40825</v>
      </c>
      <c r="AV24" s="10">
        <v>-78948</v>
      </c>
      <c r="AW24" s="10">
        <v>-153381</v>
      </c>
      <c r="AX24" s="10">
        <v>-36587</v>
      </c>
      <c r="AY24" s="10">
        <v>-37588</v>
      </c>
      <c r="AZ24" s="10">
        <v>-74175</v>
      </c>
      <c r="BA24" s="10">
        <v>-37339</v>
      </c>
      <c r="BB24" s="10">
        <v>-111514</v>
      </c>
      <c r="BC24" s="10">
        <v>-41072</v>
      </c>
      <c r="BD24" s="10">
        <v>-78411.170530000003</v>
      </c>
      <c r="BE24" s="10">
        <v>-152586</v>
      </c>
      <c r="BF24" s="10">
        <v>-44821</v>
      </c>
      <c r="BG24" s="10">
        <v>-45598</v>
      </c>
      <c r="BH24" s="10">
        <v>-90419</v>
      </c>
      <c r="BI24" s="10">
        <v>-44829</v>
      </c>
      <c r="BJ24" s="10">
        <v>-135248</v>
      </c>
      <c r="BK24" s="10">
        <v>-46736</v>
      </c>
      <c r="BL24" s="10">
        <v>-88478</v>
      </c>
      <c r="BM24" s="10">
        <v>-181984</v>
      </c>
      <c r="BN24" s="10">
        <v>-47888</v>
      </c>
      <c r="BO24" s="10">
        <v>-49744</v>
      </c>
      <c r="BP24" s="10">
        <v>-97632</v>
      </c>
      <c r="BQ24" s="10">
        <v>-52692</v>
      </c>
      <c r="BR24" s="10">
        <v>-150324</v>
      </c>
      <c r="BS24" s="10">
        <v>-53674</v>
      </c>
      <c r="BT24" s="10">
        <v>-102258</v>
      </c>
      <c r="BU24" s="10">
        <v>-203998</v>
      </c>
      <c r="BV24" s="10">
        <v>-54540</v>
      </c>
      <c r="BW24" s="10">
        <v>-56583</v>
      </c>
      <c r="BX24" s="10">
        <v>-111123</v>
      </c>
      <c r="BY24" s="10">
        <v>-60136</v>
      </c>
      <c r="BZ24" s="10">
        <v>-171259</v>
      </c>
      <c r="CA24" s="10">
        <v>-61063</v>
      </c>
      <c r="CB24" s="10">
        <v>-116674</v>
      </c>
      <c r="CC24" s="10">
        <v>-232322</v>
      </c>
      <c r="CD24" s="10">
        <v>-63628</v>
      </c>
      <c r="CE24" s="10">
        <v>-64003</v>
      </c>
      <c r="CF24" s="10">
        <v>-127631</v>
      </c>
      <c r="CG24" s="10">
        <v>-64272</v>
      </c>
      <c r="CH24" s="10">
        <v>-191903</v>
      </c>
      <c r="CI24" s="10">
        <v>-66286</v>
      </c>
      <c r="CJ24" s="10">
        <v>-125042</v>
      </c>
      <c r="CK24" s="10">
        <v>-258189</v>
      </c>
      <c r="CL24" s="10">
        <v>-64877</v>
      </c>
      <c r="CM24" s="10">
        <v>-67929</v>
      </c>
      <c r="CN24" s="10">
        <v>-132806</v>
      </c>
      <c r="CO24" s="10">
        <v>-69928</v>
      </c>
      <c r="CP24" s="10">
        <v>-202734</v>
      </c>
      <c r="CQ24" s="10">
        <v>-76452</v>
      </c>
      <c r="CR24" s="10">
        <v>-132470</v>
      </c>
      <c r="CS24" s="10">
        <v>-279186</v>
      </c>
      <c r="CT24" s="10">
        <v>-73733</v>
      </c>
      <c r="CU24" s="10">
        <v>-76823</v>
      </c>
      <c r="CV24" s="10">
        <v>-150556</v>
      </c>
      <c r="CW24" s="10">
        <v>-81122</v>
      </c>
      <c r="CX24" s="10">
        <v>-231678</v>
      </c>
      <c r="CY24" s="10">
        <v>-87759</v>
      </c>
      <c r="CZ24" s="10">
        <v>-133614</v>
      </c>
      <c r="DA24" s="10">
        <v>-319437</v>
      </c>
      <c r="DB24" s="10">
        <v>-88283</v>
      </c>
      <c r="DC24" s="10">
        <v>-93323</v>
      </c>
      <c r="DD24" s="10">
        <v>-181606</v>
      </c>
      <c r="DE24" s="10">
        <v>-108667</v>
      </c>
      <c r="DF24" s="10">
        <v>-290273</v>
      </c>
      <c r="DG24" s="10">
        <v>-106028</v>
      </c>
      <c r="DH24" s="10">
        <v>-164232</v>
      </c>
      <c r="DI24" s="10">
        <v>-396301</v>
      </c>
      <c r="DJ24" s="10">
        <v>-110214</v>
      </c>
      <c r="DK24" s="10">
        <v>-113130</v>
      </c>
      <c r="DL24" s="10">
        <v>-223344</v>
      </c>
      <c r="DM24" s="10">
        <v>-110021</v>
      </c>
      <c r="DN24" s="10">
        <v>-333365</v>
      </c>
      <c r="DO24" s="10">
        <v>-114511</v>
      </c>
      <c r="DP24" s="10">
        <v>-168565</v>
      </c>
      <c r="DQ24" s="10">
        <v>-447876</v>
      </c>
      <c r="DR24" s="10">
        <v>-108996</v>
      </c>
      <c r="DS24" s="10">
        <v>-111490</v>
      </c>
      <c r="DT24" s="10">
        <v>-220486</v>
      </c>
      <c r="DU24" s="10">
        <v>-112377</v>
      </c>
      <c r="DV24" s="10">
        <v>-332863</v>
      </c>
      <c r="DW24" s="10">
        <v>-120891</v>
      </c>
      <c r="DX24" s="10">
        <v>-178593</v>
      </c>
      <c r="DY24" s="10">
        <v>-453754</v>
      </c>
      <c r="DZ24" s="10">
        <v>-122236</v>
      </c>
      <c r="EA24" s="10">
        <v>-119765</v>
      </c>
      <c r="EB24" s="10">
        <v>-242001</v>
      </c>
      <c r="EC24" s="10">
        <v>-122537</v>
      </c>
      <c r="ED24" s="10">
        <v>-364538</v>
      </c>
      <c r="EE24" s="10">
        <v>-123419</v>
      </c>
      <c r="EF24" s="10">
        <v>-245956</v>
      </c>
      <c r="EG24" s="10">
        <v>-487957</v>
      </c>
      <c r="EH24" s="10">
        <v>-118502</v>
      </c>
      <c r="EI24" s="10">
        <v>-119399</v>
      </c>
      <c r="EJ24" s="10">
        <v>-237901</v>
      </c>
      <c r="EK24" s="10">
        <v>-120070</v>
      </c>
      <c r="EL24" s="10">
        <v>-357971</v>
      </c>
      <c r="EM24" s="10">
        <v>-124717</v>
      </c>
      <c r="EN24" s="10">
        <v>-244787</v>
      </c>
      <c r="EO24" s="10">
        <v>-482688</v>
      </c>
    </row>
    <row r="25" spans="1:145">
      <c r="A25" s="49" t="s">
        <v>450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0</v>
      </c>
      <c r="BN25" s="10">
        <v>0</v>
      </c>
      <c r="BO25" s="10">
        <v>0</v>
      </c>
      <c r="BP25" s="10">
        <v>0</v>
      </c>
      <c r="BQ25" s="10">
        <v>0</v>
      </c>
      <c r="BR25" s="10">
        <v>0</v>
      </c>
      <c r="BS25" s="10">
        <v>0</v>
      </c>
      <c r="BT25" s="10">
        <v>0</v>
      </c>
      <c r="BU25" s="10">
        <v>0</v>
      </c>
      <c r="BV25" s="10">
        <v>0</v>
      </c>
      <c r="BW25" s="10">
        <v>0</v>
      </c>
      <c r="BX25" s="10">
        <v>0</v>
      </c>
      <c r="BY25" s="10">
        <v>0</v>
      </c>
      <c r="BZ25" s="10">
        <v>0</v>
      </c>
      <c r="CA25" s="10">
        <v>0</v>
      </c>
      <c r="CB25" s="10">
        <v>0</v>
      </c>
      <c r="CC25" s="10">
        <v>0</v>
      </c>
      <c r="CD25" s="10">
        <v>0</v>
      </c>
      <c r="CE25" s="10">
        <v>431</v>
      </c>
      <c r="CF25" s="10">
        <v>431</v>
      </c>
      <c r="CG25" s="10">
        <v>26</v>
      </c>
      <c r="CH25" s="10">
        <v>457</v>
      </c>
      <c r="CI25" s="10">
        <v>750</v>
      </c>
      <c r="CJ25" s="10">
        <v>20993</v>
      </c>
      <c r="CK25" s="10">
        <v>1207</v>
      </c>
      <c r="CL25" s="10">
        <v>-13</v>
      </c>
      <c r="CM25" s="10">
        <v>-1307</v>
      </c>
      <c r="CN25" s="10">
        <v>-1320</v>
      </c>
      <c r="CO25" s="10">
        <v>2137</v>
      </c>
      <c r="CP25" s="10">
        <v>817</v>
      </c>
      <c r="CQ25" s="10">
        <v>686</v>
      </c>
      <c r="CR25" s="10">
        <v>47121</v>
      </c>
      <c r="CS25" s="10">
        <v>1503</v>
      </c>
      <c r="CT25" s="10">
        <v>2193</v>
      </c>
      <c r="CU25" s="10">
        <v>532</v>
      </c>
      <c r="CV25" s="10">
        <v>2725</v>
      </c>
      <c r="CW25" s="10">
        <v>-139</v>
      </c>
      <c r="CX25" s="10">
        <v>2586</v>
      </c>
      <c r="CY25" s="10">
        <v>588</v>
      </c>
      <c r="CZ25" s="10">
        <v>83113</v>
      </c>
      <c r="DA25" s="10">
        <v>3174</v>
      </c>
      <c r="DB25" s="10">
        <v>794</v>
      </c>
      <c r="DC25" s="10">
        <v>-159</v>
      </c>
      <c r="DD25" s="10">
        <v>635</v>
      </c>
      <c r="DE25" s="10">
        <v>625</v>
      </c>
      <c r="DF25" s="10">
        <v>1260</v>
      </c>
      <c r="DG25" s="10">
        <v>4934</v>
      </c>
      <c r="DH25" s="10">
        <v>111054</v>
      </c>
      <c r="DI25" s="10">
        <v>6194</v>
      </c>
      <c r="DJ25" s="10">
        <v>12980</v>
      </c>
      <c r="DK25" s="10">
        <v>4124</v>
      </c>
      <c r="DL25" s="10">
        <v>17104</v>
      </c>
      <c r="DM25" s="10">
        <v>5184</v>
      </c>
      <c r="DN25" s="10">
        <v>22288</v>
      </c>
      <c r="DO25" s="10">
        <v>6564</v>
      </c>
      <c r="DP25" s="10">
        <v>143411</v>
      </c>
      <c r="DQ25" s="10">
        <v>28852</v>
      </c>
      <c r="DR25" s="10">
        <v>6108</v>
      </c>
      <c r="DS25" s="10">
        <v>7581</v>
      </c>
      <c r="DT25" s="10">
        <v>13689</v>
      </c>
      <c r="DU25" s="10">
        <v>6875</v>
      </c>
      <c r="DV25" s="10">
        <v>20564</v>
      </c>
      <c r="DW25" s="10">
        <v>10497</v>
      </c>
      <c r="DX25" s="10">
        <v>151558</v>
      </c>
      <c r="DY25" s="10">
        <v>31061</v>
      </c>
      <c r="DZ25" s="10">
        <v>8062</v>
      </c>
      <c r="EA25" s="10">
        <v>9989</v>
      </c>
      <c r="EB25" s="10">
        <v>18051</v>
      </c>
      <c r="EC25" s="10">
        <v>9228</v>
      </c>
      <c r="ED25" s="10">
        <v>27279</v>
      </c>
      <c r="EE25" s="10">
        <v>17900</v>
      </c>
      <c r="EF25" s="10">
        <v>27128</v>
      </c>
      <c r="EG25" s="10">
        <v>45179</v>
      </c>
      <c r="EH25" s="10">
        <v>11244</v>
      </c>
      <c r="EI25" s="10">
        <v>11914</v>
      </c>
      <c r="EJ25" s="10">
        <v>23158</v>
      </c>
      <c r="EK25" s="10">
        <v>2983</v>
      </c>
      <c r="EL25" s="10">
        <v>26141</v>
      </c>
      <c r="EM25" s="10">
        <v>20456</v>
      </c>
      <c r="EN25" s="10">
        <v>23439</v>
      </c>
      <c r="EO25" s="10">
        <v>46597</v>
      </c>
    </row>
    <row r="26" spans="1:145">
      <c r="A26" s="49" t="s">
        <v>291</v>
      </c>
      <c r="B26" s="10">
        <v>-30371</v>
      </c>
      <c r="C26" s="10">
        <v>39853</v>
      </c>
      <c r="D26" s="10">
        <v>9482</v>
      </c>
      <c r="E26" s="10">
        <v>116934</v>
      </c>
      <c r="F26" s="10">
        <v>126416</v>
      </c>
      <c r="G26" s="10">
        <v>191612</v>
      </c>
      <c r="H26" s="10">
        <v>308546</v>
      </c>
      <c r="I26" s="10">
        <v>318028</v>
      </c>
      <c r="J26" s="10">
        <v>53075</v>
      </c>
      <c r="K26" s="10">
        <v>73116</v>
      </c>
      <c r="L26" s="10">
        <v>126191</v>
      </c>
      <c r="M26" s="10">
        <v>36334</v>
      </c>
      <c r="N26" s="10">
        <v>162525</v>
      </c>
      <c r="O26" s="10">
        <v>47179</v>
      </c>
      <c r="P26" s="10">
        <v>83513</v>
      </c>
      <c r="Q26" s="10">
        <v>209704</v>
      </c>
      <c r="R26" s="10">
        <v>36984</v>
      </c>
      <c r="S26" s="10">
        <v>36953</v>
      </c>
      <c r="T26" s="10">
        <v>73937</v>
      </c>
      <c r="U26" s="10">
        <v>60091</v>
      </c>
      <c r="V26" s="10">
        <v>134028</v>
      </c>
      <c r="W26" s="10">
        <v>57137</v>
      </c>
      <c r="X26" s="10">
        <v>117228</v>
      </c>
      <c r="Y26" s="10">
        <v>191165</v>
      </c>
      <c r="Z26" s="10">
        <v>36369</v>
      </c>
      <c r="AA26" s="10">
        <v>138974</v>
      </c>
      <c r="AB26" s="10">
        <v>175343</v>
      </c>
      <c r="AC26" s="10">
        <v>77842</v>
      </c>
      <c r="AD26" s="10">
        <v>253185</v>
      </c>
      <c r="AE26" s="10">
        <v>36636</v>
      </c>
      <c r="AF26" s="10">
        <v>114478</v>
      </c>
      <c r="AG26" s="10">
        <v>289821</v>
      </c>
      <c r="AH26" s="10">
        <v>56319</v>
      </c>
      <c r="AI26" s="10">
        <v>90516</v>
      </c>
      <c r="AJ26" s="10">
        <v>146835</v>
      </c>
      <c r="AK26" s="10">
        <v>34587</v>
      </c>
      <c r="AL26" s="10">
        <v>181422</v>
      </c>
      <c r="AM26" s="10">
        <v>26561</v>
      </c>
      <c r="AN26" s="10">
        <v>61148</v>
      </c>
      <c r="AO26" s="10">
        <v>207983</v>
      </c>
      <c r="AP26" s="10">
        <v>92664</v>
      </c>
      <c r="AQ26" s="10">
        <v>33157</v>
      </c>
      <c r="AR26" s="10">
        <v>125821</v>
      </c>
      <c r="AS26" s="10">
        <v>78789</v>
      </c>
      <c r="AT26" s="10">
        <v>204610</v>
      </c>
      <c r="AU26" s="10">
        <v>45240</v>
      </c>
      <c r="AV26" s="10">
        <v>124029</v>
      </c>
      <c r="AW26" s="10">
        <v>249850</v>
      </c>
      <c r="AX26" s="10">
        <v>35468</v>
      </c>
      <c r="AY26" s="10">
        <v>54626</v>
      </c>
      <c r="AZ26" s="10">
        <v>90094</v>
      </c>
      <c r="BA26" s="10">
        <v>40824</v>
      </c>
      <c r="BB26" s="10">
        <v>130918</v>
      </c>
      <c r="BC26" s="10">
        <v>62300</v>
      </c>
      <c r="BD26" s="10">
        <v>112210.64163</v>
      </c>
      <c r="BE26" s="10">
        <v>193218</v>
      </c>
      <c r="BF26" s="10">
        <v>28796</v>
      </c>
      <c r="BG26" s="10">
        <v>30792</v>
      </c>
      <c r="BH26" s="10">
        <v>59588</v>
      </c>
      <c r="BI26" s="10">
        <v>29103</v>
      </c>
      <c r="BJ26" s="10">
        <v>88691</v>
      </c>
      <c r="BK26" s="10">
        <v>55020</v>
      </c>
      <c r="BL26" s="10">
        <v>83147</v>
      </c>
      <c r="BM26" s="10">
        <v>143711</v>
      </c>
      <c r="BN26" s="10">
        <v>45687</v>
      </c>
      <c r="BO26" s="10">
        <v>43096</v>
      </c>
      <c r="BP26" s="10">
        <v>88783</v>
      </c>
      <c r="BQ26" s="10">
        <v>38991</v>
      </c>
      <c r="BR26" s="10">
        <v>127774</v>
      </c>
      <c r="BS26" s="10">
        <v>81129</v>
      </c>
      <c r="BT26" s="10">
        <v>120022</v>
      </c>
      <c r="BU26" s="10">
        <v>208903</v>
      </c>
      <c r="BV26" s="10">
        <v>66543</v>
      </c>
      <c r="BW26" s="10">
        <v>46564</v>
      </c>
      <c r="BX26" s="10">
        <v>113107</v>
      </c>
      <c r="BY26" s="10">
        <v>86703</v>
      </c>
      <c r="BZ26" s="10">
        <v>199810</v>
      </c>
      <c r="CA26" s="10">
        <v>43127</v>
      </c>
      <c r="CB26" s="10">
        <v>139924</v>
      </c>
      <c r="CC26" s="10">
        <v>242937</v>
      </c>
      <c r="CD26" s="10">
        <v>50812</v>
      </c>
      <c r="CE26" s="10">
        <v>53692</v>
      </c>
      <c r="CF26" s="10">
        <v>104504</v>
      </c>
      <c r="CG26" s="10">
        <v>93799</v>
      </c>
      <c r="CH26" s="10">
        <v>198303</v>
      </c>
      <c r="CI26" s="10">
        <v>51277</v>
      </c>
      <c r="CJ26" s="10">
        <v>147923</v>
      </c>
      <c r="CK26" s="10">
        <v>249580</v>
      </c>
      <c r="CL26" s="10">
        <v>65533</v>
      </c>
      <c r="CM26" s="10">
        <v>59267</v>
      </c>
      <c r="CN26" s="10">
        <v>124800</v>
      </c>
      <c r="CO26" s="10">
        <v>67480</v>
      </c>
      <c r="CP26" s="10">
        <v>192280</v>
      </c>
      <c r="CQ26" s="10">
        <v>62311</v>
      </c>
      <c r="CR26" s="10">
        <v>132519</v>
      </c>
      <c r="CS26" s="10">
        <v>254591</v>
      </c>
      <c r="CT26" s="10">
        <v>60078</v>
      </c>
      <c r="CU26" s="10">
        <v>153419</v>
      </c>
      <c r="CV26" s="10">
        <v>213497</v>
      </c>
      <c r="CW26" s="10">
        <v>97476</v>
      </c>
      <c r="CX26" s="10">
        <v>310973</v>
      </c>
      <c r="CY26" s="10">
        <v>208950</v>
      </c>
      <c r="CZ26" s="10">
        <v>307355</v>
      </c>
      <c r="DA26" s="10">
        <v>519923</v>
      </c>
      <c r="DB26" s="10">
        <v>123731</v>
      </c>
      <c r="DC26" s="10">
        <v>74074</v>
      </c>
      <c r="DD26" s="10">
        <v>197805</v>
      </c>
      <c r="DE26" s="10">
        <v>363959</v>
      </c>
      <c r="DF26" s="10">
        <v>561764</v>
      </c>
      <c r="DG26" s="10">
        <v>73635</v>
      </c>
      <c r="DH26" s="10">
        <v>435368</v>
      </c>
      <c r="DI26" s="10">
        <v>635399</v>
      </c>
      <c r="DJ26" s="10">
        <v>94759</v>
      </c>
      <c r="DK26" s="10">
        <v>95634</v>
      </c>
      <c r="DL26" s="10">
        <v>190393</v>
      </c>
      <c r="DM26" s="10">
        <v>115527</v>
      </c>
      <c r="DN26" s="10">
        <v>305920</v>
      </c>
      <c r="DO26" s="10">
        <v>113579</v>
      </c>
      <c r="DP26" s="10">
        <v>227431</v>
      </c>
      <c r="DQ26" s="10">
        <v>419499</v>
      </c>
      <c r="DR26" s="10">
        <v>111039</v>
      </c>
      <c r="DS26" s="10">
        <v>95498</v>
      </c>
      <c r="DT26" s="10">
        <v>206537</v>
      </c>
      <c r="DU26" s="10">
        <v>130102</v>
      </c>
      <c r="DV26" s="10">
        <v>336639</v>
      </c>
      <c r="DW26" s="10">
        <v>429296</v>
      </c>
      <c r="DX26" s="10">
        <v>562249</v>
      </c>
      <c r="DY26" s="10">
        <v>765935</v>
      </c>
      <c r="DZ26" s="10">
        <v>76576</v>
      </c>
      <c r="EA26" s="10">
        <v>105939</v>
      </c>
      <c r="EB26" s="10">
        <v>161155</v>
      </c>
      <c r="EC26" s="10">
        <v>113797</v>
      </c>
      <c r="ED26" s="10">
        <v>312369</v>
      </c>
      <c r="EE26" s="10">
        <v>18895</v>
      </c>
      <c r="EF26" s="10">
        <v>170109</v>
      </c>
      <c r="EG26" s="10">
        <v>331264</v>
      </c>
      <c r="EH26" s="10">
        <v>97458</v>
      </c>
      <c r="EI26" s="10">
        <v>299564</v>
      </c>
      <c r="EJ26" s="10">
        <v>397022</v>
      </c>
      <c r="EK26" s="10">
        <v>144644</v>
      </c>
      <c r="EL26" s="10">
        <v>541666</v>
      </c>
      <c r="EM26" s="10">
        <v>220796</v>
      </c>
      <c r="EN26" s="10">
        <v>365440</v>
      </c>
      <c r="EO26" s="10">
        <v>762462</v>
      </c>
    </row>
    <row r="27" spans="1:145">
      <c r="A27" s="49" t="s">
        <v>294</v>
      </c>
      <c r="B27" s="10">
        <v>3473</v>
      </c>
      <c r="C27" s="10">
        <v>-74129</v>
      </c>
      <c r="D27" s="10">
        <v>-70656</v>
      </c>
      <c r="E27" s="10">
        <v>-245882</v>
      </c>
      <c r="F27" s="10">
        <v>-316538</v>
      </c>
      <c r="G27" s="10">
        <v>-102191</v>
      </c>
      <c r="H27" s="10">
        <v>-348073</v>
      </c>
      <c r="I27" s="10">
        <v>-418729</v>
      </c>
      <c r="J27" s="10">
        <v>-61571</v>
      </c>
      <c r="K27" s="10">
        <v>-149759</v>
      </c>
      <c r="L27" s="10">
        <v>-211330</v>
      </c>
      <c r="M27" s="10">
        <v>-43448</v>
      </c>
      <c r="N27" s="10">
        <v>-254778</v>
      </c>
      <c r="O27" s="10">
        <v>-61790</v>
      </c>
      <c r="P27" s="10">
        <v>-105238</v>
      </c>
      <c r="Q27" s="10">
        <v>-316568</v>
      </c>
      <c r="R27" s="10">
        <v>-37696</v>
      </c>
      <c r="S27" s="10">
        <v>-102185</v>
      </c>
      <c r="T27" s="10">
        <v>-139881</v>
      </c>
      <c r="U27" s="10">
        <v>-112714</v>
      </c>
      <c r="V27" s="10">
        <v>-252595</v>
      </c>
      <c r="W27" s="10">
        <v>-113195</v>
      </c>
      <c r="X27" s="10">
        <v>-225909</v>
      </c>
      <c r="Y27" s="10">
        <v>-365790</v>
      </c>
      <c r="Z27" s="10">
        <v>-82936</v>
      </c>
      <c r="AA27" s="10">
        <v>-204367</v>
      </c>
      <c r="AB27" s="10">
        <v>-287303</v>
      </c>
      <c r="AC27" s="10">
        <v>-132258</v>
      </c>
      <c r="AD27" s="10">
        <v>-419561</v>
      </c>
      <c r="AE27" s="10">
        <v>-137395</v>
      </c>
      <c r="AF27" s="10">
        <v>-269653</v>
      </c>
      <c r="AG27" s="10">
        <v>-556956</v>
      </c>
      <c r="AH27" s="10">
        <v>-180506</v>
      </c>
      <c r="AI27" s="10">
        <v>-306423</v>
      </c>
      <c r="AJ27" s="10">
        <v>-486929</v>
      </c>
      <c r="AK27" s="10">
        <v>-84002</v>
      </c>
      <c r="AL27" s="10">
        <v>-570931</v>
      </c>
      <c r="AM27" s="10">
        <v>17604</v>
      </c>
      <c r="AN27" s="10">
        <v>-66398</v>
      </c>
      <c r="AO27" s="10">
        <v>-553327</v>
      </c>
      <c r="AP27" s="10">
        <v>-48852</v>
      </c>
      <c r="AQ27" s="10">
        <v>-45823</v>
      </c>
      <c r="AR27" s="10">
        <v>-94675</v>
      </c>
      <c r="AS27" s="10">
        <v>-26726</v>
      </c>
      <c r="AT27" s="10">
        <v>-121401</v>
      </c>
      <c r="AU27" s="10">
        <v>-48336</v>
      </c>
      <c r="AV27" s="10">
        <v>-75062</v>
      </c>
      <c r="AW27" s="10">
        <v>-169737</v>
      </c>
      <c r="AX27" s="10">
        <v>-35957</v>
      </c>
      <c r="AY27" s="10">
        <v>-29803</v>
      </c>
      <c r="AZ27" s="10">
        <v>-65760</v>
      </c>
      <c r="BA27" s="10">
        <v>-19721</v>
      </c>
      <c r="BB27" s="10">
        <v>-85481</v>
      </c>
      <c r="BC27" s="10">
        <v>-50838</v>
      </c>
      <c r="BD27" s="10">
        <v>-104015.116537586</v>
      </c>
      <c r="BE27" s="10">
        <v>-136319</v>
      </c>
      <c r="BF27" s="10">
        <v>-45176</v>
      </c>
      <c r="BG27" s="10">
        <v>-102988</v>
      </c>
      <c r="BH27" s="10">
        <v>-148164</v>
      </c>
      <c r="BI27" s="10">
        <v>-51774</v>
      </c>
      <c r="BJ27" s="10">
        <v>-199938</v>
      </c>
      <c r="BK27" s="10">
        <v>-27703</v>
      </c>
      <c r="BL27" s="10">
        <v>-77303</v>
      </c>
      <c r="BM27" s="10">
        <v>-227641</v>
      </c>
      <c r="BN27" s="10">
        <v>-36900</v>
      </c>
      <c r="BO27" s="10">
        <v>-42958</v>
      </c>
      <c r="BP27" s="10">
        <v>-79858</v>
      </c>
      <c r="BQ27" s="10">
        <v>-50565</v>
      </c>
      <c r="BR27" s="10">
        <v>-130423</v>
      </c>
      <c r="BS27" s="10">
        <v>-54943</v>
      </c>
      <c r="BT27" s="10">
        <v>-109697</v>
      </c>
      <c r="BU27" s="10">
        <v>-185366</v>
      </c>
      <c r="BV27" s="10">
        <v>-57398</v>
      </c>
      <c r="BW27" s="10">
        <v>-57595</v>
      </c>
      <c r="BX27" s="10">
        <v>-114993</v>
      </c>
      <c r="BY27" s="10">
        <v>-48863</v>
      </c>
      <c r="BZ27" s="10">
        <v>-163856</v>
      </c>
      <c r="CA27" s="10">
        <v>-72735</v>
      </c>
      <c r="CB27" s="10">
        <v>-128788</v>
      </c>
      <c r="CC27" s="10">
        <v>-236591</v>
      </c>
      <c r="CD27" s="10">
        <v>-92669</v>
      </c>
      <c r="CE27" s="10">
        <v>-103632</v>
      </c>
      <c r="CF27" s="10">
        <v>-196301</v>
      </c>
      <c r="CG27" s="10">
        <v>-87582</v>
      </c>
      <c r="CH27" s="10">
        <v>-283883</v>
      </c>
      <c r="CI27" s="10">
        <v>-86883</v>
      </c>
      <c r="CJ27" s="10">
        <v>-174570</v>
      </c>
      <c r="CK27" s="10">
        <v>-370766</v>
      </c>
      <c r="CL27" s="10">
        <v>-69494</v>
      </c>
      <c r="CM27" s="10">
        <v>-96450</v>
      </c>
      <c r="CN27" s="10">
        <v>-165944</v>
      </c>
      <c r="CO27" s="10">
        <v>-92735</v>
      </c>
      <c r="CP27" s="10">
        <v>-258679</v>
      </c>
      <c r="CQ27" s="10">
        <v>-85922</v>
      </c>
      <c r="CR27" s="10">
        <v>-178177</v>
      </c>
      <c r="CS27" s="10">
        <v>-344601</v>
      </c>
      <c r="CT27" s="10">
        <v>-120815</v>
      </c>
      <c r="CU27" s="10">
        <v>-326906</v>
      </c>
      <c r="CV27" s="10">
        <v>-447721</v>
      </c>
      <c r="CW27" s="10">
        <v>-86018</v>
      </c>
      <c r="CX27" s="10">
        <v>-533739</v>
      </c>
      <c r="CY27" s="10">
        <v>-101659</v>
      </c>
      <c r="CZ27" s="10">
        <v>-185619</v>
      </c>
      <c r="DA27" s="10">
        <v>-635398</v>
      </c>
      <c r="DB27" s="10">
        <v>-101571</v>
      </c>
      <c r="DC27" s="10">
        <v>-97024</v>
      </c>
      <c r="DD27" s="10">
        <v>-198595</v>
      </c>
      <c r="DE27" s="10">
        <v>-118093</v>
      </c>
      <c r="DF27" s="10">
        <v>-316688</v>
      </c>
      <c r="DG27" s="10">
        <v>-116711</v>
      </c>
      <c r="DH27" s="10">
        <v>-229789</v>
      </c>
      <c r="DI27" s="10">
        <v>-433399</v>
      </c>
      <c r="DJ27" s="10">
        <v>-156447</v>
      </c>
      <c r="DK27" s="10">
        <v>-158494</v>
      </c>
      <c r="DL27" s="10">
        <v>-314941</v>
      </c>
      <c r="DM27" s="10">
        <v>-131616</v>
      </c>
      <c r="DN27" s="10">
        <v>-446557</v>
      </c>
      <c r="DO27" s="10">
        <v>-189149</v>
      </c>
      <c r="DP27" s="10">
        <v>-317477</v>
      </c>
      <c r="DQ27" s="10">
        <v>-635706</v>
      </c>
      <c r="DR27" s="10">
        <v>-112152</v>
      </c>
      <c r="DS27" s="10">
        <v>-130685</v>
      </c>
      <c r="DT27" s="10">
        <v>-242837</v>
      </c>
      <c r="DU27" s="10">
        <v>-141171</v>
      </c>
      <c r="DV27" s="10">
        <v>-384008</v>
      </c>
      <c r="DW27" s="10">
        <v>-156907</v>
      </c>
      <c r="DX27" s="10">
        <v>-296337</v>
      </c>
      <c r="DY27" s="10">
        <v>-540915</v>
      </c>
      <c r="DZ27" s="10">
        <v>-134865</v>
      </c>
      <c r="EA27" s="10">
        <v>-152895</v>
      </c>
      <c r="EB27" s="10">
        <v>-287760</v>
      </c>
      <c r="EC27" s="10">
        <v>-183005</v>
      </c>
      <c r="ED27" s="10">
        <v>-470765</v>
      </c>
      <c r="EE27" s="10">
        <v>-147739</v>
      </c>
      <c r="EF27" s="10">
        <v>-330744</v>
      </c>
      <c r="EG27" s="10">
        <v>-618504</v>
      </c>
      <c r="EH27" s="10">
        <v>-129251</v>
      </c>
      <c r="EI27" s="10">
        <v>-322013</v>
      </c>
      <c r="EJ27" s="10">
        <v>-451264</v>
      </c>
      <c r="EK27" s="10">
        <v>-259831</v>
      </c>
      <c r="EL27" s="10">
        <v>-711095</v>
      </c>
      <c r="EM27" s="10">
        <v>-595817</v>
      </c>
      <c r="EN27" s="10">
        <v>-855648</v>
      </c>
      <c r="EO27" s="10">
        <v>-1306912</v>
      </c>
    </row>
    <row r="28" spans="1:145">
      <c r="A28" s="49" t="s">
        <v>451</v>
      </c>
      <c r="B28" s="10">
        <v>54567</v>
      </c>
      <c r="C28" s="10">
        <v>2947</v>
      </c>
      <c r="D28" s="10">
        <v>57514</v>
      </c>
      <c r="E28" s="10">
        <v>3987</v>
      </c>
      <c r="F28" s="10">
        <v>61501</v>
      </c>
      <c r="G28" s="10">
        <v>-44547</v>
      </c>
      <c r="H28" s="10">
        <v>-40560</v>
      </c>
      <c r="I28" s="10">
        <v>16954</v>
      </c>
      <c r="J28" s="10">
        <v>6418</v>
      </c>
      <c r="K28" s="10">
        <v>2643</v>
      </c>
      <c r="L28" s="10">
        <v>9061</v>
      </c>
      <c r="M28" s="10">
        <v>15023</v>
      </c>
      <c r="N28" s="10">
        <v>24084</v>
      </c>
      <c r="O28" s="10">
        <v>4603</v>
      </c>
      <c r="P28" s="10">
        <v>19626</v>
      </c>
      <c r="Q28" s="10">
        <v>28687</v>
      </c>
      <c r="R28" s="10">
        <v>2539</v>
      </c>
      <c r="S28" s="10">
        <v>3124</v>
      </c>
      <c r="T28" s="10">
        <v>5663</v>
      </c>
      <c r="U28" s="10">
        <v>3844</v>
      </c>
      <c r="V28" s="10">
        <v>9507</v>
      </c>
      <c r="W28" s="10">
        <v>1272</v>
      </c>
      <c r="X28" s="10">
        <v>5116</v>
      </c>
      <c r="Y28" s="10">
        <v>10779</v>
      </c>
      <c r="Z28" s="10">
        <v>5743</v>
      </c>
      <c r="AA28" s="10">
        <v>4757</v>
      </c>
      <c r="AB28" s="10">
        <v>10500</v>
      </c>
      <c r="AC28" s="10">
        <v>5747</v>
      </c>
      <c r="AD28" s="10">
        <v>16247</v>
      </c>
      <c r="AE28" s="10">
        <v>7428</v>
      </c>
      <c r="AF28" s="10">
        <v>13175</v>
      </c>
      <c r="AG28" s="10">
        <v>23675</v>
      </c>
      <c r="AH28" s="10">
        <v>6520</v>
      </c>
      <c r="AI28" s="10">
        <v>6318</v>
      </c>
      <c r="AJ28" s="10">
        <v>12838</v>
      </c>
      <c r="AK28" s="10">
        <v>6177</v>
      </c>
      <c r="AL28" s="10">
        <v>19015</v>
      </c>
      <c r="AM28" s="10">
        <v>7301</v>
      </c>
      <c r="AN28" s="10">
        <v>13478</v>
      </c>
      <c r="AO28" s="10">
        <v>26316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v>0</v>
      </c>
      <c r="BU28" s="10">
        <v>0</v>
      </c>
      <c r="BV28" s="10">
        <v>0</v>
      </c>
      <c r="BW28" s="10">
        <v>0</v>
      </c>
      <c r="BX28" s="10">
        <v>0</v>
      </c>
      <c r="BY28" s="10">
        <v>0</v>
      </c>
      <c r="BZ28" s="10">
        <v>0</v>
      </c>
      <c r="CA28" s="10">
        <v>0</v>
      </c>
      <c r="CB28" s="10">
        <v>0</v>
      </c>
      <c r="CC28" s="10">
        <v>0</v>
      </c>
      <c r="CD28" s="10">
        <v>0</v>
      </c>
      <c r="CE28" s="10">
        <v>0</v>
      </c>
      <c r="CF28" s="10">
        <v>0</v>
      </c>
      <c r="CG28" s="10">
        <v>0</v>
      </c>
      <c r="CH28" s="10">
        <v>0</v>
      </c>
      <c r="CI28" s="10">
        <v>0</v>
      </c>
      <c r="CJ28" s="10">
        <v>0</v>
      </c>
      <c r="CK28" s="10">
        <v>0</v>
      </c>
      <c r="CL28" s="10">
        <v>0</v>
      </c>
      <c r="CM28" s="10">
        <v>0</v>
      </c>
      <c r="CN28" s="10">
        <v>0</v>
      </c>
      <c r="CO28" s="10">
        <v>0</v>
      </c>
      <c r="CP28" s="10">
        <v>0</v>
      </c>
      <c r="CQ28" s="10">
        <v>0</v>
      </c>
      <c r="CR28" s="10">
        <v>0</v>
      </c>
      <c r="CS28" s="10">
        <v>0</v>
      </c>
      <c r="CT28" s="10"/>
      <c r="CU28" s="10">
        <v>0</v>
      </c>
      <c r="CV28" s="10">
        <v>0</v>
      </c>
      <c r="CW28" s="10">
        <v>0</v>
      </c>
      <c r="CX28" s="10">
        <v>0</v>
      </c>
      <c r="CY28" s="10">
        <v>0</v>
      </c>
      <c r="CZ28" s="10">
        <v>0</v>
      </c>
      <c r="DA28" s="10">
        <v>0</v>
      </c>
      <c r="DB28" s="10">
        <v>0</v>
      </c>
      <c r="DC28" s="10">
        <v>0</v>
      </c>
      <c r="DD28" s="10">
        <v>0</v>
      </c>
      <c r="DE28" s="10">
        <v>0</v>
      </c>
      <c r="DF28" s="10">
        <v>0</v>
      </c>
      <c r="DG28" s="10">
        <v>0</v>
      </c>
      <c r="DH28" s="10">
        <v>0</v>
      </c>
      <c r="DI28" s="10">
        <v>0</v>
      </c>
      <c r="DJ28" s="10">
        <v>0</v>
      </c>
      <c r="DK28" s="10">
        <v>0</v>
      </c>
      <c r="DL28" s="10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  <c r="DR28" s="10">
        <v>0</v>
      </c>
      <c r="DS28" s="10">
        <v>0</v>
      </c>
      <c r="DT28" s="10">
        <v>0</v>
      </c>
      <c r="DU28" s="10">
        <v>0</v>
      </c>
      <c r="DV28" s="10">
        <v>0</v>
      </c>
      <c r="DW28" s="10">
        <v>0</v>
      </c>
      <c r="DX28" s="10">
        <v>0</v>
      </c>
      <c r="DY28" s="10">
        <v>0</v>
      </c>
      <c r="DZ28" s="10">
        <v>0</v>
      </c>
      <c r="EA28" s="10">
        <v>0</v>
      </c>
      <c r="EB28" s="10">
        <v>0</v>
      </c>
      <c r="EC28" s="10">
        <v>0</v>
      </c>
      <c r="ED28" s="10">
        <v>0</v>
      </c>
      <c r="EE28" s="10">
        <v>0</v>
      </c>
      <c r="EF28" s="10">
        <v>0</v>
      </c>
      <c r="EG28" s="10">
        <v>0</v>
      </c>
      <c r="EH28" s="10">
        <v>0</v>
      </c>
      <c r="EI28" s="10">
        <v>0</v>
      </c>
      <c r="EJ28" s="10">
        <v>0</v>
      </c>
      <c r="EK28" s="10">
        <v>0</v>
      </c>
      <c r="EL28" s="10">
        <v>0</v>
      </c>
      <c r="EM28" s="10">
        <v>0</v>
      </c>
      <c r="EN28" s="10">
        <v>0</v>
      </c>
      <c r="EO28" s="10">
        <v>0</v>
      </c>
    </row>
    <row r="29" spans="1:145" s="13" customFormat="1">
      <c r="A29" s="13" t="s">
        <v>452</v>
      </c>
      <c r="B29" s="14">
        <v>-1457</v>
      </c>
      <c r="C29" s="14">
        <v>39324</v>
      </c>
      <c r="D29" s="14">
        <v>37867</v>
      </c>
      <c r="E29" s="14">
        <v>111725</v>
      </c>
      <c r="F29" s="14">
        <v>149592</v>
      </c>
      <c r="G29" s="14">
        <v>166746</v>
      </c>
      <c r="H29" s="14">
        <v>278471</v>
      </c>
      <c r="I29" s="14">
        <v>316338</v>
      </c>
      <c r="J29" s="14">
        <v>122997</v>
      </c>
      <c r="K29" s="14">
        <v>85698</v>
      </c>
      <c r="L29" s="14">
        <v>208695</v>
      </c>
      <c r="M29" s="14">
        <v>101716</v>
      </c>
      <c r="N29" s="14">
        <v>310411</v>
      </c>
      <c r="O29" s="14">
        <v>169688</v>
      </c>
      <c r="P29" s="14">
        <v>271404</v>
      </c>
      <c r="Q29" s="14">
        <v>480099</v>
      </c>
      <c r="R29" s="14">
        <v>103283</v>
      </c>
      <c r="S29" s="14">
        <v>96882</v>
      </c>
      <c r="T29" s="14">
        <v>200165</v>
      </c>
      <c r="U29" s="14">
        <v>91756</v>
      </c>
      <c r="V29" s="14">
        <v>291921</v>
      </c>
      <c r="W29" s="14">
        <v>185803</v>
      </c>
      <c r="X29" s="14">
        <v>277559</v>
      </c>
      <c r="Y29" s="14">
        <v>477724</v>
      </c>
      <c r="Z29" s="14">
        <v>143325</v>
      </c>
      <c r="AA29" s="14">
        <v>130541</v>
      </c>
      <c r="AB29" s="14">
        <v>273866</v>
      </c>
      <c r="AC29" s="14">
        <v>100043</v>
      </c>
      <c r="AD29" s="14">
        <v>373909</v>
      </c>
      <c r="AE29" s="14">
        <v>173013</v>
      </c>
      <c r="AF29" s="14">
        <v>273056</v>
      </c>
      <c r="AG29" s="14">
        <v>546922</v>
      </c>
      <c r="AH29" s="14">
        <v>160685</v>
      </c>
      <c r="AI29" s="14">
        <v>135095</v>
      </c>
      <c r="AJ29" s="14">
        <v>295780</v>
      </c>
      <c r="AK29" s="14">
        <v>95798</v>
      </c>
      <c r="AL29" s="14">
        <v>391578</v>
      </c>
      <c r="AM29" s="14">
        <v>157489</v>
      </c>
      <c r="AN29" s="14">
        <v>253287</v>
      </c>
      <c r="AO29" s="14">
        <v>549067</v>
      </c>
      <c r="AP29" s="14">
        <v>141698</v>
      </c>
      <c r="AQ29" s="14">
        <v>138346</v>
      </c>
      <c r="AR29" s="14">
        <v>280044</v>
      </c>
      <c r="AS29" s="14">
        <v>164812</v>
      </c>
      <c r="AT29" s="14">
        <v>444856</v>
      </c>
      <c r="AU29" s="14">
        <v>188246</v>
      </c>
      <c r="AV29" s="14">
        <v>353058</v>
      </c>
      <c r="AW29" s="14">
        <v>633102</v>
      </c>
      <c r="AX29" s="14">
        <v>169228</v>
      </c>
      <c r="AY29" s="14">
        <v>142472</v>
      </c>
      <c r="AZ29" s="14">
        <v>311700</v>
      </c>
      <c r="BA29" s="14">
        <v>149728</v>
      </c>
      <c r="BB29" s="14">
        <v>461428</v>
      </c>
      <c r="BC29" s="14">
        <v>242811</v>
      </c>
      <c r="BD29" s="14">
        <v>395806.19102241402</v>
      </c>
      <c r="BE29" s="14">
        <v>704239</v>
      </c>
      <c r="BF29" s="14">
        <v>158666</v>
      </c>
      <c r="BG29" s="14">
        <v>164869</v>
      </c>
      <c r="BH29" s="14">
        <v>323535</v>
      </c>
      <c r="BI29" s="14">
        <v>229171</v>
      </c>
      <c r="BJ29" s="14">
        <v>552706</v>
      </c>
      <c r="BK29" s="14">
        <v>300561</v>
      </c>
      <c r="BL29" s="14">
        <v>521998</v>
      </c>
      <c r="BM29" s="14">
        <v>853267</v>
      </c>
      <c r="BN29" s="14">
        <v>181553</v>
      </c>
      <c r="BO29" s="14">
        <v>277487</v>
      </c>
      <c r="BP29" s="14">
        <v>459040</v>
      </c>
      <c r="BQ29" s="14">
        <v>326964</v>
      </c>
      <c r="BR29" s="14">
        <v>786004</v>
      </c>
      <c r="BS29" s="14">
        <v>361820</v>
      </c>
      <c r="BT29" s="14">
        <v>676845</v>
      </c>
      <c r="BU29" s="14">
        <v>1147824</v>
      </c>
      <c r="BV29" s="14">
        <v>331399</v>
      </c>
      <c r="BW29" s="14">
        <v>353466</v>
      </c>
      <c r="BX29" s="14">
        <v>684865</v>
      </c>
      <c r="BY29" s="14">
        <v>361970</v>
      </c>
      <c r="BZ29" s="14">
        <v>1046835</v>
      </c>
      <c r="CA29" s="14">
        <v>325457</v>
      </c>
      <c r="CB29" s="14">
        <v>675335</v>
      </c>
      <c r="CC29" s="14">
        <v>1372292</v>
      </c>
      <c r="CD29" s="14">
        <v>328182</v>
      </c>
      <c r="CE29" s="14">
        <v>300445</v>
      </c>
      <c r="CF29" s="14">
        <v>628627</v>
      </c>
      <c r="CG29" s="14">
        <v>299068</v>
      </c>
      <c r="CH29" s="14">
        <v>927695</v>
      </c>
      <c r="CI29" s="14">
        <v>275888</v>
      </c>
      <c r="CJ29" s="14">
        <v>564656</v>
      </c>
      <c r="CK29" s="14">
        <v>1203583</v>
      </c>
      <c r="CL29" s="14">
        <v>319054</v>
      </c>
      <c r="CM29" s="14">
        <v>323680</v>
      </c>
      <c r="CN29" s="14">
        <v>642734</v>
      </c>
      <c r="CO29" s="14">
        <v>278740</v>
      </c>
      <c r="CP29" s="14">
        <v>921474</v>
      </c>
      <c r="CQ29" s="14">
        <v>285093</v>
      </c>
      <c r="CR29" s="14">
        <v>541522</v>
      </c>
      <c r="CS29" s="14">
        <v>1206567</v>
      </c>
      <c r="CT29" s="14">
        <v>109020</v>
      </c>
      <c r="CU29" s="14">
        <v>168865</v>
      </c>
      <c r="CV29" s="14">
        <v>277885</v>
      </c>
      <c r="CW29" s="14">
        <v>318579</v>
      </c>
      <c r="CX29" s="14">
        <v>596464</v>
      </c>
      <c r="CY29" s="14">
        <v>367188</v>
      </c>
      <c r="CZ29" s="14">
        <v>644736</v>
      </c>
      <c r="DA29" s="14">
        <v>963652</v>
      </c>
      <c r="DB29" s="14">
        <v>187909</v>
      </c>
      <c r="DC29" s="14">
        <v>293487</v>
      </c>
      <c r="DD29" s="14">
        <v>481396</v>
      </c>
      <c r="DE29" s="14">
        <v>359940</v>
      </c>
      <c r="DF29" s="14">
        <v>841336</v>
      </c>
      <c r="DG29" s="14">
        <v>196998</v>
      </c>
      <c r="DH29" s="14">
        <v>504646</v>
      </c>
      <c r="DI29" s="14">
        <v>1038334</v>
      </c>
      <c r="DJ29" s="14">
        <v>312329</v>
      </c>
      <c r="DK29" s="14">
        <v>355048</v>
      </c>
      <c r="DL29" s="14">
        <v>667377</v>
      </c>
      <c r="DM29" s="14">
        <v>203683</v>
      </c>
      <c r="DN29" s="14">
        <v>871060</v>
      </c>
      <c r="DO29" s="14">
        <v>233795</v>
      </c>
      <c r="DP29" s="14">
        <v>372304</v>
      </c>
      <c r="DQ29" s="14">
        <v>1104855</v>
      </c>
      <c r="DR29" s="14">
        <v>182556</v>
      </c>
      <c r="DS29" s="14">
        <v>302430</v>
      </c>
      <c r="DT29" s="14">
        <v>484986</v>
      </c>
      <c r="DU29" s="14">
        <v>320291</v>
      </c>
      <c r="DV29" s="14">
        <v>805277</v>
      </c>
      <c r="DW29" s="14">
        <v>789357</v>
      </c>
      <c r="DX29" s="14">
        <v>1043119</v>
      </c>
      <c r="DY29" s="14">
        <v>1594634</v>
      </c>
      <c r="DZ29" s="14">
        <v>420683</v>
      </c>
      <c r="EA29" s="14">
        <v>442206</v>
      </c>
      <c r="EB29" s="14">
        <v>862889</v>
      </c>
      <c r="EC29" s="14">
        <v>503754</v>
      </c>
      <c r="ED29" s="14">
        <v>1366643</v>
      </c>
      <c r="EE29" s="14">
        <v>416515</v>
      </c>
      <c r="EF29" s="14">
        <v>920269</v>
      </c>
      <c r="EG29" s="14">
        <v>1783158</v>
      </c>
      <c r="EH29" s="14">
        <v>461132</v>
      </c>
      <c r="EI29" s="14">
        <v>495164</v>
      </c>
      <c r="EJ29" s="14">
        <v>956296</v>
      </c>
      <c r="EK29" s="14">
        <v>427811</v>
      </c>
      <c r="EL29" s="14">
        <v>1384107</v>
      </c>
      <c r="EM29" s="14">
        <v>215061</v>
      </c>
      <c r="EN29" s="14">
        <v>642872</v>
      </c>
      <c r="EO29" s="14">
        <v>1599168</v>
      </c>
    </row>
    <row r="30" spans="1:145" s="17" customFormat="1">
      <c r="A30" s="17" t="s">
        <v>453</v>
      </c>
      <c r="B30" s="14">
        <v>1608</v>
      </c>
      <c r="C30" s="14">
        <v>-904</v>
      </c>
      <c r="D30" s="14">
        <v>704</v>
      </c>
      <c r="E30" s="14">
        <v>-1180</v>
      </c>
      <c r="F30" s="14">
        <v>-476</v>
      </c>
      <c r="G30" s="14">
        <v>-3836</v>
      </c>
      <c r="H30" s="14">
        <v>-5016</v>
      </c>
      <c r="I30" s="14">
        <v>-4312</v>
      </c>
      <c r="J30" s="14">
        <v>-402</v>
      </c>
      <c r="K30" s="14">
        <v>-239</v>
      </c>
      <c r="L30" s="14">
        <v>-641</v>
      </c>
      <c r="M30" s="14">
        <v>-534</v>
      </c>
      <c r="N30" s="14">
        <v>-1175</v>
      </c>
      <c r="O30" s="14">
        <v>658</v>
      </c>
      <c r="P30" s="14">
        <v>124</v>
      </c>
      <c r="Q30" s="14">
        <v>-517</v>
      </c>
      <c r="R30" s="14">
        <v>-333</v>
      </c>
      <c r="S30" s="14">
        <v>-711</v>
      </c>
      <c r="T30" s="14">
        <v>-1044</v>
      </c>
      <c r="U30" s="14">
        <v>-1162</v>
      </c>
      <c r="V30" s="14">
        <v>-2206</v>
      </c>
      <c r="W30" s="14">
        <v>-651</v>
      </c>
      <c r="X30" s="14">
        <v>-1813</v>
      </c>
      <c r="Y30" s="14">
        <v>-2857</v>
      </c>
      <c r="Z30" s="14">
        <v>-514</v>
      </c>
      <c r="AA30" s="14">
        <v>-253</v>
      </c>
      <c r="AB30" s="14">
        <v>-767</v>
      </c>
      <c r="AC30" s="14">
        <v>-1660</v>
      </c>
      <c r="AD30" s="14">
        <v>-2427</v>
      </c>
      <c r="AE30" s="14">
        <v>-8</v>
      </c>
      <c r="AF30" s="14">
        <v>-1668</v>
      </c>
      <c r="AG30" s="14">
        <v>-2435</v>
      </c>
      <c r="AH30" s="14">
        <v>198</v>
      </c>
      <c r="AI30" s="14">
        <v>652</v>
      </c>
      <c r="AJ30" s="14">
        <v>850</v>
      </c>
      <c r="AK30" s="14">
        <v>-303</v>
      </c>
      <c r="AL30" s="14">
        <v>547</v>
      </c>
      <c r="AM30" s="14">
        <v>-288</v>
      </c>
      <c r="AN30" s="14">
        <v>-591</v>
      </c>
      <c r="AO30" s="14">
        <v>259</v>
      </c>
      <c r="AP30" s="14">
        <v>235</v>
      </c>
      <c r="AQ30" s="14">
        <v>-2587</v>
      </c>
      <c r="AR30" s="14">
        <v>-2352</v>
      </c>
      <c r="AS30" s="14">
        <v>10924</v>
      </c>
      <c r="AT30" s="14">
        <v>8572</v>
      </c>
      <c r="AU30" s="14">
        <v>-8572</v>
      </c>
      <c r="AV30" s="14">
        <v>2352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-3267.1021799999999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0</v>
      </c>
      <c r="CS30" s="14">
        <v>0</v>
      </c>
      <c r="CT30" s="14">
        <v>0</v>
      </c>
      <c r="CU30" s="14">
        <v>0</v>
      </c>
      <c r="CV30" s="14">
        <v>0</v>
      </c>
      <c r="CW30" s="14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0</v>
      </c>
      <c r="DC30" s="14">
        <v>0</v>
      </c>
      <c r="DD30" s="14">
        <v>0</v>
      </c>
      <c r="DE30" s="14">
        <v>0</v>
      </c>
      <c r="DF30" s="14">
        <v>0</v>
      </c>
      <c r="DG30" s="14">
        <v>0</v>
      </c>
      <c r="DH30" s="14">
        <v>0</v>
      </c>
      <c r="DI30" s="14">
        <v>0</v>
      </c>
      <c r="DJ30" s="14">
        <v>0</v>
      </c>
      <c r="DK30" s="14">
        <v>0</v>
      </c>
      <c r="DL30" s="14">
        <v>0</v>
      </c>
      <c r="DM30" s="14">
        <v>0</v>
      </c>
      <c r="DN30" s="14">
        <v>0</v>
      </c>
      <c r="DO30" s="14">
        <v>0</v>
      </c>
      <c r="DP30" s="14">
        <v>0</v>
      </c>
      <c r="DQ30" s="14">
        <v>0</v>
      </c>
      <c r="DR30" s="14">
        <v>0</v>
      </c>
      <c r="DS30" s="14">
        <v>0</v>
      </c>
      <c r="DT30" s="14">
        <v>0</v>
      </c>
      <c r="DU30" s="14">
        <v>0</v>
      </c>
      <c r="DV30" s="14">
        <v>0</v>
      </c>
      <c r="DW30" s="14">
        <v>0</v>
      </c>
      <c r="DX30" s="14">
        <v>0</v>
      </c>
      <c r="DY30" s="14">
        <v>0</v>
      </c>
      <c r="DZ30" s="14">
        <v>0</v>
      </c>
      <c r="EA30" s="14">
        <v>0</v>
      </c>
      <c r="EB30" s="14">
        <v>0</v>
      </c>
      <c r="EC30" s="14">
        <v>0</v>
      </c>
      <c r="ED30" s="14">
        <v>0</v>
      </c>
      <c r="EE30" s="14">
        <v>0</v>
      </c>
      <c r="EF30" s="14">
        <v>0</v>
      </c>
      <c r="EG30" s="14">
        <v>0</v>
      </c>
      <c r="EH30" s="14">
        <v>0</v>
      </c>
      <c r="EI30" s="14">
        <v>0</v>
      </c>
      <c r="EJ30" s="14">
        <v>0</v>
      </c>
      <c r="EK30" s="14">
        <v>0</v>
      </c>
      <c r="EL30" s="14">
        <v>0</v>
      </c>
      <c r="EM30" s="14">
        <v>0</v>
      </c>
      <c r="EN30" s="14">
        <v>0</v>
      </c>
      <c r="EO30" s="14">
        <v>0</v>
      </c>
    </row>
    <row r="31" spans="1:145" s="13" customFormat="1">
      <c r="A31" s="38" t="s">
        <v>454</v>
      </c>
      <c r="B31" s="10">
        <v>-3065</v>
      </c>
      <c r="C31" s="10">
        <v>402</v>
      </c>
      <c r="D31" s="10">
        <v>-2663</v>
      </c>
      <c r="E31" s="10">
        <v>714</v>
      </c>
      <c r="F31" s="10">
        <v>-1949</v>
      </c>
      <c r="G31" s="10">
        <v>5911</v>
      </c>
      <c r="H31" s="10">
        <v>6625</v>
      </c>
      <c r="I31" s="10">
        <v>3962</v>
      </c>
      <c r="J31" s="10">
        <v>914</v>
      </c>
      <c r="K31" s="10">
        <v>562</v>
      </c>
      <c r="L31" s="10">
        <v>1476</v>
      </c>
      <c r="M31" s="10">
        <v>980</v>
      </c>
      <c r="N31" s="10">
        <v>2456</v>
      </c>
      <c r="O31" s="10">
        <v>1478</v>
      </c>
      <c r="P31" s="10">
        <v>2458</v>
      </c>
      <c r="Q31" s="10">
        <v>3934</v>
      </c>
      <c r="R31" s="10">
        <v>1463</v>
      </c>
      <c r="S31" s="10">
        <v>641</v>
      </c>
      <c r="T31" s="10">
        <v>2104</v>
      </c>
      <c r="U31" s="10">
        <v>496</v>
      </c>
      <c r="V31" s="10">
        <v>2600</v>
      </c>
      <c r="W31" s="10">
        <v>969</v>
      </c>
      <c r="X31" s="10">
        <v>1465</v>
      </c>
      <c r="Y31" s="10">
        <v>3569</v>
      </c>
      <c r="Z31" s="10">
        <v>518</v>
      </c>
      <c r="AA31" s="10">
        <v>1569</v>
      </c>
      <c r="AB31" s="10">
        <v>2087</v>
      </c>
      <c r="AC31" s="10">
        <v>471</v>
      </c>
      <c r="AD31" s="10">
        <v>2558</v>
      </c>
      <c r="AE31" s="10">
        <v>1116</v>
      </c>
      <c r="AF31" s="10">
        <v>1587</v>
      </c>
      <c r="AG31" s="10">
        <v>3674</v>
      </c>
      <c r="AH31" s="10">
        <v>1551</v>
      </c>
      <c r="AI31" s="10">
        <v>2517</v>
      </c>
      <c r="AJ31" s="10">
        <v>4068</v>
      </c>
      <c r="AK31" s="10">
        <v>1195</v>
      </c>
      <c r="AL31" s="10">
        <v>5263</v>
      </c>
      <c r="AM31" s="10">
        <v>1171</v>
      </c>
      <c r="AN31" s="10">
        <v>2366</v>
      </c>
      <c r="AO31" s="10">
        <v>6434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10">
        <v>0</v>
      </c>
      <c r="BD31" s="10">
        <v>0</v>
      </c>
      <c r="BE31" s="10">
        <v>0</v>
      </c>
      <c r="BF31" s="10">
        <v>0</v>
      </c>
      <c r="BG31" s="10">
        <v>0</v>
      </c>
      <c r="BH31" s="10">
        <v>0</v>
      </c>
      <c r="BI31" s="10">
        <v>0</v>
      </c>
      <c r="BJ31" s="10">
        <v>0</v>
      </c>
      <c r="BK31" s="10">
        <v>0</v>
      </c>
      <c r="BL31" s="10">
        <v>0</v>
      </c>
      <c r="BM31" s="10">
        <v>0</v>
      </c>
      <c r="BN31" s="10">
        <v>0</v>
      </c>
      <c r="BO31" s="10">
        <v>0</v>
      </c>
      <c r="BP31" s="10">
        <v>0</v>
      </c>
      <c r="BQ31" s="10">
        <v>0</v>
      </c>
      <c r="BR31" s="10">
        <v>0</v>
      </c>
      <c r="BS31" s="10">
        <v>0</v>
      </c>
      <c r="BT31" s="10">
        <v>0</v>
      </c>
      <c r="BU31" s="10">
        <v>0</v>
      </c>
      <c r="BV31" s="10">
        <v>0</v>
      </c>
      <c r="BW31" s="10">
        <v>0</v>
      </c>
      <c r="BX31" s="10">
        <v>0</v>
      </c>
      <c r="BY31" s="10">
        <v>0</v>
      </c>
      <c r="BZ31" s="10">
        <v>0</v>
      </c>
      <c r="CA31" s="10">
        <v>0</v>
      </c>
      <c r="CB31" s="10">
        <v>0</v>
      </c>
      <c r="CC31" s="10">
        <v>0</v>
      </c>
      <c r="CD31" s="10">
        <v>0</v>
      </c>
      <c r="CE31" s="10">
        <v>0</v>
      </c>
      <c r="CF31" s="10">
        <v>0</v>
      </c>
      <c r="CG31" s="10">
        <v>0</v>
      </c>
      <c r="CH31" s="10">
        <v>0</v>
      </c>
      <c r="CI31" s="10">
        <v>0</v>
      </c>
      <c r="CJ31" s="10">
        <v>0</v>
      </c>
      <c r="CK31" s="10">
        <v>0</v>
      </c>
      <c r="CL31" s="10">
        <v>0</v>
      </c>
      <c r="CM31" s="10">
        <v>0</v>
      </c>
      <c r="CN31" s="10">
        <v>0</v>
      </c>
      <c r="CO31" s="10">
        <v>0</v>
      </c>
      <c r="CP31" s="10">
        <v>0</v>
      </c>
      <c r="CQ31" s="10">
        <v>0</v>
      </c>
      <c r="CR31" s="10">
        <v>0</v>
      </c>
      <c r="CS31" s="10">
        <v>0</v>
      </c>
      <c r="CT31" s="10">
        <v>0</v>
      </c>
      <c r="CU31" s="10">
        <v>0</v>
      </c>
      <c r="CV31" s="10">
        <v>0</v>
      </c>
      <c r="CW31" s="10">
        <v>0</v>
      </c>
      <c r="CX31" s="10">
        <v>0</v>
      </c>
      <c r="CY31" s="10">
        <v>0</v>
      </c>
      <c r="CZ31" s="10">
        <v>0</v>
      </c>
      <c r="DA31" s="10">
        <v>0</v>
      </c>
      <c r="DB31" s="10">
        <v>0</v>
      </c>
      <c r="DC31" s="10">
        <v>0</v>
      </c>
      <c r="DD31" s="10">
        <v>0</v>
      </c>
      <c r="DE31" s="10">
        <v>0</v>
      </c>
      <c r="DF31" s="10">
        <v>0</v>
      </c>
      <c r="DG31" s="10">
        <v>0</v>
      </c>
      <c r="DH31" s="10">
        <v>0</v>
      </c>
      <c r="DI31" s="10">
        <v>0</v>
      </c>
      <c r="DJ31" s="10">
        <v>0</v>
      </c>
      <c r="DK31" s="10">
        <v>0</v>
      </c>
      <c r="DL31" s="10">
        <v>0</v>
      </c>
      <c r="DM31" s="10">
        <v>0</v>
      </c>
      <c r="DN31" s="10">
        <v>0</v>
      </c>
      <c r="DO31" s="10">
        <v>0</v>
      </c>
      <c r="DP31" s="10">
        <v>0</v>
      </c>
      <c r="DQ31" s="10">
        <v>0</v>
      </c>
      <c r="DR31" s="10">
        <v>0</v>
      </c>
      <c r="DS31" s="10">
        <v>0</v>
      </c>
      <c r="DT31" s="10">
        <v>0</v>
      </c>
      <c r="DU31" s="10">
        <v>0</v>
      </c>
      <c r="DV31" s="10">
        <v>0</v>
      </c>
      <c r="DW31" s="10">
        <v>0</v>
      </c>
      <c r="DX31" s="10">
        <v>0</v>
      </c>
      <c r="DY31" s="10">
        <v>0</v>
      </c>
      <c r="DZ31" s="10">
        <v>0</v>
      </c>
      <c r="EA31" s="10">
        <v>0</v>
      </c>
      <c r="EB31" s="10">
        <v>0</v>
      </c>
      <c r="EC31" s="10">
        <v>0</v>
      </c>
      <c r="ED31" s="10">
        <v>0</v>
      </c>
      <c r="EE31" s="10">
        <v>0</v>
      </c>
      <c r="EF31" s="10">
        <v>0</v>
      </c>
      <c r="EG31" s="10">
        <v>0</v>
      </c>
      <c r="EH31" s="10">
        <v>0</v>
      </c>
      <c r="EI31" s="10">
        <v>0</v>
      </c>
      <c r="EJ31" s="10">
        <v>0</v>
      </c>
      <c r="EK31" s="10">
        <v>0</v>
      </c>
      <c r="EL31" s="10">
        <v>0</v>
      </c>
      <c r="EM31" s="10">
        <v>0</v>
      </c>
      <c r="EN31" s="10">
        <v>0</v>
      </c>
      <c r="EO31" s="10">
        <v>0</v>
      </c>
    </row>
    <row r="32" spans="1:145" s="17" customFormat="1">
      <c r="A32" s="38" t="s">
        <v>455</v>
      </c>
      <c r="B32" s="10">
        <v>53110</v>
      </c>
      <c r="C32" s="10">
        <v>-1306</v>
      </c>
      <c r="D32" s="10">
        <v>51804</v>
      </c>
      <c r="E32" s="10">
        <v>-1894</v>
      </c>
      <c r="F32" s="10">
        <v>49910</v>
      </c>
      <c r="G32" s="10">
        <v>-58184</v>
      </c>
      <c r="H32" s="10">
        <v>-60078</v>
      </c>
      <c r="I32" s="10">
        <v>-8274</v>
      </c>
      <c r="J32" s="10">
        <v>-1316</v>
      </c>
      <c r="K32" s="10">
        <v>-801</v>
      </c>
      <c r="L32" s="10">
        <v>-2117</v>
      </c>
      <c r="M32" s="10">
        <v>-1514</v>
      </c>
      <c r="N32" s="10">
        <v>-3631</v>
      </c>
      <c r="O32" s="10">
        <v>-820</v>
      </c>
      <c r="P32" s="10">
        <v>-2334</v>
      </c>
      <c r="Q32" s="10">
        <v>-4451</v>
      </c>
      <c r="R32" s="10">
        <v>-1796</v>
      </c>
      <c r="S32" s="10">
        <v>-1352</v>
      </c>
      <c r="T32" s="10">
        <v>-3148</v>
      </c>
      <c r="U32" s="10">
        <v>-1658</v>
      </c>
      <c r="V32" s="10">
        <v>-4806</v>
      </c>
      <c r="W32" s="10">
        <v>-1620</v>
      </c>
      <c r="X32" s="10">
        <v>-3278</v>
      </c>
      <c r="Y32" s="10">
        <v>-6426</v>
      </c>
      <c r="Z32" s="10">
        <v>-1032</v>
      </c>
      <c r="AA32" s="10">
        <v>-1822</v>
      </c>
      <c r="AB32" s="10">
        <v>-2854</v>
      </c>
      <c r="AC32" s="10">
        <v>-2131</v>
      </c>
      <c r="AD32" s="10">
        <v>-4985</v>
      </c>
      <c r="AE32" s="10">
        <v>-1124</v>
      </c>
      <c r="AF32" s="10">
        <v>-3255</v>
      </c>
      <c r="AG32" s="10">
        <v>-6109</v>
      </c>
      <c r="AH32" s="10">
        <v>-1353</v>
      </c>
      <c r="AI32" s="10">
        <v>-1865</v>
      </c>
      <c r="AJ32" s="10">
        <v>-3218</v>
      </c>
      <c r="AK32" s="10">
        <v>-1498</v>
      </c>
      <c r="AL32" s="10">
        <v>-4716</v>
      </c>
      <c r="AM32" s="10">
        <v>-1459</v>
      </c>
      <c r="AN32" s="10">
        <v>-2957</v>
      </c>
      <c r="AO32" s="10">
        <v>-6175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0">
        <v>0</v>
      </c>
      <c r="BF32" s="10">
        <v>0</v>
      </c>
      <c r="BG32" s="10">
        <v>0</v>
      </c>
      <c r="BH32" s="10">
        <v>0</v>
      </c>
      <c r="BI32" s="10">
        <v>0</v>
      </c>
      <c r="BJ32" s="10">
        <v>0</v>
      </c>
      <c r="BK32" s="10">
        <v>0</v>
      </c>
      <c r="BL32" s="10">
        <v>0</v>
      </c>
      <c r="BM32" s="10">
        <v>0</v>
      </c>
      <c r="BN32" s="10">
        <v>0</v>
      </c>
      <c r="BO32" s="10">
        <v>0</v>
      </c>
      <c r="BP32" s="10">
        <v>0</v>
      </c>
      <c r="BQ32" s="10">
        <v>0</v>
      </c>
      <c r="BR32" s="10">
        <v>0</v>
      </c>
      <c r="BS32" s="10">
        <v>0</v>
      </c>
      <c r="BT32" s="10">
        <v>0</v>
      </c>
      <c r="BU32" s="10">
        <v>0</v>
      </c>
      <c r="BV32" s="10">
        <v>0</v>
      </c>
      <c r="BW32" s="10">
        <v>0</v>
      </c>
      <c r="BX32" s="10">
        <v>0</v>
      </c>
      <c r="BY32" s="10">
        <v>0</v>
      </c>
      <c r="BZ32" s="10">
        <v>0</v>
      </c>
      <c r="CA32" s="10">
        <v>0</v>
      </c>
      <c r="CB32" s="10">
        <v>0</v>
      </c>
      <c r="CC32" s="10">
        <v>0</v>
      </c>
      <c r="CD32" s="10">
        <v>0</v>
      </c>
      <c r="CE32" s="10">
        <v>0</v>
      </c>
      <c r="CF32" s="10">
        <v>0</v>
      </c>
      <c r="CG32" s="10">
        <v>0</v>
      </c>
      <c r="CH32" s="10">
        <v>0</v>
      </c>
      <c r="CI32" s="10">
        <v>0</v>
      </c>
      <c r="CJ32" s="10">
        <v>0</v>
      </c>
      <c r="CK32" s="10">
        <v>0</v>
      </c>
      <c r="CL32" s="10">
        <v>0</v>
      </c>
      <c r="CM32" s="10">
        <v>0</v>
      </c>
      <c r="CN32" s="10">
        <v>0</v>
      </c>
      <c r="CO32" s="10">
        <v>0</v>
      </c>
      <c r="CP32" s="10">
        <v>0</v>
      </c>
      <c r="CQ32" s="10">
        <v>0</v>
      </c>
      <c r="CR32" s="10">
        <v>0</v>
      </c>
      <c r="CS32" s="10">
        <v>0</v>
      </c>
      <c r="CT32" s="10">
        <v>0</v>
      </c>
      <c r="CU32" s="10">
        <v>0</v>
      </c>
      <c r="CV32" s="10">
        <v>0</v>
      </c>
      <c r="CW32" s="10">
        <v>0</v>
      </c>
      <c r="CX32" s="10">
        <v>0</v>
      </c>
      <c r="CY32" s="10">
        <v>0</v>
      </c>
      <c r="CZ32" s="10">
        <v>0</v>
      </c>
      <c r="DA32" s="10">
        <v>0</v>
      </c>
      <c r="DB32" s="10">
        <v>0</v>
      </c>
      <c r="DC32" s="10">
        <v>0</v>
      </c>
      <c r="DD32" s="10">
        <v>0</v>
      </c>
      <c r="DE32" s="10">
        <v>0</v>
      </c>
      <c r="DF32" s="10">
        <v>0</v>
      </c>
      <c r="DG32" s="10">
        <v>0</v>
      </c>
      <c r="DH32" s="10">
        <v>0</v>
      </c>
      <c r="DI32" s="10">
        <v>0</v>
      </c>
      <c r="DJ32" s="10">
        <v>0</v>
      </c>
      <c r="DK32" s="10">
        <v>0</v>
      </c>
      <c r="DL32" s="10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  <c r="DR32" s="10">
        <v>0</v>
      </c>
      <c r="DS32" s="10">
        <v>0</v>
      </c>
      <c r="DT32" s="10">
        <v>0</v>
      </c>
      <c r="DU32" s="10">
        <v>0</v>
      </c>
      <c r="DV32" s="10">
        <v>0</v>
      </c>
      <c r="DW32" s="10">
        <v>0</v>
      </c>
      <c r="DX32" s="10">
        <v>0</v>
      </c>
      <c r="DY32" s="10">
        <v>0</v>
      </c>
      <c r="DZ32" s="10">
        <v>0</v>
      </c>
      <c r="EA32" s="10">
        <v>0</v>
      </c>
      <c r="EB32" s="10">
        <v>0</v>
      </c>
      <c r="EC32" s="10">
        <v>0</v>
      </c>
      <c r="ED32" s="10">
        <v>0</v>
      </c>
      <c r="EE32" s="10">
        <v>0</v>
      </c>
      <c r="EF32" s="10">
        <v>0</v>
      </c>
      <c r="EG32" s="10">
        <v>0</v>
      </c>
      <c r="EH32" s="10">
        <v>0</v>
      </c>
      <c r="EI32" s="10">
        <v>0</v>
      </c>
      <c r="EJ32" s="10">
        <v>0</v>
      </c>
      <c r="EK32" s="10">
        <v>0</v>
      </c>
      <c r="EL32" s="10">
        <v>0</v>
      </c>
      <c r="EM32" s="10">
        <v>0</v>
      </c>
      <c r="EN32" s="10">
        <v>0</v>
      </c>
      <c r="EO32" s="10">
        <v>0</v>
      </c>
    </row>
    <row r="33" spans="1:145" s="85" customFormat="1" ht="30">
      <c r="A33" s="52" t="s">
        <v>456</v>
      </c>
      <c r="B33" s="14">
        <v>-18730</v>
      </c>
      <c r="C33" s="14">
        <v>38420</v>
      </c>
      <c r="D33" s="14">
        <v>19690</v>
      </c>
      <c r="E33" s="14">
        <v>110545</v>
      </c>
      <c r="F33" s="14">
        <v>130235</v>
      </c>
      <c r="G33" s="14">
        <v>181791</v>
      </c>
      <c r="H33" s="14">
        <v>292336</v>
      </c>
      <c r="I33" s="14">
        <v>312026</v>
      </c>
      <c r="J33" s="14">
        <v>122595</v>
      </c>
      <c r="K33" s="14">
        <v>85459</v>
      </c>
      <c r="L33" s="14">
        <v>208054</v>
      </c>
      <c r="M33" s="14">
        <v>101182</v>
      </c>
      <c r="N33" s="14">
        <v>309236</v>
      </c>
      <c r="O33" s="14">
        <v>170346</v>
      </c>
      <c r="P33" s="14">
        <v>271528</v>
      </c>
      <c r="Q33" s="14">
        <v>479582</v>
      </c>
      <c r="R33" s="14">
        <v>102950</v>
      </c>
      <c r="S33" s="14">
        <v>96171</v>
      </c>
      <c r="T33" s="14">
        <v>199121</v>
      </c>
      <c r="U33" s="14">
        <v>90594</v>
      </c>
      <c r="V33" s="14">
        <v>289715</v>
      </c>
      <c r="W33" s="14">
        <v>185152</v>
      </c>
      <c r="X33" s="14">
        <v>275746</v>
      </c>
      <c r="Y33" s="14">
        <v>474867</v>
      </c>
      <c r="Z33" s="14">
        <v>142811</v>
      </c>
      <c r="AA33" s="14">
        <v>130288</v>
      </c>
      <c r="AB33" s="14">
        <v>273099</v>
      </c>
      <c r="AC33" s="14">
        <v>98383</v>
      </c>
      <c r="AD33" s="14">
        <v>371482</v>
      </c>
      <c r="AE33" s="14">
        <v>173005</v>
      </c>
      <c r="AF33" s="14">
        <v>271388</v>
      </c>
      <c r="AG33" s="14">
        <v>544487</v>
      </c>
      <c r="AH33" s="14">
        <v>160883</v>
      </c>
      <c r="AI33" s="14">
        <v>135747</v>
      </c>
      <c r="AJ33" s="14">
        <v>296630</v>
      </c>
      <c r="AK33" s="14">
        <v>95495</v>
      </c>
      <c r="AL33" s="14">
        <v>392125</v>
      </c>
      <c r="AM33" s="14">
        <v>157201</v>
      </c>
      <c r="AN33" s="14">
        <v>252696</v>
      </c>
      <c r="AO33" s="14">
        <v>549326</v>
      </c>
      <c r="AP33" s="14">
        <v>141933</v>
      </c>
      <c r="AQ33" s="14">
        <v>135759</v>
      </c>
      <c r="AR33" s="14">
        <v>277692</v>
      </c>
      <c r="AS33" s="14">
        <v>175736</v>
      </c>
      <c r="AT33" s="14">
        <v>453428</v>
      </c>
      <c r="AU33" s="14">
        <v>179674</v>
      </c>
      <c r="AV33" s="14">
        <v>355410</v>
      </c>
      <c r="AW33" s="14">
        <v>633102</v>
      </c>
      <c r="AX33" s="14">
        <v>169228</v>
      </c>
      <c r="AY33" s="14">
        <v>142472</v>
      </c>
      <c r="AZ33" s="14">
        <v>311700</v>
      </c>
      <c r="BA33" s="14">
        <v>149728</v>
      </c>
      <c r="BB33" s="14">
        <v>461428</v>
      </c>
      <c r="BC33" s="14">
        <v>242811</v>
      </c>
      <c r="BD33" s="14">
        <v>392539.08884241403</v>
      </c>
      <c r="BE33" s="14">
        <v>704239</v>
      </c>
      <c r="BF33" s="14">
        <v>158666</v>
      </c>
      <c r="BG33" s="14">
        <v>164869</v>
      </c>
      <c r="BH33" s="14">
        <v>323535</v>
      </c>
      <c r="BI33" s="14">
        <v>229171</v>
      </c>
      <c r="BJ33" s="14">
        <v>552706</v>
      </c>
      <c r="BK33" s="14">
        <v>300561</v>
      </c>
      <c r="BL33" s="14">
        <v>521998</v>
      </c>
      <c r="BM33" s="14">
        <v>853267</v>
      </c>
      <c r="BN33" s="14">
        <v>181553</v>
      </c>
      <c r="BO33" s="14">
        <v>277487</v>
      </c>
      <c r="BP33" s="14">
        <v>459040</v>
      </c>
      <c r="BQ33" s="14">
        <v>326964</v>
      </c>
      <c r="BR33" s="14">
        <v>786004</v>
      </c>
      <c r="BS33" s="14">
        <v>361820</v>
      </c>
      <c r="BT33" s="14">
        <v>676845</v>
      </c>
      <c r="BU33" s="14">
        <v>1147824</v>
      </c>
      <c r="BV33" s="14">
        <v>331399</v>
      </c>
      <c r="BW33" s="14">
        <v>353466</v>
      </c>
      <c r="BX33" s="14">
        <v>684865</v>
      </c>
      <c r="BY33" s="14">
        <v>361970</v>
      </c>
      <c r="BZ33" s="14">
        <v>1046835</v>
      </c>
      <c r="CA33" s="14">
        <v>325457</v>
      </c>
      <c r="CB33" s="14">
        <v>675335</v>
      </c>
      <c r="CC33" s="14">
        <v>1372292</v>
      </c>
      <c r="CD33" s="14">
        <v>328182</v>
      </c>
      <c r="CE33" s="14">
        <v>300445</v>
      </c>
      <c r="CF33" s="14">
        <v>628627</v>
      </c>
      <c r="CG33" s="14">
        <v>299068</v>
      </c>
      <c r="CH33" s="14">
        <v>927695</v>
      </c>
      <c r="CI33" s="14">
        <v>275888</v>
      </c>
      <c r="CJ33" s="14">
        <v>564656</v>
      </c>
      <c r="CK33" s="14">
        <v>1203583</v>
      </c>
      <c r="CL33" s="14">
        <v>319054</v>
      </c>
      <c r="CM33" s="14">
        <v>323680</v>
      </c>
      <c r="CN33" s="14">
        <v>642734</v>
      </c>
      <c r="CO33" s="14">
        <v>278740</v>
      </c>
      <c r="CP33" s="14">
        <v>921474</v>
      </c>
      <c r="CQ33" s="14">
        <v>285093</v>
      </c>
      <c r="CR33" s="14">
        <v>541522</v>
      </c>
      <c r="CS33" s="14">
        <v>1206567</v>
      </c>
      <c r="CT33" s="14">
        <v>109020</v>
      </c>
      <c r="CU33" s="14">
        <v>168865</v>
      </c>
      <c r="CV33" s="14">
        <v>277885</v>
      </c>
      <c r="CW33" s="14">
        <v>318579</v>
      </c>
      <c r="CX33" s="14">
        <v>596464</v>
      </c>
      <c r="CY33" s="14">
        <v>367188</v>
      </c>
      <c r="CZ33" s="14">
        <v>644736</v>
      </c>
      <c r="DA33" s="14">
        <v>963652</v>
      </c>
      <c r="DB33" s="14">
        <v>187909</v>
      </c>
      <c r="DC33" s="14">
        <v>293487</v>
      </c>
      <c r="DD33" s="14">
        <v>481396</v>
      </c>
      <c r="DE33" s="14">
        <v>359940</v>
      </c>
      <c r="DF33" s="14">
        <v>841336</v>
      </c>
      <c r="DG33" s="14">
        <v>196998</v>
      </c>
      <c r="DH33" s="14">
        <v>504646</v>
      </c>
      <c r="DI33" s="14">
        <v>1038334</v>
      </c>
      <c r="DJ33" s="14">
        <v>312329</v>
      </c>
      <c r="DK33" s="14">
        <v>355048</v>
      </c>
      <c r="DL33" s="14">
        <v>667377</v>
      </c>
      <c r="DM33" s="14">
        <v>203683</v>
      </c>
      <c r="DN33" s="14">
        <v>871060</v>
      </c>
      <c r="DO33" s="14">
        <v>233795</v>
      </c>
      <c r="DP33" s="14">
        <v>372304</v>
      </c>
      <c r="DQ33" s="14">
        <v>1104855</v>
      </c>
      <c r="DR33" s="14">
        <v>182556</v>
      </c>
      <c r="DS33" s="14">
        <v>302430</v>
      </c>
      <c r="DT33" s="14">
        <v>484986</v>
      </c>
      <c r="DU33" s="14">
        <v>320291</v>
      </c>
      <c r="DV33" s="14">
        <v>805277</v>
      </c>
      <c r="DW33" s="14">
        <v>789357</v>
      </c>
      <c r="DX33" s="14">
        <v>1043119</v>
      </c>
      <c r="DY33" s="14">
        <v>1594634</v>
      </c>
      <c r="DZ33" s="14">
        <v>420683</v>
      </c>
      <c r="EA33" s="14">
        <v>442206</v>
      </c>
      <c r="EB33" s="14">
        <v>862889</v>
      </c>
      <c r="EC33" s="14">
        <v>503754</v>
      </c>
      <c r="ED33" s="14">
        <v>1366643</v>
      </c>
      <c r="EE33" s="14">
        <v>416515</v>
      </c>
      <c r="EF33" s="14">
        <v>920269</v>
      </c>
      <c r="EG33" s="14">
        <v>1783158</v>
      </c>
      <c r="EH33" s="14">
        <v>461132</v>
      </c>
      <c r="EI33" s="14">
        <v>495164</v>
      </c>
      <c r="EJ33" s="14">
        <v>956296</v>
      </c>
      <c r="EK33" s="14">
        <v>427811</v>
      </c>
      <c r="EL33" s="14">
        <v>1384107</v>
      </c>
      <c r="EM33" s="14">
        <v>215061</v>
      </c>
      <c r="EN33" s="14">
        <v>642872</v>
      </c>
      <c r="EO33" s="14">
        <v>1599168</v>
      </c>
    </row>
    <row r="34" spans="1:145" s="85" customFormat="1">
      <c r="A34" s="52" t="s">
        <v>457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497459</v>
      </c>
      <c r="AQ34" s="14">
        <v>-49049</v>
      </c>
      <c r="AR34" s="14">
        <v>448410</v>
      </c>
      <c r="AS34" s="14">
        <v>-42830</v>
      </c>
      <c r="AT34" s="14">
        <v>405580</v>
      </c>
      <c r="AU34" s="14">
        <v>-59742</v>
      </c>
      <c r="AV34" s="14">
        <v>-102572</v>
      </c>
      <c r="AW34" s="14">
        <v>345838</v>
      </c>
      <c r="AX34" s="14">
        <v>-48252</v>
      </c>
      <c r="AY34" s="14">
        <v>58156</v>
      </c>
      <c r="AZ34" s="14">
        <v>9904</v>
      </c>
      <c r="BA34" s="14">
        <v>-32311</v>
      </c>
      <c r="BB34" s="14">
        <v>-22407</v>
      </c>
      <c r="BC34" s="14">
        <v>-60785</v>
      </c>
      <c r="BD34" s="14">
        <v>-105567.23579999999</v>
      </c>
      <c r="BE34" s="14">
        <v>-83192</v>
      </c>
      <c r="BF34" s="14">
        <v>-44620</v>
      </c>
      <c r="BG34" s="14">
        <v>-53091</v>
      </c>
      <c r="BH34" s="14">
        <v>-97711</v>
      </c>
      <c r="BI34" s="14">
        <v>-75593</v>
      </c>
      <c r="BJ34" s="14">
        <v>-173304</v>
      </c>
      <c r="BK34" s="14">
        <v>-94293</v>
      </c>
      <c r="BL34" s="14">
        <v>-162274</v>
      </c>
      <c r="BM34" s="14">
        <v>-267597</v>
      </c>
      <c r="BN34" s="14">
        <v>-48338</v>
      </c>
      <c r="BO34" s="14">
        <v>-83222</v>
      </c>
      <c r="BP34" s="14">
        <v>-131560</v>
      </c>
      <c r="BQ34" s="14">
        <v>-109434</v>
      </c>
      <c r="BR34" s="14">
        <v>-240994</v>
      </c>
      <c r="BS34" s="14">
        <v>-116062</v>
      </c>
      <c r="BT34" s="14">
        <v>-213736</v>
      </c>
      <c r="BU34" s="14">
        <v>-357056</v>
      </c>
      <c r="BV34" s="14">
        <v>-107640</v>
      </c>
      <c r="BW34" s="14">
        <v>-113933</v>
      </c>
      <c r="BX34" s="14">
        <v>-221573</v>
      </c>
      <c r="BY34" s="14">
        <v>-106905</v>
      </c>
      <c r="BZ34" s="14">
        <v>-328478</v>
      </c>
      <c r="CA34" s="14">
        <v>-77135</v>
      </c>
      <c r="CB34" s="14">
        <v>-172081</v>
      </c>
      <c r="CC34" s="14">
        <v>-405613</v>
      </c>
      <c r="CD34" s="14">
        <v>-97902</v>
      </c>
      <c r="CE34" s="14">
        <v>-79710</v>
      </c>
      <c r="CF34" s="14">
        <v>-177612</v>
      </c>
      <c r="CG34" s="14">
        <v>-65507</v>
      </c>
      <c r="CH34" s="14">
        <v>-243119</v>
      </c>
      <c r="CI34" s="14">
        <v>-65953</v>
      </c>
      <c r="CJ34" s="14">
        <v>-121425</v>
      </c>
      <c r="CK34" s="14">
        <v>-309072</v>
      </c>
      <c r="CL34" s="14">
        <v>-95587</v>
      </c>
      <c r="CM34" s="14">
        <v>-89843</v>
      </c>
      <c r="CN34" s="14">
        <v>-185430</v>
      </c>
      <c r="CO34" s="14">
        <v>-76844</v>
      </c>
      <c r="CP34" s="14">
        <v>-262274</v>
      </c>
      <c r="CQ34" s="14">
        <v>-61181</v>
      </c>
      <c r="CR34" s="14">
        <v>-115901</v>
      </c>
      <c r="CS34" s="14">
        <v>-323455</v>
      </c>
      <c r="CT34" s="14">
        <v>-8319</v>
      </c>
      <c r="CU34" s="14">
        <v>-2775</v>
      </c>
      <c r="CV34" s="14">
        <v>-11094</v>
      </c>
      <c r="CW34" s="14">
        <v>-76194</v>
      </c>
      <c r="CX34" s="14">
        <v>-87288</v>
      </c>
      <c r="CY34" s="14">
        <v>-93607</v>
      </c>
      <c r="CZ34" s="14">
        <v>-129048</v>
      </c>
      <c r="DA34" s="14">
        <v>-180895</v>
      </c>
      <c r="DB34" s="14">
        <v>-16725</v>
      </c>
      <c r="DC34" s="14">
        <v>-77964</v>
      </c>
      <c r="DD34" s="14">
        <v>-94689</v>
      </c>
      <c r="DE34" s="14">
        <v>34290</v>
      </c>
      <c r="DF34" s="14">
        <v>-60399</v>
      </c>
      <c r="DG34" s="14">
        <v>-22527</v>
      </c>
      <c r="DH34" s="14">
        <v>63717</v>
      </c>
      <c r="DI34" s="14">
        <v>-82926</v>
      </c>
      <c r="DJ34" s="14">
        <v>-98936</v>
      </c>
      <c r="DK34" s="14">
        <v>-127734</v>
      </c>
      <c r="DL34" s="14">
        <v>-226670</v>
      </c>
      <c r="DM34" s="14">
        <v>-71750</v>
      </c>
      <c r="DN34" s="14">
        <v>-298420</v>
      </c>
      <c r="DO34" s="14">
        <v>-47693</v>
      </c>
      <c r="DP34" s="14">
        <v>-54586</v>
      </c>
      <c r="DQ34" s="14">
        <v>-346113</v>
      </c>
      <c r="DR34" s="14">
        <v>-30353</v>
      </c>
      <c r="DS34" s="14">
        <v>-88399</v>
      </c>
      <c r="DT34" s="14">
        <v>-118752</v>
      </c>
      <c r="DU34" s="14">
        <v>-70988</v>
      </c>
      <c r="DV34" s="14">
        <v>-189740</v>
      </c>
      <c r="DW34" s="14">
        <v>-227623</v>
      </c>
      <c r="DX34" s="14">
        <v>-232403</v>
      </c>
      <c r="DY34" s="14">
        <v>-417363</v>
      </c>
      <c r="DZ34" s="14">
        <v>-147003</v>
      </c>
      <c r="EA34" s="14">
        <v>-149745</v>
      </c>
      <c r="EB34" s="14">
        <v>-296748</v>
      </c>
      <c r="EC34" s="14">
        <v>-179276</v>
      </c>
      <c r="ED34" s="14">
        <v>-476024</v>
      </c>
      <c r="EE34" s="14">
        <v>-132853</v>
      </c>
      <c r="EF34" s="14">
        <v>-312129</v>
      </c>
      <c r="EG34" s="14">
        <v>-608877</v>
      </c>
      <c r="EH34" s="14">
        <v>-107392</v>
      </c>
      <c r="EI34" s="14">
        <v>-126368</v>
      </c>
      <c r="EJ34" s="14">
        <v>-233760</v>
      </c>
      <c r="EK34" s="14">
        <v>-103349</v>
      </c>
      <c r="EL34" s="14">
        <v>-337109</v>
      </c>
      <c r="EM34" s="14">
        <v>224643</v>
      </c>
      <c r="EN34" s="14">
        <v>121294</v>
      </c>
      <c r="EO34" s="14">
        <v>-112466</v>
      </c>
    </row>
    <row r="35" spans="1:145" s="53" customFormat="1">
      <c r="A35" s="38" t="s">
        <v>458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v>0</v>
      </c>
      <c r="BI35" s="10">
        <v>0</v>
      </c>
      <c r="BJ35" s="10">
        <v>0</v>
      </c>
      <c r="BK35" s="10">
        <v>0</v>
      </c>
      <c r="BL35" s="10">
        <v>0</v>
      </c>
      <c r="BM35" s="10">
        <v>0</v>
      </c>
      <c r="BN35" s="10">
        <v>0</v>
      </c>
      <c r="BO35" s="10">
        <v>0</v>
      </c>
      <c r="BP35" s="10">
        <v>0</v>
      </c>
      <c r="BQ35" s="10">
        <v>0</v>
      </c>
      <c r="BR35" s="10">
        <v>0</v>
      </c>
      <c r="BS35" s="10">
        <v>0</v>
      </c>
      <c r="BT35" s="10">
        <v>0</v>
      </c>
      <c r="BU35" s="10">
        <v>0</v>
      </c>
      <c r="BV35" s="10">
        <v>0</v>
      </c>
      <c r="BW35" s="10">
        <v>0</v>
      </c>
      <c r="BX35" s="10">
        <v>0</v>
      </c>
      <c r="BY35" s="10">
        <v>0</v>
      </c>
      <c r="BZ35" s="10">
        <v>0</v>
      </c>
      <c r="CA35" s="10">
        <v>0</v>
      </c>
      <c r="CB35" s="10">
        <v>0</v>
      </c>
      <c r="CC35" s="10">
        <v>0</v>
      </c>
      <c r="CD35" s="10">
        <v>0</v>
      </c>
      <c r="CE35" s="10">
        <v>0</v>
      </c>
      <c r="CF35" s="10">
        <v>0</v>
      </c>
      <c r="CG35" s="10">
        <v>0</v>
      </c>
      <c r="CH35" s="10">
        <v>0</v>
      </c>
      <c r="CI35" s="10">
        <v>0</v>
      </c>
      <c r="CJ35" s="10">
        <v>0</v>
      </c>
      <c r="CK35" s="10">
        <v>0</v>
      </c>
      <c r="CL35" s="10">
        <v>0</v>
      </c>
      <c r="CM35" s="10">
        <v>0</v>
      </c>
      <c r="CN35" s="10">
        <v>0</v>
      </c>
      <c r="CO35" s="10">
        <v>0</v>
      </c>
      <c r="CP35" s="10">
        <v>0</v>
      </c>
      <c r="CQ35" s="10">
        <v>0</v>
      </c>
      <c r="CR35" s="10">
        <v>0</v>
      </c>
      <c r="CS35" s="10">
        <v>0</v>
      </c>
      <c r="CT35" s="10">
        <v>0</v>
      </c>
      <c r="CU35" s="10">
        <v>0</v>
      </c>
      <c r="CV35" s="10">
        <v>0</v>
      </c>
      <c r="CW35" s="10">
        <v>0</v>
      </c>
      <c r="CX35" s="10">
        <v>0</v>
      </c>
      <c r="CY35" s="10">
        <v>-328320</v>
      </c>
      <c r="CZ35" s="10">
        <v>-225708</v>
      </c>
      <c r="DA35" s="10">
        <v>-328320</v>
      </c>
      <c r="DB35" s="10">
        <v>-112951</v>
      </c>
      <c r="DC35" s="10">
        <v>-99715</v>
      </c>
      <c r="DD35" s="10">
        <v>-212666</v>
      </c>
      <c r="DE35" s="10">
        <v>-166599</v>
      </c>
      <c r="DF35" s="10">
        <v>-379265</v>
      </c>
      <c r="DG35" s="10">
        <v>-96251</v>
      </c>
      <c r="DH35" s="10">
        <v>-210905</v>
      </c>
      <c r="DI35" s="10">
        <v>-475516</v>
      </c>
      <c r="DJ35" s="10">
        <v>-201250</v>
      </c>
      <c r="DK35" s="10">
        <v>-103554</v>
      </c>
      <c r="DL35" s="10">
        <v>-304804</v>
      </c>
      <c r="DM35" s="10">
        <v>-173580</v>
      </c>
      <c r="DN35" s="10">
        <v>-478384</v>
      </c>
      <c r="DO35" s="10">
        <v>-154102</v>
      </c>
      <c r="DP35" s="10">
        <v>-262593</v>
      </c>
      <c r="DQ35" s="10">
        <v>-632486</v>
      </c>
      <c r="DR35" s="10">
        <v>-113931</v>
      </c>
      <c r="DS35" s="10">
        <v>-132253</v>
      </c>
      <c r="DT35" s="10">
        <v>-246184</v>
      </c>
      <c r="DU35" s="10">
        <v>-90028</v>
      </c>
      <c r="DV35" s="10">
        <v>-336212</v>
      </c>
      <c r="DW35" s="10">
        <v>-252517</v>
      </c>
      <c r="DX35" s="10">
        <v>-276101</v>
      </c>
      <c r="DY35" s="10">
        <v>-588729</v>
      </c>
      <c r="DZ35" s="10">
        <v>-137362</v>
      </c>
      <c r="EA35" s="10">
        <v>-71622</v>
      </c>
      <c r="EB35" s="10">
        <v>-208984</v>
      </c>
      <c r="EC35" s="10">
        <v>-141279</v>
      </c>
      <c r="ED35" s="10">
        <v>-350263</v>
      </c>
      <c r="EE35" s="10">
        <v>-52946</v>
      </c>
      <c r="EF35" s="10">
        <v>-194225</v>
      </c>
      <c r="EG35" s="10">
        <v>-403209</v>
      </c>
      <c r="EH35" s="10">
        <v>-102282</v>
      </c>
      <c r="EI35" s="10">
        <v>-85440</v>
      </c>
      <c r="EJ35" s="10">
        <v>-187722</v>
      </c>
      <c r="EK35" s="10">
        <v>-75055</v>
      </c>
      <c r="EL35" s="10">
        <v>-262777</v>
      </c>
      <c r="EM35" s="10">
        <v>-92086</v>
      </c>
      <c r="EN35" s="10">
        <v>-167141</v>
      </c>
      <c r="EO35" s="10">
        <v>-354863</v>
      </c>
    </row>
    <row r="36" spans="1:145" s="53" customFormat="1">
      <c r="A36" s="38" t="s">
        <v>459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0</v>
      </c>
      <c r="BO36" s="10">
        <v>0</v>
      </c>
      <c r="BP36" s="10">
        <v>0</v>
      </c>
      <c r="BQ36" s="10">
        <v>0</v>
      </c>
      <c r="BR36" s="10">
        <v>0</v>
      </c>
      <c r="BS36" s="10">
        <v>0</v>
      </c>
      <c r="BT36" s="10">
        <v>0</v>
      </c>
      <c r="BU36" s="10">
        <v>0</v>
      </c>
      <c r="BV36" s="10">
        <v>0</v>
      </c>
      <c r="BW36" s="10">
        <v>0</v>
      </c>
      <c r="BX36" s="10">
        <v>0</v>
      </c>
      <c r="BY36" s="10">
        <v>0</v>
      </c>
      <c r="BZ36" s="10">
        <v>0</v>
      </c>
      <c r="CA36" s="10">
        <v>0</v>
      </c>
      <c r="CB36" s="10">
        <v>0</v>
      </c>
      <c r="CC36" s="10">
        <v>0</v>
      </c>
      <c r="CD36" s="10">
        <v>0</v>
      </c>
      <c r="CE36" s="10">
        <v>0</v>
      </c>
      <c r="CF36" s="10">
        <v>0</v>
      </c>
      <c r="CG36" s="10">
        <v>0</v>
      </c>
      <c r="CH36" s="10">
        <v>0</v>
      </c>
      <c r="CI36" s="10">
        <v>0</v>
      </c>
      <c r="CJ36" s="10">
        <v>0</v>
      </c>
      <c r="CK36" s="10">
        <v>0</v>
      </c>
      <c r="CL36" s="10">
        <v>0</v>
      </c>
      <c r="CM36" s="10">
        <v>0</v>
      </c>
      <c r="CN36" s="10">
        <v>0</v>
      </c>
      <c r="CO36" s="10">
        <v>0</v>
      </c>
      <c r="CP36" s="10">
        <v>0</v>
      </c>
      <c r="CQ36" s="10">
        <v>0</v>
      </c>
      <c r="CR36" s="10">
        <v>0</v>
      </c>
      <c r="CS36" s="10">
        <v>0</v>
      </c>
      <c r="CT36" s="10">
        <v>0</v>
      </c>
      <c r="CU36" s="10">
        <v>0</v>
      </c>
      <c r="CV36" s="10">
        <v>0</v>
      </c>
      <c r="CW36" s="10">
        <v>0</v>
      </c>
      <c r="CX36" s="10">
        <v>0</v>
      </c>
      <c r="CY36" s="10">
        <v>147425</v>
      </c>
      <c r="CZ36" s="10">
        <v>96660</v>
      </c>
      <c r="DA36" s="10">
        <v>147425</v>
      </c>
      <c r="DB36" s="10">
        <v>96226</v>
      </c>
      <c r="DC36" s="10">
        <v>21751</v>
      </c>
      <c r="DD36" s="10">
        <v>117977</v>
      </c>
      <c r="DE36" s="10">
        <v>200889</v>
      </c>
      <c r="DF36" s="10">
        <v>318866</v>
      </c>
      <c r="DG36" s="10">
        <v>73724</v>
      </c>
      <c r="DH36" s="10">
        <v>274622</v>
      </c>
      <c r="DI36" s="10">
        <v>392590</v>
      </c>
      <c r="DJ36" s="10">
        <v>102314</v>
      </c>
      <c r="DK36" s="10">
        <v>-24180</v>
      </c>
      <c r="DL36" s="10">
        <v>78134</v>
      </c>
      <c r="DM36" s="10">
        <v>101830</v>
      </c>
      <c r="DN36" s="10">
        <v>179964</v>
      </c>
      <c r="DO36" s="10">
        <v>106409</v>
      </c>
      <c r="DP36" s="10">
        <v>208007</v>
      </c>
      <c r="DQ36" s="10">
        <v>286373</v>
      </c>
      <c r="DR36" s="10">
        <v>83578</v>
      </c>
      <c r="DS36" s="10">
        <v>43854</v>
      </c>
      <c r="DT36" s="10">
        <v>127432</v>
      </c>
      <c r="DU36" s="10">
        <v>19040</v>
      </c>
      <c r="DV36" s="10">
        <v>146472</v>
      </c>
      <c r="DW36" s="10">
        <v>24894</v>
      </c>
      <c r="DX36" s="10">
        <v>43698</v>
      </c>
      <c r="DY36" s="10">
        <v>171366</v>
      </c>
      <c r="DZ36" s="10">
        <v>-9641</v>
      </c>
      <c r="EA36" s="10">
        <v>-78123</v>
      </c>
      <c r="EB36" s="10">
        <v>-87764</v>
      </c>
      <c r="EC36" s="10">
        <v>-37997</v>
      </c>
      <c r="ED36" s="10">
        <v>-125761</v>
      </c>
      <c r="EE36" s="10">
        <v>-79907</v>
      </c>
      <c r="EF36" s="10">
        <v>-117904</v>
      </c>
      <c r="EG36" s="10">
        <v>-205668</v>
      </c>
      <c r="EH36" s="10">
        <v>-5110</v>
      </c>
      <c r="EI36" s="10">
        <v>-40928</v>
      </c>
      <c r="EJ36" s="10">
        <v>-46038</v>
      </c>
      <c r="EK36" s="10">
        <v>-28294</v>
      </c>
      <c r="EL36" s="10">
        <v>-74332</v>
      </c>
      <c r="EM36" s="10">
        <v>316729</v>
      </c>
      <c r="EN36" s="10">
        <v>288435</v>
      </c>
      <c r="EO36" s="10">
        <v>242397</v>
      </c>
    </row>
    <row r="37" spans="1:145" s="17" customFormat="1">
      <c r="A37" s="17" t="s">
        <v>460</v>
      </c>
      <c r="B37" s="14">
        <v>0</v>
      </c>
      <c r="C37" s="14">
        <v>-17545</v>
      </c>
      <c r="D37" s="14">
        <v>-17545</v>
      </c>
      <c r="E37" s="14">
        <v>-63100</v>
      </c>
      <c r="F37" s="14">
        <v>-80645</v>
      </c>
      <c r="G37" s="14">
        <v>-65505</v>
      </c>
      <c r="H37" s="14">
        <v>-128605</v>
      </c>
      <c r="I37" s="14">
        <v>-146150</v>
      </c>
      <c r="J37" s="14">
        <v>-56626</v>
      </c>
      <c r="K37" s="14">
        <v>-50818</v>
      </c>
      <c r="L37" s="14">
        <v>-107444</v>
      </c>
      <c r="M37" s="14">
        <v>-47623</v>
      </c>
      <c r="N37" s="14">
        <v>-155067</v>
      </c>
      <c r="O37" s="14">
        <v>-19697</v>
      </c>
      <c r="P37" s="14">
        <v>-67320</v>
      </c>
      <c r="Q37" s="14">
        <v>-174764</v>
      </c>
      <c r="R37" s="14">
        <v>-53024</v>
      </c>
      <c r="S37" s="14">
        <v>-33516</v>
      </c>
      <c r="T37" s="14">
        <v>-86540</v>
      </c>
      <c r="U37" s="14">
        <v>-34925</v>
      </c>
      <c r="V37" s="14">
        <v>-121465</v>
      </c>
      <c r="W37" s="14">
        <v>-28436</v>
      </c>
      <c r="X37" s="14">
        <v>-63361</v>
      </c>
      <c r="Y37" s="14">
        <v>-149901</v>
      </c>
      <c r="Z37" s="14">
        <v>-40836</v>
      </c>
      <c r="AA37" s="14">
        <v>-47342</v>
      </c>
      <c r="AB37" s="14">
        <v>-88178</v>
      </c>
      <c r="AC37" s="14">
        <v>-38655</v>
      </c>
      <c r="AD37" s="14">
        <v>-126833</v>
      </c>
      <c r="AE37" s="14">
        <v>-41897</v>
      </c>
      <c r="AF37" s="14">
        <v>-80552</v>
      </c>
      <c r="AG37" s="14">
        <v>-168730</v>
      </c>
      <c r="AH37" s="14">
        <v>-66360</v>
      </c>
      <c r="AI37" s="14">
        <v>-41374</v>
      </c>
      <c r="AJ37" s="14">
        <v>-107734</v>
      </c>
      <c r="AK37" s="14">
        <v>-19561</v>
      </c>
      <c r="AL37" s="14">
        <v>-127295</v>
      </c>
      <c r="AM37" s="14">
        <v>-34860</v>
      </c>
      <c r="AN37" s="14">
        <v>-54421</v>
      </c>
      <c r="AO37" s="14">
        <v>-162155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0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0</v>
      </c>
      <c r="BP37" s="14">
        <v>0</v>
      </c>
      <c r="BQ37" s="14">
        <v>0</v>
      </c>
      <c r="BR37" s="14">
        <v>0</v>
      </c>
      <c r="BS37" s="14">
        <v>0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0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0</v>
      </c>
      <c r="DD37" s="14">
        <v>0</v>
      </c>
      <c r="DE37" s="14">
        <v>0</v>
      </c>
      <c r="DF37" s="14">
        <v>0</v>
      </c>
      <c r="DG37" s="14">
        <v>0</v>
      </c>
      <c r="DH37" s="14">
        <v>0</v>
      </c>
      <c r="DI37" s="14">
        <v>0</v>
      </c>
      <c r="DJ37" s="14">
        <v>0</v>
      </c>
      <c r="DK37" s="14">
        <v>0</v>
      </c>
      <c r="DL37" s="14">
        <v>0</v>
      </c>
      <c r="DM37" s="14">
        <v>0</v>
      </c>
      <c r="DN37" s="14">
        <v>0</v>
      </c>
      <c r="DO37" s="14">
        <v>0</v>
      </c>
      <c r="DP37" s="14">
        <v>0</v>
      </c>
      <c r="DQ37" s="14">
        <v>0</v>
      </c>
      <c r="DR37" s="14">
        <v>0</v>
      </c>
      <c r="DS37" s="14">
        <v>0</v>
      </c>
      <c r="DT37" s="14">
        <v>0</v>
      </c>
      <c r="DU37" s="14">
        <v>0</v>
      </c>
      <c r="DV37" s="14">
        <v>0</v>
      </c>
      <c r="DW37" s="14">
        <v>0</v>
      </c>
      <c r="DX37" s="14">
        <v>0</v>
      </c>
      <c r="DY37" s="14">
        <v>0</v>
      </c>
      <c r="DZ37" s="14">
        <v>0</v>
      </c>
      <c r="EA37" s="14">
        <v>0</v>
      </c>
      <c r="EB37" s="14">
        <v>0</v>
      </c>
      <c r="EC37" s="14">
        <v>0</v>
      </c>
      <c r="ED37" s="14">
        <v>0</v>
      </c>
      <c r="EE37" s="14">
        <v>0</v>
      </c>
      <c r="EF37" s="14">
        <v>0</v>
      </c>
      <c r="EG37" s="14">
        <v>0</v>
      </c>
      <c r="EH37" s="14">
        <v>0</v>
      </c>
      <c r="EI37" s="14">
        <v>0</v>
      </c>
      <c r="EJ37" s="14">
        <v>0</v>
      </c>
      <c r="EK37" s="14">
        <v>0</v>
      </c>
      <c r="EL37" s="14">
        <v>0</v>
      </c>
      <c r="EM37" s="14">
        <v>0</v>
      </c>
      <c r="EN37" s="14">
        <v>0</v>
      </c>
      <c r="EO37" s="14">
        <v>0</v>
      </c>
    </row>
    <row r="38" spans="1:145" s="17" customFormat="1">
      <c r="A38" s="17" t="s">
        <v>461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-900</v>
      </c>
      <c r="AQ38" s="14">
        <v>0</v>
      </c>
      <c r="AR38" s="14">
        <v>-900</v>
      </c>
      <c r="AS38" s="14">
        <v>-56238</v>
      </c>
      <c r="AT38" s="14">
        <v>-57138</v>
      </c>
      <c r="AU38" s="14">
        <v>-5076</v>
      </c>
      <c r="AV38" s="14">
        <v>-61314</v>
      </c>
      <c r="AW38" s="14">
        <v>-62214</v>
      </c>
      <c r="AX38" s="14">
        <v>0</v>
      </c>
      <c r="AY38" s="14">
        <v>-13288</v>
      </c>
      <c r="AZ38" s="14">
        <v>-13288</v>
      </c>
      <c r="BA38" s="14">
        <v>-6624</v>
      </c>
      <c r="BB38" s="14">
        <v>-19912</v>
      </c>
      <c r="BC38" s="14">
        <v>-10078</v>
      </c>
      <c r="BD38" s="14">
        <v>-16702.486379999998</v>
      </c>
      <c r="BE38" s="14">
        <v>-29990</v>
      </c>
      <c r="BF38" s="14">
        <v>-7495</v>
      </c>
      <c r="BG38" s="14">
        <v>-7496</v>
      </c>
      <c r="BH38" s="14">
        <v>-14991</v>
      </c>
      <c r="BI38" s="14">
        <v>-7495</v>
      </c>
      <c r="BJ38" s="14">
        <v>-22486</v>
      </c>
      <c r="BK38" s="14">
        <v>-21917</v>
      </c>
      <c r="BL38" s="14">
        <v>29385</v>
      </c>
      <c r="BM38" s="14">
        <v>-44403</v>
      </c>
      <c r="BN38" s="14">
        <v>-11312</v>
      </c>
      <c r="BO38" s="14">
        <v>-11094</v>
      </c>
      <c r="BP38" s="14">
        <v>-22406</v>
      </c>
      <c r="BQ38" s="14">
        <v>-11094</v>
      </c>
      <c r="BR38" s="14">
        <v>-33500</v>
      </c>
      <c r="BS38" s="14">
        <v>-15804</v>
      </c>
      <c r="BT38" s="14">
        <v>-26866</v>
      </c>
      <c r="BU38" s="14">
        <v>-49304</v>
      </c>
      <c r="BV38" s="14">
        <v>-12407</v>
      </c>
      <c r="BW38" s="14">
        <v>-12319</v>
      </c>
      <c r="BX38" s="14">
        <v>-24726</v>
      </c>
      <c r="BY38" s="14">
        <v>-15843</v>
      </c>
      <c r="BZ38" s="14">
        <v>-40569</v>
      </c>
      <c r="CA38" s="14">
        <v>-21611</v>
      </c>
      <c r="CB38" s="14">
        <v>-37403</v>
      </c>
      <c r="CC38" s="14">
        <v>-62180</v>
      </c>
      <c r="CD38" s="14">
        <v>-15823</v>
      </c>
      <c r="CE38" s="14">
        <v>-15538</v>
      </c>
      <c r="CF38" s="14">
        <v>-31361</v>
      </c>
      <c r="CG38" s="14">
        <v>-25997</v>
      </c>
      <c r="CH38" s="14">
        <v>-57358</v>
      </c>
      <c r="CI38" s="14">
        <v>-18441</v>
      </c>
      <c r="CJ38" s="14">
        <v>-44232</v>
      </c>
      <c r="CK38" s="14">
        <v>-75799</v>
      </c>
      <c r="CL38" s="14">
        <v>-18747</v>
      </c>
      <c r="CM38" s="14">
        <v>-18818</v>
      </c>
      <c r="CN38" s="14">
        <v>-37565</v>
      </c>
      <c r="CO38" s="14">
        <v>-18895</v>
      </c>
      <c r="CP38" s="14">
        <v>-56460</v>
      </c>
      <c r="CQ38" s="14">
        <v>-34871</v>
      </c>
      <c r="CR38" s="14">
        <v>-53693</v>
      </c>
      <c r="CS38" s="14">
        <v>-91331</v>
      </c>
      <c r="CT38" s="14">
        <v>-22858</v>
      </c>
      <c r="CU38" s="14">
        <v>-15896</v>
      </c>
      <c r="CV38" s="14">
        <v>-38754</v>
      </c>
      <c r="CW38" s="14">
        <v>-26946</v>
      </c>
      <c r="CX38" s="14">
        <v>-65700</v>
      </c>
      <c r="CY38" s="14">
        <v>-25280</v>
      </c>
      <c r="CZ38" s="14">
        <v>-52152</v>
      </c>
      <c r="DA38" s="14">
        <v>-90980</v>
      </c>
      <c r="DB38" s="14">
        <v>-24052</v>
      </c>
      <c r="DC38" s="14">
        <v>-22505</v>
      </c>
      <c r="DD38" s="14">
        <v>-46557</v>
      </c>
      <c r="DE38" s="14">
        <v>-34772</v>
      </c>
      <c r="DF38" s="14">
        <v>-81329</v>
      </c>
      <c r="DG38" s="14">
        <v>-24832</v>
      </c>
      <c r="DH38" s="14">
        <v>-59524</v>
      </c>
      <c r="DI38" s="14">
        <v>-106161</v>
      </c>
      <c r="DJ38" s="14">
        <v>-25190</v>
      </c>
      <c r="DK38" s="14">
        <v>-25624</v>
      </c>
      <c r="DL38" s="14">
        <v>-50814</v>
      </c>
      <c r="DM38" s="14">
        <v>-26743</v>
      </c>
      <c r="DN38" s="14">
        <v>-77557</v>
      </c>
      <c r="DO38" s="14">
        <v>-20909</v>
      </c>
      <c r="DP38" s="14">
        <v>-47652</v>
      </c>
      <c r="DQ38" s="14">
        <v>-98466</v>
      </c>
      <c r="DR38" s="14">
        <v>-23535</v>
      </c>
      <c r="DS38" s="14">
        <v>-26202</v>
      </c>
      <c r="DT38" s="14">
        <v>-49737</v>
      </c>
      <c r="DU38" s="14">
        <v>-28694</v>
      </c>
      <c r="DV38" s="14">
        <v>-78431</v>
      </c>
      <c r="DW38" s="14">
        <v>-45191</v>
      </c>
      <c r="DX38" s="14">
        <v>-73885</v>
      </c>
      <c r="DY38" s="14">
        <v>-123622</v>
      </c>
      <c r="DZ38" s="14">
        <v>-29558</v>
      </c>
      <c r="EA38" s="14">
        <v>-30318</v>
      </c>
      <c r="EB38" s="14">
        <v>-59876</v>
      </c>
      <c r="EC38" s="14">
        <v>-34080</v>
      </c>
      <c r="ED38" s="14">
        <v>-93956</v>
      </c>
      <c r="EE38" s="14">
        <v>-30940</v>
      </c>
      <c r="EF38" s="14">
        <v>-65020</v>
      </c>
      <c r="EG38" s="14">
        <v>-124896</v>
      </c>
      <c r="EH38" s="14">
        <v>-33601</v>
      </c>
      <c r="EI38" s="14">
        <v>-33211</v>
      </c>
      <c r="EJ38" s="14">
        <v>-66812</v>
      </c>
      <c r="EK38" s="14">
        <v>-32489</v>
      </c>
      <c r="EL38" s="14">
        <v>-99301</v>
      </c>
      <c r="EM38" s="14">
        <v>-42462</v>
      </c>
      <c r="EN38" s="14">
        <v>-74951</v>
      </c>
      <c r="EO38" s="14">
        <v>-141763</v>
      </c>
    </row>
    <row r="39" spans="1:145" s="17" customFormat="1">
      <c r="A39" s="17" t="s">
        <v>462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-33</v>
      </c>
      <c r="AQ39" s="14">
        <v>-38</v>
      </c>
      <c r="AR39" s="14">
        <v>-71</v>
      </c>
      <c r="AS39" s="14">
        <v>-39</v>
      </c>
      <c r="AT39" s="14">
        <v>-110</v>
      </c>
      <c r="AU39" s="14">
        <v>-235</v>
      </c>
      <c r="AV39" s="14">
        <v>-274</v>
      </c>
      <c r="AW39" s="14">
        <v>-345</v>
      </c>
      <c r="AX39" s="14">
        <v>-38</v>
      </c>
      <c r="AY39" s="14">
        <v>-51</v>
      </c>
      <c r="AZ39" s="14">
        <v>-89</v>
      </c>
      <c r="BA39" s="14">
        <v>-47</v>
      </c>
      <c r="BB39" s="14">
        <v>-136</v>
      </c>
      <c r="BC39" s="14">
        <v>-48</v>
      </c>
      <c r="BD39" s="14">
        <v>-94.649762413404005</v>
      </c>
      <c r="BE39" s="14">
        <v>-184</v>
      </c>
      <c r="BF39" s="14">
        <v>-16</v>
      </c>
      <c r="BG39" s="14">
        <v>-60</v>
      </c>
      <c r="BH39" s="14">
        <v>-76</v>
      </c>
      <c r="BI39" s="14">
        <v>-36</v>
      </c>
      <c r="BJ39" s="14">
        <v>-112</v>
      </c>
      <c r="BK39" s="14">
        <v>-59</v>
      </c>
      <c r="BL39" s="14">
        <v>0</v>
      </c>
      <c r="BM39" s="14">
        <v>-171</v>
      </c>
      <c r="BN39" s="14">
        <v>-35</v>
      </c>
      <c r="BO39" s="14">
        <v>-40</v>
      </c>
      <c r="BP39" s="14">
        <v>-75</v>
      </c>
      <c r="BQ39" s="14">
        <v>-51</v>
      </c>
      <c r="BR39" s="14">
        <v>-126</v>
      </c>
      <c r="BS39" s="14">
        <v>-96</v>
      </c>
      <c r="BT39" s="14">
        <v>0</v>
      </c>
      <c r="BU39" s="14">
        <v>-222</v>
      </c>
      <c r="BV39" s="14">
        <v>-33</v>
      </c>
      <c r="BW39" s="14">
        <v>-35</v>
      </c>
      <c r="BX39" s="14">
        <v>-68</v>
      </c>
      <c r="BY39" s="14">
        <v>-39</v>
      </c>
      <c r="BZ39" s="14">
        <v>-107</v>
      </c>
      <c r="CA39" s="14">
        <v>-43</v>
      </c>
      <c r="CB39" s="14">
        <v>0</v>
      </c>
      <c r="CC39" s="14">
        <v>-150</v>
      </c>
      <c r="CD39" s="14">
        <v>-36</v>
      </c>
      <c r="CE39" s="14">
        <v>-27</v>
      </c>
      <c r="CF39" s="14">
        <v>-63</v>
      </c>
      <c r="CG39" s="14">
        <v>-34</v>
      </c>
      <c r="CH39" s="14">
        <v>-97</v>
      </c>
      <c r="CI39" s="14">
        <v>-25</v>
      </c>
      <c r="CJ39" s="14">
        <v>0</v>
      </c>
      <c r="CK39" s="14">
        <v>-122</v>
      </c>
      <c r="CL39" s="14">
        <v>-27</v>
      </c>
      <c r="CM39" s="14">
        <v>-26</v>
      </c>
      <c r="CN39" s="14">
        <v>-53</v>
      </c>
      <c r="CO39" s="14">
        <v>-35</v>
      </c>
      <c r="CP39" s="14">
        <v>-88</v>
      </c>
      <c r="CQ39" s="14">
        <v>-79</v>
      </c>
      <c r="CR39" s="14">
        <v>0</v>
      </c>
      <c r="CS39" s="14">
        <v>-167</v>
      </c>
      <c r="CT39" s="14">
        <v>-75</v>
      </c>
      <c r="CU39" s="14">
        <v>-82</v>
      </c>
      <c r="CV39" s="14">
        <v>-157</v>
      </c>
      <c r="CW39" s="14">
        <v>-97</v>
      </c>
      <c r="CX39" s="14">
        <v>-254</v>
      </c>
      <c r="CY39" s="14">
        <v>-107</v>
      </c>
      <c r="CZ39" s="14">
        <v>0</v>
      </c>
      <c r="DA39" s="14">
        <v>-361</v>
      </c>
      <c r="DB39" s="14">
        <v>-100</v>
      </c>
      <c r="DC39" s="14">
        <v>-119</v>
      </c>
      <c r="DD39" s="14">
        <v>-219</v>
      </c>
      <c r="DE39" s="14">
        <v>-127</v>
      </c>
      <c r="DF39" s="14">
        <v>-346</v>
      </c>
      <c r="DG39" s="14">
        <v>-131</v>
      </c>
      <c r="DH39" s="14">
        <v>0</v>
      </c>
      <c r="DI39" s="14">
        <v>-477</v>
      </c>
      <c r="DJ39" s="14">
        <v>-126</v>
      </c>
      <c r="DK39" s="14">
        <v>-144</v>
      </c>
      <c r="DL39" s="14">
        <v>-270</v>
      </c>
      <c r="DM39" s="14">
        <v>-170</v>
      </c>
      <c r="DN39" s="14">
        <v>-440</v>
      </c>
      <c r="DO39" s="14">
        <v>-147</v>
      </c>
      <c r="DP39" s="14">
        <v>0</v>
      </c>
      <c r="DQ39" s="14">
        <v>-587</v>
      </c>
      <c r="DR39" s="14">
        <v>-138</v>
      </c>
      <c r="DS39" s="14">
        <v>-154</v>
      </c>
      <c r="DT39" s="14">
        <v>-292</v>
      </c>
      <c r="DU39" s="14">
        <v>-153</v>
      </c>
      <c r="DV39" s="14">
        <v>-445</v>
      </c>
      <c r="DW39" s="14">
        <v>-168</v>
      </c>
      <c r="DX39" s="14">
        <v>0</v>
      </c>
      <c r="DY39" s="14">
        <v>-613</v>
      </c>
      <c r="DZ39" s="14">
        <v>-158</v>
      </c>
      <c r="EA39" s="14">
        <v>-186</v>
      </c>
      <c r="EB39" s="14">
        <v>-344</v>
      </c>
      <c r="EC39" s="14">
        <v>-177</v>
      </c>
      <c r="ED39" s="14">
        <v>-521</v>
      </c>
      <c r="EE39" s="14">
        <v>-235</v>
      </c>
      <c r="EF39" s="14">
        <v>-412</v>
      </c>
      <c r="EG39" s="14">
        <v>-756</v>
      </c>
      <c r="EH39" s="14">
        <v>-182</v>
      </c>
      <c r="EI39" s="14">
        <v>-194</v>
      </c>
      <c r="EJ39" s="14">
        <v>-376</v>
      </c>
      <c r="EK39" s="14">
        <v>-57</v>
      </c>
      <c r="EL39" s="14">
        <v>-433</v>
      </c>
      <c r="EM39" s="14">
        <v>-88</v>
      </c>
      <c r="EN39" s="14">
        <v>-145</v>
      </c>
      <c r="EO39" s="14">
        <v>-521</v>
      </c>
    </row>
    <row r="40" spans="1:145" s="13" customFormat="1">
      <c r="A40" s="17" t="s">
        <v>463</v>
      </c>
      <c r="B40" s="14">
        <v>-19</v>
      </c>
      <c r="C40" s="14">
        <v>0</v>
      </c>
      <c r="D40" s="14">
        <v>-19</v>
      </c>
      <c r="E40" s="14">
        <v>0</v>
      </c>
      <c r="F40" s="14">
        <v>-19</v>
      </c>
      <c r="G40" s="14">
        <v>19</v>
      </c>
      <c r="H40" s="14">
        <v>19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4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0</v>
      </c>
      <c r="BV40" s="14">
        <v>0</v>
      </c>
      <c r="BW40" s="14">
        <v>0</v>
      </c>
      <c r="BX40" s="14">
        <v>0</v>
      </c>
      <c r="BY40" s="14">
        <v>0</v>
      </c>
      <c r="BZ40" s="14">
        <v>0</v>
      </c>
      <c r="CA40" s="14">
        <v>0</v>
      </c>
      <c r="CB40" s="14">
        <v>0</v>
      </c>
      <c r="CC40" s="14">
        <v>0</v>
      </c>
      <c r="CD40" s="14">
        <v>0</v>
      </c>
      <c r="CE40" s="14">
        <v>0</v>
      </c>
      <c r="CF40" s="14">
        <v>0</v>
      </c>
      <c r="CG40" s="14">
        <v>0</v>
      </c>
      <c r="CH40" s="14">
        <v>0</v>
      </c>
      <c r="CI40" s="14">
        <v>0</v>
      </c>
      <c r="CJ40" s="14">
        <v>0</v>
      </c>
      <c r="CK40" s="14">
        <v>0</v>
      </c>
      <c r="CL40" s="14">
        <v>0</v>
      </c>
      <c r="CM40" s="14">
        <v>0</v>
      </c>
      <c r="CN40" s="14">
        <v>0</v>
      </c>
      <c r="CO40" s="14">
        <v>0</v>
      </c>
      <c r="CP40" s="14">
        <v>0</v>
      </c>
      <c r="CQ40" s="14">
        <v>0</v>
      </c>
      <c r="CR40" s="14">
        <v>0</v>
      </c>
      <c r="CS40" s="14">
        <v>0</v>
      </c>
      <c r="CT40" s="14">
        <v>0</v>
      </c>
      <c r="CU40" s="14">
        <v>0</v>
      </c>
      <c r="CV40" s="14">
        <v>0</v>
      </c>
      <c r="CW40" s="14">
        <v>0</v>
      </c>
      <c r="CX40" s="14">
        <v>0</v>
      </c>
      <c r="CY40" s="14">
        <v>0</v>
      </c>
      <c r="CZ40" s="14">
        <v>0</v>
      </c>
      <c r="DA40" s="14">
        <v>0</v>
      </c>
      <c r="DB40" s="14">
        <v>0</v>
      </c>
      <c r="DC40" s="14">
        <v>0</v>
      </c>
      <c r="DD40" s="14">
        <v>0</v>
      </c>
      <c r="DE40" s="14">
        <v>0</v>
      </c>
      <c r="DF40" s="14">
        <v>0</v>
      </c>
      <c r="DG40" s="14">
        <v>0</v>
      </c>
      <c r="DH40" s="14">
        <v>0</v>
      </c>
      <c r="DI40" s="14">
        <v>0</v>
      </c>
      <c r="DJ40" s="14">
        <v>0</v>
      </c>
      <c r="DK40" s="14">
        <v>0</v>
      </c>
      <c r="DL40" s="14">
        <v>0</v>
      </c>
      <c r="DM40" s="14">
        <v>0</v>
      </c>
      <c r="DN40" s="14">
        <v>0</v>
      </c>
      <c r="DO40" s="14">
        <v>0</v>
      </c>
      <c r="DP40" s="14">
        <v>0</v>
      </c>
      <c r="DQ40" s="14">
        <v>0</v>
      </c>
      <c r="DR40" s="14">
        <v>0</v>
      </c>
      <c r="DS40" s="14">
        <v>0</v>
      </c>
      <c r="DT40" s="14">
        <v>0</v>
      </c>
      <c r="DU40" s="14">
        <v>0</v>
      </c>
      <c r="DV40" s="14">
        <v>0</v>
      </c>
      <c r="DW40" s="14">
        <v>0</v>
      </c>
      <c r="DX40" s="14">
        <v>0</v>
      </c>
      <c r="DY40" s="14">
        <v>0</v>
      </c>
      <c r="DZ40" s="14">
        <v>0</v>
      </c>
      <c r="EA40" s="14">
        <v>0</v>
      </c>
      <c r="EB40" s="14">
        <v>0</v>
      </c>
      <c r="EC40" s="14">
        <v>0</v>
      </c>
      <c r="ED40" s="14">
        <v>0</v>
      </c>
      <c r="EE40" s="14">
        <v>0</v>
      </c>
      <c r="EF40" s="14">
        <v>0</v>
      </c>
      <c r="EG40" s="14">
        <v>0</v>
      </c>
      <c r="EH40" s="14">
        <v>0</v>
      </c>
      <c r="EI40" s="14">
        <v>0</v>
      </c>
      <c r="EJ40" s="14">
        <v>0</v>
      </c>
      <c r="EK40" s="14">
        <v>0</v>
      </c>
      <c r="EL40" s="14">
        <v>0</v>
      </c>
      <c r="EM40" s="14">
        <v>0</v>
      </c>
      <c r="EN40" s="14">
        <v>0</v>
      </c>
      <c r="EO40" s="14">
        <v>0</v>
      </c>
    </row>
    <row r="41" spans="1:145" s="13" customFormat="1">
      <c r="A41" s="17" t="s">
        <v>464</v>
      </c>
      <c r="B41" s="14">
        <v>-19</v>
      </c>
      <c r="C41" s="14">
        <v>19</v>
      </c>
      <c r="D41" s="14">
        <v>0</v>
      </c>
      <c r="E41" s="14">
        <v>-6713</v>
      </c>
      <c r="F41" s="14">
        <v>-6713</v>
      </c>
      <c r="G41" s="14">
        <v>-9512</v>
      </c>
      <c r="H41" s="14">
        <v>-16225</v>
      </c>
      <c r="I41" s="14">
        <v>-16225</v>
      </c>
      <c r="J41" s="14">
        <v>0</v>
      </c>
      <c r="K41" s="14">
        <v>0</v>
      </c>
      <c r="L41" s="14">
        <v>0</v>
      </c>
      <c r="M41" s="14">
        <v>-6721</v>
      </c>
      <c r="N41" s="14">
        <v>-6721</v>
      </c>
      <c r="O41" s="14">
        <v>-12662</v>
      </c>
      <c r="P41" s="14">
        <v>-19383</v>
      </c>
      <c r="Q41" s="14">
        <v>-19383</v>
      </c>
      <c r="R41" s="14">
        <v>0</v>
      </c>
      <c r="S41" s="14">
        <v>0</v>
      </c>
      <c r="T41" s="14">
        <v>0</v>
      </c>
      <c r="U41" s="14">
        <v>-12270</v>
      </c>
      <c r="V41" s="14">
        <v>-12270</v>
      </c>
      <c r="W41" s="14">
        <v>-9472</v>
      </c>
      <c r="X41" s="14">
        <v>-21742</v>
      </c>
      <c r="Y41" s="14">
        <v>-21742</v>
      </c>
      <c r="Z41" s="14">
        <v>0</v>
      </c>
      <c r="AA41" s="14">
        <v>-10477</v>
      </c>
      <c r="AB41" s="14">
        <v>-10477</v>
      </c>
      <c r="AC41" s="14">
        <v>-13962</v>
      </c>
      <c r="AD41" s="14">
        <v>-24439</v>
      </c>
      <c r="AE41" s="14">
        <v>629</v>
      </c>
      <c r="AF41" s="14">
        <v>-13333</v>
      </c>
      <c r="AG41" s="14">
        <v>-23810</v>
      </c>
      <c r="AH41" s="14">
        <v>0</v>
      </c>
      <c r="AI41" s="14">
        <v>0</v>
      </c>
      <c r="AJ41" s="14">
        <v>0</v>
      </c>
      <c r="AK41" s="14">
        <v>-10316</v>
      </c>
      <c r="AL41" s="14">
        <v>-10316</v>
      </c>
      <c r="AM41" s="14">
        <v>-15196</v>
      </c>
      <c r="AN41" s="14">
        <v>-25512</v>
      </c>
      <c r="AO41" s="14">
        <v>-25512</v>
      </c>
      <c r="AP41" s="14">
        <v>0</v>
      </c>
      <c r="AQ41" s="14">
        <v>0</v>
      </c>
      <c r="AR41" s="14">
        <v>0</v>
      </c>
      <c r="AS41" s="14">
        <v>0</v>
      </c>
      <c r="AT41" s="14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>
        <v>0</v>
      </c>
      <c r="BC41" s="14">
        <v>0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>
        <v>0</v>
      </c>
      <c r="BP41" s="14">
        <v>0</v>
      </c>
      <c r="BQ41" s="14">
        <v>0</v>
      </c>
      <c r="BR41" s="14">
        <v>0</v>
      </c>
      <c r="BS41" s="14">
        <v>0</v>
      </c>
      <c r="BT41" s="14">
        <v>0</v>
      </c>
      <c r="BU41" s="14">
        <v>0</v>
      </c>
      <c r="BV41" s="14">
        <v>0</v>
      </c>
      <c r="BW41" s="14">
        <v>0</v>
      </c>
      <c r="BX41" s="14">
        <v>0</v>
      </c>
      <c r="BY41" s="14">
        <v>0</v>
      </c>
      <c r="BZ41" s="14">
        <v>0</v>
      </c>
      <c r="CA41" s="14">
        <v>0</v>
      </c>
      <c r="CB41" s="14">
        <v>0</v>
      </c>
      <c r="CC41" s="14">
        <v>0</v>
      </c>
      <c r="CD41" s="14">
        <v>0</v>
      </c>
      <c r="CE41" s="14">
        <v>0</v>
      </c>
      <c r="CF41" s="14">
        <v>0</v>
      </c>
      <c r="CG41" s="14">
        <v>0</v>
      </c>
      <c r="CH41" s="14">
        <v>0</v>
      </c>
      <c r="CI41" s="14">
        <v>0</v>
      </c>
      <c r="CJ41" s="14">
        <v>0</v>
      </c>
      <c r="CK41" s="14">
        <v>0</v>
      </c>
      <c r="CL41" s="14">
        <v>0</v>
      </c>
      <c r="CM41" s="14">
        <v>0</v>
      </c>
      <c r="CN41" s="14">
        <v>0</v>
      </c>
      <c r="CO41" s="14">
        <v>0</v>
      </c>
      <c r="CP41" s="14">
        <v>0</v>
      </c>
      <c r="CQ41" s="14">
        <v>0</v>
      </c>
      <c r="CR41" s="14">
        <v>0</v>
      </c>
      <c r="CS41" s="14">
        <v>0</v>
      </c>
      <c r="CT41" s="14">
        <v>0</v>
      </c>
      <c r="CU41" s="14">
        <v>0</v>
      </c>
      <c r="CV41" s="14">
        <v>0</v>
      </c>
      <c r="CW41" s="14">
        <v>0</v>
      </c>
      <c r="CX41" s="14">
        <v>0</v>
      </c>
      <c r="CY41" s="14">
        <v>0</v>
      </c>
      <c r="CZ41" s="14">
        <v>0</v>
      </c>
      <c r="DA41" s="14">
        <v>0</v>
      </c>
      <c r="DB41" s="14">
        <v>0</v>
      </c>
      <c r="DC41" s="14">
        <v>0</v>
      </c>
      <c r="DD41" s="14">
        <v>0</v>
      </c>
      <c r="DE41" s="14">
        <v>0</v>
      </c>
      <c r="DF41" s="14">
        <v>0</v>
      </c>
      <c r="DG41" s="14">
        <v>0</v>
      </c>
      <c r="DH41" s="14">
        <v>0</v>
      </c>
      <c r="DI41" s="14">
        <v>0</v>
      </c>
      <c r="DJ41" s="14">
        <v>0</v>
      </c>
      <c r="DK41" s="14">
        <v>0</v>
      </c>
      <c r="DL41" s="14">
        <v>0</v>
      </c>
      <c r="DM41" s="14">
        <v>0</v>
      </c>
      <c r="DN41" s="14">
        <v>0</v>
      </c>
      <c r="DO41" s="14">
        <v>0</v>
      </c>
      <c r="DP41" s="14">
        <v>0</v>
      </c>
      <c r="DQ41" s="14">
        <v>0</v>
      </c>
      <c r="DR41" s="14">
        <v>0</v>
      </c>
      <c r="DS41" s="14">
        <v>0</v>
      </c>
      <c r="DT41" s="14">
        <v>0</v>
      </c>
      <c r="DU41" s="14">
        <v>0</v>
      </c>
      <c r="DV41" s="14">
        <v>0</v>
      </c>
      <c r="DW41" s="14">
        <v>0</v>
      </c>
      <c r="DX41" s="14">
        <v>0</v>
      </c>
      <c r="DY41" s="14">
        <v>0</v>
      </c>
      <c r="DZ41" s="14">
        <v>0</v>
      </c>
      <c r="EA41" s="14">
        <v>0</v>
      </c>
      <c r="EB41" s="14">
        <v>0</v>
      </c>
      <c r="EC41" s="14">
        <v>0</v>
      </c>
      <c r="ED41" s="14">
        <v>0</v>
      </c>
      <c r="EE41" s="14">
        <v>0</v>
      </c>
      <c r="EF41" s="14">
        <v>0</v>
      </c>
      <c r="EG41" s="14">
        <v>0</v>
      </c>
      <c r="EH41" s="14">
        <v>0</v>
      </c>
      <c r="EI41" s="14">
        <v>0</v>
      </c>
      <c r="EJ41" s="14">
        <v>0</v>
      </c>
      <c r="EK41" s="14">
        <v>0</v>
      </c>
      <c r="EL41" s="14">
        <v>0</v>
      </c>
      <c r="EM41" s="14">
        <v>0</v>
      </c>
      <c r="EN41" s="14">
        <v>0</v>
      </c>
      <c r="EO41" s="14">
        <v>0</v>
      </c>
    </row>
    <row r="42" spans="1:145" s="13" customFormat="1">
      <c r="A42" s="38" t="s">
        <v>465</v>
      </c>
      <c r="B42" s="10">
        <v>-19</v>
      </c>
      <c r="C42" s="10">
        <v>0</v>
      </c>
      <c r="D42" s="10">
        <v>-19</v>
      </c>
      <c r="E42" s="10">
        <v>-6713</v>
      </c>
      <c r="F42" s="10">
        <v>-6732</v>
      </c>
      <c r="G42" s="10">
        <v>6732</v>
      </c>
      <c r="H42" s="10">
        <v>19</v>
      </c>
      <c r="I42" s="10">
        <v>0</v>
      </c>
      <c r="J42" s="10">
        <v>0</v>
      </c>
      <c r="K42" s="10">
        <v>0</v>
      </c>
      <c r="L42" s="10">
        <v>0</v>
      </c>
      <c r="M42" s="10">
        <v>-6721</v>
      </c>
      <c r="N42" s="10">
        <v>-6721</v>
      </c>
      <c r="O42" s="10">
        <v>6721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-13962</v>
      </c>
      <c r="AD42" s="10">
        <v>-13962</v>
      </c>
      <c r="AE42" s="10">
        <v>13962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-10316</v>
      </c>
      <c r="AL42" s="10">
        <v>-10316</v>
      </c>
      <c r="AM42" s="10">
        <v>10316</v>
      </c>
      <c r="AN42" s="10">
        <v>0</v>
      </c>
      <c r="AO42" s="10">
        <v>0</v>
      </c>
      <c r="AP42" s="10">
        <v>0</v>
      </c>
      <c r="AQ42" s="10">
        <v>0</v>
      </c>
      <c r="AR42" s="10">
        <v>0</v>
      </c>
      <c r="AS42" s="10">
        <v>0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AZ42" s="10">
        <v>0</v>
      </c>
      <c r="BA42" s="10">
        <v>0</v>
      </c>
      <c r="BB42" s="10">
        <v>0</v>
      </c>
      <c r="BC42" s="10">
        <v>0</v>
      </c>
      <c r="BD42" s="10">
        <v>0</v>
      </c>
      <c r="BE42" s="10">
        <v>0</v>
      </c>
      <c r="BF42" s="10">
        <v>0</v>
      </c>
      <c r="BG42" s="10">
        <v>0</v>
      </c>
      <c r="BH42" s="10">
        <v>0</v>
      </c>
      <c r="BI42" s="10">
        <v>0</v>
      </c>
      <c r="BJ42" s="10">
        <v>0</v>
      </c>
      <c r="BK42" s="10">
        <v>0</v>
      </c>
      <c r="BL42" s="10">
        <v>0</v>
      </c>
      <c r="BM42" s="10">
        <v>0</v>
      </c>
      <c r="BN42" s="10">
        <v>0</v>
      </c>
      <c r="BO42" s="10">
        <v>0</v>
      </c>
      <c r="BP42" s="10">
        <v>0</v>
      </c>
      <c r="BQ42" s="10">
        <v>0</v>
      </c>
      <c r="BR42" s="10">
        <v>0</v>
      </c>
      <c r="BS42" s="10">
        <v>0</v>
      </c>
      <c r="BT42" s="10">
        <v>0</v>
      </c>
      <c r="BU42" s="10">
        <v>0</v>
      </c>
      <c r="BV42" s="10">
        <v>0</v>
      </c>
      <c r="BW42" s="10">
        <v>0</v>
      </c>
      <c r="BX42" s="10">
        <v>0</v>
      </c>
      <c r="BY42" s="10">
        <v>0</v>
      </c>
      <c r="BZ42" s="10">
        <v>0</v>
      </c>
      <c r="CA42" s="10">
        <v>0</v>
      </c>
      <c r="CB42" s="10">
        <v>0</v>
      </c>
      <c r="CC42" s="10">
        <v>0</v>
      </c>
      <c r="CD42" s="10">
        <v>0</v>
      </c>
      <c r="CE42" s="10">
        <v>0</v>
      </c>
      <c r="CF42" s="10">
        <v>0</v>
      </c>
      <c r="CG42" s="10">
        <v>0</v>
      </c>
      <c r="CH42" s="10">
        <v>0</v>
      </c>
      <c r="CI42" s="10">
        <v>0</v>
      </c>
      <c r="CJ42" s="10">
        <v>0</v>
      </c>
      <c r="CK42" s="10">
        <v>0</v>
      </c>
      <c r="CL42" s="10">
        <v>0</v>
      </c>
      <c r="CM42" s="10">
        <v>0</v>
      </c>
      <c r="CN42" s="10">
        <v>0</v>
      </c>
      <c r="CO42" s="10">
        <v>0</v>
      </c>
      <c r="CP42" s="10">
        <v>0</v>
      </c>
      <c r="CQ42" s="10">
        <v>0</v>
      </c>
      <c r="CR42" s="10">
        <v>0</v>
      </c>
      <c r="CS42" s="10">
        <v>0</v>
      </c>
      <c r="CT42" s="10">
        <v>0</v>
      </c>
      <c r="CU42" s="10">
        <v>0</v>
      </c>
      <c r="CV42" s="10">
        <v>0</v>
      </c>
      <c r="CW42" s="10">
        <v>0</v>
      </c>
      <c r="CX42" s="10">
        <v>0</v>
      </c>
      <c r="CY42" s="10">
        <v>0</v>
      </c>
      <c r="CZ42" s="10">
        <v>0</v>
      </c>
      <c r="DA42" s="10">
        <v>0</v>
      </c>
      <c r="DB42" s="10">
        <v>0</v>
      </c>
      <c r="DC42" s="10">
        <v>0</v>
      </c>
      <c r="DD42" s="10">
        <v>0</v>
      </c>
      <c r="DE42" s="10">
        <v>0</v>
      </c>
      <c r="DF42" s="10">
        <v>0</v>
      </c>
      <c r="DG42" s="10">
        <v>0</v>
      </c>
      <c r="DH42" s="10">
        <v>0</v>
      </c>
      <c r="DI42" s="10">
        <v>0</v>
      </c>
      <c r="DJ42" s="10">
        <v>0</v>
      </c>
      <c r="DK42" s="10">
        <v>0</v>
      </c>
      <c r="DL42" s="10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  <c r="DR42" s="10">
        <v>0</v>
      </c>
      <c r="DS42" s="10">
        <v>0</v>
      </c>
      <c r="DT42" s="10">
        <v>0</v>
      </c>
      <c r="DU42" s="10">
        <v>0</v>
      </c>
      <c r="DV42" s="10">
        <v>0</v>
      </c>
      <c r="DW42" s="10">
        <v>0</v>
      </c>
      <c r="DX42" s="10">
        <v>0</v>
      </c>
      <c r="DY42" s="10">
        <v>0</v>
      </c>
      <c r="DZ42" s="10">
        <v>0</v>
      </c>
      <c r="EA42" s="10">
        <v>0</v>
      </c>
      <c r="EB42" s="10">
        <v>0</v>
      </c>
      <c r="EC42" s="10">
        <v>0</v>
      </c>
      <c r="ED42" s="10">
        <v>0</v>
      </c>
      <c r="EE42" s="10">
        <v>0</v>
      </c>
      <c r="EF42" s="10">
        <v>0</v>
      </c>
      <c r="EG42" s="10">
        <v>0</v>
      </c>
      <c r="EH42" s="10">
        <v>0</v>
      </c>
      <c r="EI42" s="10">
        <v>0</v>
      </c>
      <c r="EJ42" s="10">
        <v>0</v>
      </c>
      <c r="EK42" s="10">
        <v>0</v>
      </c>
      <c r="EL42" s="10">
        <v>0</v>
      </c>
      <c r="EM42" s="10">
        <v>0</v>
      </c>
      <c r="EN42" s="10">
        <v>0</v>
      </c>
      <c r="EO42" s="10">
        <v>0</v>
      </c>
    </row>
    <row r="43" spans="1:145" s="13" customFormat="1">
      <c r="A43" s="13" t="s">
        <v>466</v>
      </c>
      <c r="B43" s="14">
        <v>34361</v>
      </c>
      <c r="C43" s="14">
        <v>20894</v>
      </c>
      <c r="D43" s="14">
        <v>55255</v>
      </c>
      <c r="E43" s="14">
        <v>40732</v>
      </c>
      <c r="F43" s="14">
        <v>95987</v>
      </c>
      <c r="G43" s="14">
        <v>53664</v>
      </c>
      <c r="H43" s="14">
        <v>94396</v>
      </c>
      <c r="I43" s="14">
        <v>149651</v>
      </c>
      <c r="J43" s="14">
        <v>65969</v>
      </c>
      <c r="K43" s="14">
        <v>34641</v>
      </c>
      <c r="L43" s="14">
        <v>100610</v>
      </c>
      <c r="M43" s="14">
        <v>46838</v>
      </c>
      <c r="N43" s="14">
        <v>147448</v>
      </c>
      <c r="O43" s="14">
        <v>137987</v>
      </c>
      <c r="P43" s="14">
        <v>184825</v>
      </c>
      <c r="Q43" s="14">
        <v>285435</v>
      </c>
      <c r="R43" s="14">
        <v>49926</v>
      </c>
      <c r="S43" s="14">
        <v>62655</v>
      </c>
      <c r="T43" s="14">
        <v>112581</v>
      </c>
      <c r="U43" s="14">
        <v>43399</v>
      </c>
      <c r="V43" s="14">
        <v>155980</v>
      </c>
      <c r="W43" s="14">
        <v>147244</v>
      </c>
      <c r="X43" s="14">
        <v>190643</v>
      </c>
      <c r="Y43" s="14">
        <v>303224</v>
      </c>
      <c r="Z43" s="14">
        <v>101975</v>
      </c>
      <c r="AA43" s="14">
        <v>72469</v>
      </c>
      <c r="AB43" s="14">
        <v>174444</v>
      </c>
      <c r="AC43" s="14">
        <v>45766</v>
      </c>
      <c r="AD43" s="14">
        <v>220210</v>
      </c>
      <c r="AE43" s="14">
        <v>131737</v>
      </c>
      <c r="AF43" s="14">
        <v>177503</v>
      </c>
      <c r="AG43" s="14">
        <v>351947</v>
      </c>
      <c r="AH43" s="14">
        <v>94523</v>
      </c>
      <c r="AI43" s="14">
        <v>94373</v>
      </c>
      <c r="AJ43" s="14">
        <v>188896</v>
      </c>
      <c r="AK43" s="14">
        <v>65618</v>
      </c>
      <c r="AL43" s="14">
        <v>254514</v>
      </c>
      <c r="AM43" s="14">
        <v>107145</v>
      </c>
      <c r="AN43" s="14">
        <v>172763</v>
      </c>
      <c r="AO43" s="14">
        <v>361659</v>
      </c>
      <c r="AP43" s="14">
        <v>638459</v>
      </c>
      <c r="AQ43" s="14">
        <v>86672</v>
      </c>
      <c r="AR43" s="14">
        <v>725131</v>
      </c>
      <c r="AS43" s="14">
        <v>76629</v>
      </c>
      <c r="AT43" s="14">
        <v>801760</v>
      </c>
      <c r="AU43" s="14">
        <v>114621</v>
      </c>
      <c r="AV43" s="14">
        <v>191250</v>
      </c>
      <c r="AW43" s="14">
        <v>916381</v>
      </c>
      <c r="AX43" s="14">
        <v>120938</v>
      </c>
      <c r="AY43" s="14">
        <v>187289</v>
      </c>
      <c r="AZ43" s="14">
        <v>308227</v>
      </c>
      <c r="BA43" s="14">
        <v>110746</v>
      </c>
      <c r="BB43" s="14">
        <v>418973</v>
      </c>
      <c r="BC43" s="14">
        <v>171900</v>
      </c>
      <c r="BD43" s="14">
        <v>282646.14136000001</v>
      </c>
      <c r="BE43" s="14">
        <v>590873</v>
      </c>
      <c r="BF43" s="14">
        <v>106535</v>
      </c>
      <c r="BG43" s="14">
        <v>104222</v>
      </c>
      <c r="BH43" s="14">
        <v>210757</v>
      </c>
      <c r="BI43" s="14">
        <v>146047</v>
      </c>
      <c r="BJ43" s="14">
        <v>356804</v>
      </c>
      <c r="BK43" s="14">
        <v>184292</v>
      </c>
      <c r="BL43" s="14">
        <v>330339</v>
      </c>
      <c r="BM43" s="14">
        <v>541096</v>
      </c>
      <c r="BN43" s="14">
        <v>121868</v>
      </c>
      <c r="BO43" s="14">
        <v>183131</v>
      </c>
      <c r="BP43" s="14">
        <v>304999</v>
      </c>
      <c r="BQ43" s="14">
        <v>206385</v>
      </c>
      <c r="BR43" s="14">
        <v>511384</v>
      </c>
      <c r="BS43" s="14">
        <v>229858</v>
      </c>
      <c r="BT43" s="14">
        <v>436243</v>
      </c>
      <c r="BU43" s="14">
        <v>741242</v>
      </c>
      <c r="BV43" s="14">
        <v>211319</v>
      </c>
      <c r="BW43" s="14">
        <v>227179</v>
      </c>
      <c r="BX43" s="14">
        <v>438498</v>
      </c>
      <c r="BY43" s="14">
        <v>239183</v>
      </c>
      <c r="BZ43" s="14">
        <v>677681</v>
      </c>
      <c r="CA43" s="14">
        <v>226668</v>
      </c>
      <c r="CB43" s="14">
        <v>465851</v>
      </c>
      <c r="CC43" s="14">
        <v>904349</v>
      </c>
      <c r="CD43" s="14">
        <v>214421</v>
      </c>
      <c r="CE43" s="14">
        <v>205170</v>
      </c>
      <c r="CF43" s="14">
        <v>419591</v>
      </c>
      <c r="CG43" s="14">
        <v>207530</v>
      </c>
      <c r="CH43" s="14">
        <v>627121</v>
      </c>
      <c r="CI43" s="14">
        <v>191469</v>
      </c>
      <c r="CJ43" s="14">
        <v>398999</v>
      </c>
      <c r="CK43" s="14">
        <v>818590</v>
      </c>
      <c r="CL43" s="14">
        <v>204693</v>
      </c>
      <c r="CM43" s="14">
        <v>214993</v>
      </c>
      <c r="CN43" s="14">
        <v>419686</v>
      </c>
      <c r="CO43" s="14">
        <v>182966</v>
      </c>
      <c r="CP43" s="14">
        <v>602652</v>
      </c>
      <c r="CQ43" s="14">
        <v>188962</v>
      </c>
      <c r="CR43" s="14">
        <v>371928</v>
      </c>
      <c r="CS43" s="14">
        <v>791614</v>
      </c>
      <c r="CT43" s="14">
        <v>77768</v>
      </c>
      <c r="CU43" s="14">
        <v>150112</v>
      </c>
      <c r="CV43" s="14">
        <v>227880</v>
      </c>
      <c r="CW43" s="14">
        <v>215342</v>
      </c>
      <c r="CX43" s="14">
        <v>443222</v>
      </c>
      <c r="CY43" s="14">
        <v>248194</v>
      </c>
      <c r="CZ43" s="14">
        <v>463536</v>
      </c>
      <c r="DA43" s="14">
        <v>691416</v>
      </c>
      <c r="DB43" s="14">
        <v>147032</v>
      </c>
      <c r="DC43" s="14">
        <v>192899</v>
      </c>
      <c r="DD43" s="14">
        <v>339931</v>
      </c>
      <c r="DE43" s="14">
        <v>359331</v>
      </c>
      <c r="DF43" s="14">
        <v>699262</v>
      </c>
      <c r="DG43" s="14">
        <v>149508</v>
      </c>
      <c r="DH43" s="14">
        <v>508839</v>
      </c>
      <c r="DI43" s="14">
        <v>848770</v>
      </c>
      <c r="DJ43" s="14">
        <v>188077</v>
      </c>
      <c r="DK43" s="14">
        <v>201546</v>
      </c>
      <c r="DL43" s="14">
        <v>389623</v>
      </c>
      <c r="DM43" s="14">
        <v>105020</v>
      </c>
      <c r="DN43" s="14">
        <v>494643</v>
      </c>
      <c r="DO43" s="14">
        <v>165046</v>
      </c>
      <c r="DP43" s="14">
        <v>270066</v>
      </c>
      <c r="DQ43" s="14">
        <v>659689</v>
      </c>
      <c r="DR43" s="14">
        <v>128530</v>
      </c>
      <c r="DS43" s="14">
        <v>187675</v>
      </c>
      <c r="DT43" s="14">
        <v>316205</v>
      </c>
      <c r="DU43" s="14">
        <v>220456</v>
      </c>
      <c r="DV43" s="14">
        <v>536661</v>
      </c>
      <c r="DW43" s="14">
        <v>516375</v>
      </c>
      <c r="DX43" s="14">
        <v>736831</v>
      </c>
      <c r="DY43" s="14">
        <v>1053036</v>
      </c>
      <c r="DZ43" s="14">
        <v>243964</v>
      </c>
      <c r="EA43" s="14">
        <v>261957</v>
      </c>
      <c r="EB43" s="14">
        <v>505921</v>
      </c>
      <c r="EC43" s="14">
        <v>290221</v>
      </c>
      <c r="ED43" s="14">
        <v>796142</v>
      </c>
      <c r="EE43" s="14">
        <v>252487</v>
      </c>
      <c r="EF43" s="14">
        <v>542708</v>
      </c>
      <c r="EG43" s="14">
        <v>1048629</v>
      </c>
      <c r="EH43" s="14">
        <v>319957</v>
      </c>
      <c r="EI43" s="14">
        <v>335391</v>
      </c>
      <c r="EJ43" s="14">
        <v>655348</v>
      </c>
      <c r="EK43" s="14">
        <v>291916</v>
      </c>
      <c r="EL43" s="14">
        <v>947264</v>
      </c>
      <c r="EM43" s="14">
        <v>397154</v>
      </c>
      <c r="EN43" s="14">
        <v>689070</v>
      </c>
      <c r="EO43" s="14">
        <v>1344418</v>
      </c>
    </row>
    <row r="44" spans="1:145" s="13" customFormat="1">
      <c r="A44" s="4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54"/>
      <c r="T44" s="54"/>
      <c r="U44" s="54"/>
      <c r="V44" s="54"/>
      <c r="W44" s="54"/>
      <c r="X44" s="54"/>
      <c r="Y44" s="54"/>
      <c r="Z44" s="54"/>
      <c r="AA44" s="54"/>
      <c r="AB44" s="14"/>
      <c r="AC44" s="54"/>
      <c r="AD44" s="54"/>
      <c r="AE44" s="54"/>
      <c r="AF44" s="14"/>
      <c r="AG44" s="54"/>
      <c r="AH44" s="54"/>
      <c r="AI44" s="54"/>
      <c r="AJ44" s="14"/>
      <c r="AK44" s="54"/>
      <c r="AL44" s="54"/>
      <c r="AM44" s="54"/>
      <c r="AN44" s="14"/>
      <c r="AO44" s="54"/>
      <c r="AP44" s="54"/>
      <c r="AQ44" s="54"/>
      <c r="AR44" s="54"/>
      <c r="AS44" s="54"/>
      <c r="AT44" s="50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4"/>
      <c r="CG44" s="4"/>
      <c r="CH44" s="4"/>
      <c r="CI44" s="4"/>
      <c r="CJ44" s="4"/>
      <c r="CK44" s="4"/>
      <c r="CL44" s="4"/>
      <c r="CM44" s="4"/>
      <c r="CN44" s="21"/>
      <c r="CO44" s="21"/>
      <c r="CP44" s="21"/>
      <c r="CQ44" s="21"/>
      <c r="CR44" s="21"/>
      <c r="CS44" s="21"/>
      <c r="CT44" s="21"/>
      <c r="CU44" s="48"/>
      <c r="CV44" s="21"/>
      <c r="CW44" s="21"/>
      <c r="CX44" s="21"/>
      <c r="CY44" s="21"/>
      <c r="CZ44" s="21"/>
      <c r="DA44" s="21"/>
      <c r="DB44" s="21"/>
      <c r="DC44" s="21"/>
      <c r="DD44" s="4"/>
      <c r="DE44" s="4"/>
      <c r="DF44" s="4"/>
      <c r="DG44" s="4"/>
      <c r="DH44" s="4"/>
      <c r="DI44" s="4"/>
      <c r="DJ44" s="4"/>
      <c r="DK44" s="14"/>
      <c r="DL44" s="4"/>
      <c r="DM44" s="4"/>
      <c r="DN44" s="4"/>
      <c r="DO44" s="4"/>
      <c r="DP44" s="4"/>
      <c r="DQ44" s="4"/>
      <c r="DR44" s="4"/>
      <c r="DS44" s="14"/>
      <c r="DT44" s="4"/>
      <c r="DU44" s="4"/>
      <c r="DV44" s="4"/>
      <c r="DW44" s="4"/>
      <c r="DX44" s="4"/>
      <c r="DY44" s="4"/>
      <c r="DZ44" s="4"/>
      <c r="EA44" s="14"/>
      <c r="EB44" s="4"/>
      <c r="EC44" s="4"/>
      <c r="ED44" s="4"/>
      <c r="EE44" s="4"/>
      <c r="EF44" s="4"/>
      <c r="EG44" s="4"/>
      <c r="EH44" s="4"/>
      <c r="EI44" s="10"/>
      <c r="EJ44" s="4"/>
      <c r="EK44" s="4"/>
      <c r="EL44" s="4"/>
      <c r="EM44" s="4"/>
      <c r="EN44" s="4"/>
      <c r="EO44" s="4"/>
    </row>
    <row r="45" spans="1:145" ht="15" customHeight="1">
      <c r="A45" s="234" t="s">
        <v>198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AB45" s="14"/>
      <c r="AF45" s="14"/>
      <c r="AJ45" s="14"/>
      <c r="AN45" s="14"/>
      <c r="AT45" s="50"/>
      <c r="CU45" s="48"/>
      <c r="DK45" s="10"/>
      <c r="DS45" s="10"/>
      <c r="EA45" s="10"/>
      <c r="EI45" s="10"/>
    </row>
    <row r="46" spans="1:145">
      <c r="A46" s="23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AB46" s="14"/>
      <c r="AF46" s="14"/>
      <c r="AJ46" s="14"/>
      <c r="AN46" s="14"/>
      <c r="AT46" s="50"/>
      <c r="CU46" s="48"/>
      <c r="DK46" s="10"/>
      <c r="DS46" s="10"/>
      <c r="EA46" s="10"/>
      <c r="EI46" s="10"/>
    </row>
    <row r="47" spans="1:145">
      <c r="A47" s="55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</row>
    <row r="48" spans="1:145">
      <c r="A48" s="56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</row>
    <row r="49" spans="2:18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</row>
    <row r="50" spans="2:18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</row>
    <row r="51" spans="2:18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</row>
    <row r="52" spans="2:18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</row>
    <row r="53" spans="2:18"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</row>
  </sheetData>
  <sheetProtection selectLockedCells="1" selectUnlockedCells="1"/>
  <mergeCells count="1">
    <mergeCell ref="A45:A46"/>
  </mergeCells>
  <hyperlinks>
    <hyperlink ref="A1" location="Índice!A1" display="           Índice           "/>
  </hyperlinks>
  <pageMargins left="0.51180555555555551" right="0.51180555555555551" top="0.78749999999999998" bottom="0.78749999999999998" header="0.51180555555555551" footer="0.51180555555555551"/>
  <pageSetup paperSize="9" scale="60" firstPageNumber="0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50"/>
  </sheetPr>
  <dimension ref="A1:AS28"/>
  <sheetViews>
    <sheetView workbookViewId="0">
      <pane xSplit="1" topLeftCell="V1" activePane="topRight" state="frozen"/>
      <selection pane="topRight"/>
    </sheetView>
  </sheetViews>
  <sheetFormatPr defaultColWidth="9" defaultRowHeight="15"/>
  <cols>
    <col min="1" max="1" width="72.42578125" style="4" customWidth="1"/>
    <col min="2" max="14" width="13.42578125" style="4" customWidth="1"/>
    <col min="15" max="19" width="13.28515625" style="4" customWidth="1"/>
    <col min="20" max="20" width="13.42578125" style="4" customWidth="1"/>
    <col min="21" max="21" width="13.5703125" style="4" customWidth="1"/>
    <col min="22" max="22" width="13.42578125" style="4" customWidth="1"/>
    <col min="23" max="24" width="13.140625" style="4" customWidth="1"/>
    <col min="25" max="25" width="13.140625" customWidth="1"/>
    <col min="26" max="26" width="13.140625" style="4" customWidth="1"/>
    <col min="27" max="45" width="12" style="4" customWidth="1"/>
    <col min="46" max="16384" width="9" style="4"/>
  </cols>
  <sheetData>
    <row r="1" spans="1:45" ht="57" customHeight="1">
      <c r="A1" s="5" t="s">
        <v>17</v>
      </c>
      <c r="F1" s="6"/>
      <c r="I1" s="6"/>
      <c r="J1" s="6"/>
      <c r="K1" s="6"/>
      <c r="L1" s="6"/>
      <c r="M1" s="6"/>
      <c r="O1" s="6"/>
      <c r="Q1" s="6"/>
      <c r="V1" s="6"/>
      <c r="W1" s="5"/>
      <c r="X1" s="5"/>
    </row>
    <row r="2" spans="1:45" customFormat="1">
      <c r="A2" s="89" t="s">
        <v>843</v>
      </c>
      <c r="B2" s="88" t="s">
        <v>65</v>
      </c>
      <c r="C2" s="88" t="s">
        <v>64</v>
      </c>
      <c r="D2" s="88" t="s">
        <v>63</v>
      </c>
      <c r="E2" s="88" t="s">
        <v>62</v>
      </c>
      <c r="F2" s="88" t="s">
        <v>36</v>
      </c>
      <c r="G2" s="88" t="s">
        <v>35</v>
      </c>
      <c r="H2" s="88" t="s">
        <v>34</v>
      </c>
      <c r="I2" s="88" t="s">
        <v>33</v>
      </c>
      <c r="J2" s="88" t="s">
        <v>32</v>
      </c>
      <c r="K2" s="88" t="s">
        <v>31</v>
      </c>
      <c r="L2" s="88" t="s">
        <v>30</v>
      </c>
      <c r="M2" s="88" t="s">
        <v>29</v>
      </c>
      <c r="N2" s="88" t="s">
        <v>28</v>
      </c>
      <c r="O2" s="88" t="s">
        <v>27</v>
      </c>
      <c r="P2" s="88" t="s">
        <v>26</v>
      </c>
      <c r="Q2" s="88" t="s">
        <v>25</v>
      </c>
      <c r="R2" s="88" t="s">
        <v>24</v>
      </c>
      <c r="S2" s="88" t="s">
        <v>23</v>
      </c>
      <c r="T2" s="88" t="s">
        <v>22</v>
      </c>
      <c r="U2" s="88" t="s">
        <v>21</v>
      </c>
      <c r="V2" s="88" t="s">
        <v>20</v>
      </c>
      <c r="W2" s="88" t="s">
        <v>19</v>
      </c>
      <c r="X2" s="88" t="s">
        <v>821</v>
      </c>
      <c r="Y2" s="88" t="s">
        <v>850</v>
      </c>
      <c r="Z2" s="88" t="s">
        <v>892</v>
      </c>
    </row>
    <row r="3" spans="1:45" s="13" customFormat="1">
      <c r="A3" s="43" t="s">
        <v>37</v>
      </c>
      <c r="B3" s="122">
        <v>811382</v>
      </c>
      <c r="C3" s="122">
        <v>776057</v>
      </c>
      <c r="D3" s="122">
        <v>794486</v>
      </c>
      <c r="E3" s="122">
        <v>801704</v>
      </c>
      <c r="F3" s="122">
        <v>788769</v>
      </c>
      <c r="G3" s="122">
        <v>668409</v>
      </c>
      <c r="H3" s="122">
        <v>778847</v>
      </c>
      <c r="I3" s="122">
        <v>886049</v>
      </c>
      <c r="J3" s="122">
        <v>777838</v>
      </c>
      <c r="K3" s="122">
        <v>696325</v>
      </c>
      <c r="L3" s="122">
        <v>916407</v>
      </c>
      <c r="M3" s="122">
        <v>1161179</v>
      </c>
      <c r="N3" s="122">
        <v>981458</v>
      </c>
      <c r="O3" s="122">
        <v>1132130</v>
      </c>
      <c r="P3" s="122">
        <v>1374878</v>
      </c>
      <c r="Q3" s="122">
        <v>1263648</v>
      </c>
      <c r="R3" s="122">
        <v>1457599</v>
      </c>
      <c r="S3" s="122">
        <v>1583843</v>
      </c>
      <c r="T3" s="122">
        <v>1669927</v>
      </c>
      <c r="U3" s="122">
        <v>1464768</v>
      </c>
      <c r="V3" s="122">
        <v>1456979</v>
      </c>
      <c r="W3" s="122">
        <v>1134317</v>
      </c>
      <c r="X3" s="122">
        <v>1062549</v>
      </c>
      <c r="Y3" s="122">
        <v>1004366</v>
      </c>
      <c r="Z3" s="122">
        <v>1047260</v>
      </c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45">
      <c r="A4" s="44" t="s">
        <v>467</v>
      </c>
      <c r="B4" s="120">
        <v>609484</v>
      </c>
      <c r="C4" s="120">
        <v>622575</v>
      </c>
      <c r="D4" s="120">
        <v>614696</v>
      </c>
      <c r="E4" s="120">
        <v>705710</v>
      </c>
      <c r="F4" s="120">
        <v>632514</v>
      </c>
      <c r="G4" s="120">
        <v>580801</v>
      </c>
      <c r="H4" s="120">
        <v>632137</v>
      </c>
      <c r="I4" s="120">
        <v>702255</v>
      </c>
      <c r="J4" s="120">
        <v>604777</v>
      </c>
      <c r="K4" s="120">
        <v>596831</v>
      </c>
      <c r="L4" s="120">
        <v>726197</v>
      </c>
      <c r="M4" s="120">
        <v>892719</v>
      </c>
      <c r="N4" s="120">
        <v>696055</v>
      </c>
      <c r="O4" s="120">
        <v>773232</v>
      </c>
      <c r="P4" s="120">
        <v>923134</v>
      </c>
      <c r="Q4" s="120">
        <v>811407</v>
      </c>
      <c r="R4" s="120">
        <v>975469</v>
      </c>
      <c r="S4" s="120">
        <v>1106068</v>
      </c>
      <c r="T4" s="120">
        <v>1123978</v>
      </c>
      <c r="U4" s="120">
        <v>934688</v>
      </c>
      <c r="V4" s="120">
        <v>864608</v>
      </c>
      <c r="W4" s="120">
        <v>840939</v>
      </c>
      <c r="X4" s="120">
        <v>751402</v>
      </c>
      <c r="Y4" s="120">
        <v>824699</v>
      </c>
      <c r="Z4" s="120">
        <v>885585</v>
      </c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</row>
    <row r="5" spans="1:45">
      <c r="A5" s="44" t="s">
        <v>468</v>
      </c>
      <c r="B5" s="120">
        <v>201898</v>
      </c>
      <c r="C5" s="120">
        <v>153482</v>
      </c>
      <c r="D5" s="120">
        <v>179790</v>
      </c>
      <c r="E5" s="120">
        <v>95994</v>
      </c>
      <c r="F5" s="120">
        <v>156255</v>
      </c>
      <c r="G5" s="120">
        <v>87608</v>
      </c>
      <c r="H5" s="120">
        <v>146710</v>
      </c>
      <c r="I5" s="120">
        <v>183794</v>
      </c>
      <c r="J5" s="120">
        <v>173061</v>
      </c>
      <c r="K5" s="120">
        <v>99494</v>
      </c>
      <c r="L5" s="120">
        <v>190210</v>
      </c>
      <c r="M5" s="120">
        <v>268460</v>
      </c>
      <c r="N5" s="120">
        <v>285403</v>
      </c>
      <c r="O5" s="120">
        <v>358898</v>
      </c>
      <c r="P5" s="120">
        <v>451744</v>
      </c>
      <c r="Q5" s="120">
        <v>452241</v>
      </c>
      <c r="R5" s="120">
        <v>482130</v>
      </c>
      <c r="S5" s="120">
        <v>477775</v>
      </c>
      <c r="T5" s="120">
        <v>545949</v>
      </c>
      <c r="U5" s="120">
        <v>530080</v>
      </c>
      <c r="V5" s="120">
        <v>592371</v>
      </c>
      <c r="W5" s="120">
        <v>293378</v>
      </c>
      <c r="X5" s="120">
        <v>311147</v>
      </c>
      <c r="Y5" s="120">
        <v>179667</v>
      </c>
      <c r="Z5" s="120">
        <v>161675</v>
      </c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</row>
    <row r="6" spans="1:45" s="13" customFormat="1" ht="17.25">
      <c r="A6" s="43" t="s">
        <v>853</v>
      </c>
      <c r="B6" s="122">
        <v>229027</v>
      </c>
      <c r="C6" s="122">
        <v>522353</v>
      </c>
      <c r="D6" s="122">
        <v>1929563</v>
      </c>
      <c r="E6" s="122">
        <v>48313</v>
      </c>
      <c r="F6" s="122">
        <v>729878</v>
      </c>
      <c r="G6" s="122">
        <v>1266840</v>
      </c>
      <c r="H6" s="122">
        <v>7652774</v>
      </c>
      <c r="I6" s="122">
        <v>4522822</v>
      </c>
      <c r="J6" s="122">
        <v>5911212</v>
      </c>
      <c r="K6" s="122">
        <v>5362727</v>
      </c>
      <c r="L6" s="122">
        <v>4416415</v>
      </c>
      <c r="M6" s="122">
        <v>1012969</v>
      </c>
      <c r="N6" s="122">
        <v>7171747</v>
      </c>
      <c r="O6" s="122">
        <v>8663376</v>
      </c>
      <c r="P6" s="122">
        <v>5622748</v>
      </c>
      <c r="Q6" s="122">
        <v>5716507</v>
      </c>
      <c r="R6" s="122">
        <v>7859055</v>
      </c>
      <c r="S6" s="122">
        <v>7857816</v>
      </c>
      <c r="T6" s="122">
        <v>8292134</v>
      </c>
      <c r="U6" s="122">
        <v>4933697</v>
      </c>
      <c r="V6" s="122">
        <v>7481373</v>
      </c>
      <c r="W6" s="122">
        <v>6527113</v>
      </c>
      <c r="X6" s="122">
        <v>6223191</v>
      </c>
      <c r="Y6" s="122">
        <v>2425056</v>
      </c>
      <c r="Z6" s="122">
        <v>2354753</v>
      </c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>
      <c r="A7" s="44" t="s">
        <v>469</v>
      </c>
      <c r="B7" s="120">
        <v>222663</v>
      </c>
      <c r="C7" s="120">
        <v>157771</v>
      </c>
      <c r="D7" s="120">
        <v>1820561</v>
      </c>
      <c r="E7" s="120">
        <v>41687</v>
      </c>
      <c r="F7" s="120">
        <v>364204</v>
      </c>
      <c r="G7" s="120">
        <v>1111828</v>
      </c>
      <c r="H7" s="120">
        <v>7591169</v>
      </c>
      <c r="I7" s="120">
        <v>4509866</v>
      </c>
      <c r="J7" s="120">
        <v>5887730</v>
      </c>
      <c r="K7" s="120">
        <v>5354931</v>
      </c>
      <c r="L7" s="120">
        <v>4407881</v>
      </c>
      <c r="M7" s="120">
        <v>1004897</v>
      </c>
      <c r="N7" s="120">
        <v>7161292</v>
      </c>
      <c r="O7" s="120">
        <v>8652317</v>
      </c>
      <c r="P7" s="120">
        <v>5591302</v>
      </c>
      <c r="Q7" s="120">
        <v>5706112</v>
      </c>
      <c r="R7" s="120">
        <v>7859055</v>
      </c>
      <c r="S7" s="120">
        <v>7351600</v>
      </c>
      <c r="T7" s="120">
        <v>8201608</v>
      </c>
      <c r="U7" s="120">
        <v>4851645</v>
      </c>
      <c r="V7" s="120">
        <v>6799995</v>
      </c>
      <c r="W7" s="120">
        <v>5649992</v>
      </c>
      <c r="X7" s="120">
        <v>5904970</v>
      </c>
      <c r="Y7" s="120">
        <v>1850305</v>
      </c>
      <c r="Z7" s="120">
        <v>1559994</v>
      </c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</row>
    <row r="8" spans="1:45">
      <c r="A8" s="44" t="s">
        <v>470</v>
      </c>
      <c r="B8" s="120">
        <v>6364</v>
      </c>
      <c r="C8" s="120">
        <v>364582</v>
      </c>
      <c r="D8" s="120">
        <v>109002</v>
      </c>
      <c r="E8" s="120">
        <v>6626</v>
      </c>
      <c r="F8" s="120">
        <v>365674</v>
      </c>
      <c r="G8" s="120">
        <v>155012</v>
      </c>
      <c r="H8" s="120">
        <v>61605</v>
      </c>
      <c r="I8" s="120">
        <v>12956</v>
      </c>
      <c r="J8" s="120">
        <v>23482</v>
      </c>
      <c r="K8" s="120">
        <v>7796</v>
      </c>
      <c r="L8" s="120">
        <v>8534</v>
      </c>
      <c r="M8" s="120">
        <v>8072</v>
      </c>
      <c r="N8" s="120">
        <v>10455</v>
      </c>
      <c r="O8" s="120">
        <v>11059</v>
      </c>
      <c r="P8" s="120">
        <v>31446</v>
      </c>
      <c r="Q8" s="120">
        <v>10395</v>
      </c>
      <c r="R8" s="124" t="s">
        <v>134</v>
      </c>
      <c r="S8" s="120">
        <v>506216</v>
      </c>
      <c r="T8" s="120">
        <v>90526</v>
      </c>
      <c r="U8" s="120">
        <v>82052</v>
      </c>
      <c r="V8" s="120">
        <v>681378</v>
      </c>
      <c r="W8" s="120">
        <v>877121</v>
      </c>
      <c r="X8" s="120">
        <v>318221</v>
      </c>
      <c r="Y8" s="120">
        <v>574751</v>
      </c>
      <c r="Z8" s="120">
        <v>794759</v>
      </c>
    </row>
    <row r="9" spans="1:45" s="13" customFormat="1">
      <c r="A9" s="43" t="s">
        <v>471</v>
      </c>
      <c r="B9" s="124" t="s">
        <v>134</v>
      </c>
      <c r="C9" s="124" t="s">
        <v>134</v>
      </c>
      <c r="D9" s="124" t="s">
        <v>134</v>
      </c>
      <c r="E9" s="124" t="s">
        <v>134</v>
      </c>
      <c r="F9" s="124" t="s">
        <v>134</v>
      </c>
      <c r="G9" s="124" t="s">
        <v>134</v>
      </c>
      <c r="H9" s="124" t="s">
        <v>134</v>
      </c>
      <c r="I9" s="124" t="s">
        <v>134</v>
      </c>
      <c r="J9" s="124" t="s">
        <v>134</v>
      </c>
      <c r="K9" s="124" t="s">
        <v>134</v>
      </c>
      <c r="L9" s="124" t="s">
        <v>134</v>
      </c>
      <c r="M9" s="124" t="s">
        <v>134</v>
      </c>
      <c r="N9" s="124" t="s">
        <v>134</v>
      </c>
      <c r="O9" s="124" t="s">
        <v>134</v>
      </c>
      <c r="P9" s="124" t="s">
        <v>134</v>
      </c>
      <c r="Q9" s="124" t="s">
        <v>134</v>
      </c>
      <c r="R9" s="124" t="s">
        <v>134</v>
      </c>
      <c r="S9" s="124" t="s">
        <v>134</v>
      </c>
      <c r="T9" s="124" t="s">
        <v>134</v>
      </c>
      <c r="U9" s="122">
        <v>232196</v>
      </c>
      <c r="V9" s="122">
        <v>33839</v>
      </c>
      <c r="W9" s="122">
        <v>23342</v>
      </c>
      <c r="X9" s="122">
        <v>43598</v>
      </c>
      <c r="Y9" s="122">
        <v>10382</v>
      </c>
      <c r="Z9" s="122">
        <v>5724</v>
      </c>
    </row>
    <row r="10" spans="1:45">
      <c r="A10" s="44" t="s">
        <v>472</v>
      </c>
      <c r="B10" s="124" t="s">
        <v>134</v>
      </c>
      <c r="C10" s="124" t="s">
        <v>134</v>
      </c>
      <c r="D10" s="124" t="s">
        <v>134</v>
      </c>
      <c r="E10" s="124" t="s">
        <v>134</v>
      </c>
      <c r="F10" s="124" t="s">
        <v>134</v>
      </c>
      <c r="G10" s="124" t="s">
        <v>134</v>
      </c>
      <c r="H10" s="124" t="s">
        <v>134</v>
      </c>
      <c r="I10" s="124" t="s">
        <v>134</v>
      </c>
      <c r="J10" s="124" t="s">
        <v>134</v>
      </c>
      <c r="K10" s="124" t="s">
        <v>134</v>
      </c>
      <c r="L10" s="124" t="s">
        <v>134</v>
      </c>
      <c r="M10" s="124" t="s">
        <v>134</v>
      </c>
      <c r="N10" s="124" t="s">
        <v>134</v>
      </c>
      <c r="O10" s="124" t="s">
        <v>134</v>
      </c>
      <c r="P10" s="124" t="s">
        <v>134</v>
      </c>
      <c r="Q10" s="124" t="s">
        <v>134</v>
      </c>
      <c r="R10" s="124" t="s">
        <v>134</v>
      </c>
      <c r="S10" s="124" t="s">
        <v>134</v>
      </c>
      <c r="T10" s="124" t="s">
        <v>134</v>
      </c>
      <c r="U10" s="120">
        <v>232196</v>
      </c>
      <c r="V10" s="120">
        <v>33839</v>
      </c>
      <c r="W10" s="120">
        <v>23342</v>
      </c>
      <c r="X10" s="120">
        <v>43598</v>
      </c>
      <c r="Y10" s="120">
        <v>10382</v>
      </c>
      <c r="Z10" s="120">
        <v>5724</v>
      </c>
    </row>
    <row r="11" spans="1:45" s="13" customFormat="1">
      <c r="A11" s="43" t="s">
        <v>473</v>
      </c>
      <c r="B11" s="122">
        <v>1040409</v>
      </c>
      <c r="C11" s="122">
        <v>1298410</v>
      </c>
      <c r="D11" s="122">
        <v>2724049</v>
      </c>
      <c r="E11" s="122">
        <v>850017</v>
      </c>
      <c r="F11" s="122">
        <v>1518647</v>
      </c>
      <c r="G11" s="122">
        <v>1935249</v>
      </c>
      <c r="H11" s="122">
        <v>8431621</v>
      </c>
      <c r="I11" s="122">
        <v>5408871</v>
      </c>
      <c r="J11" s="122">
        <v>6689050</v>
      </c>
      <c r="K11" s="122">
        <v>6059052</v>
      </c>
      <c r="L11" s="122">
        <v>5332822</v>
      </c>
      <c r="M11" s="122">
        <v>2174148</v>
      </c>
      <c r="N11" s="122">
        <v>8153205</v>
      </c>
      <c r="O11" s="122">
        <v>9795506</v>
      </c>
      <c r="P11" s="122">
        <v>6997626</v>
      </c>
      <c r="Q11" s="122">
        <v>6980155</v>
      </c>
      <c r="R11" s="122">
        <v>9316654</v>
      </c>
      <c r="S11" s="122">
        <v>9441659</v>
      </c>
      <c r="T11" s="122">
        <v>9962061</v>
      </c>
      <c r="U11" s="122">
        <v>6630661</v>
      </c>
      <c r="V11" s="122">
        <v>8972191</v>
      </c>
      <c r="W11" s="122">
        <v>7684772</v>
      </c>
      <c r="X11" s="122">
        <v>7329338</v>
      </c>
      <c r="Y11" s="122">
        <v>3439804</v>
      </c>
      <c r="Z11" s="122">
        <v>3407737</v>
      </c>
    </row>
    <row r="12" spans="1:45" ht="18">
      <c r="A12" s="114" t="s">
        <v>852</v>
      </c>
    </row>
    <row r="20" spans="1:1">
      <c r="A20"/>
    </row>
    <row r="21" spans="1:1">
      <c r="A21" s="44"/>
    </row>
    <row r="22" spans="1:1">
      <c r="A22" s="44"/>
    </row>
    <row r="23" spans="1:1">
      <c r="A23" s="44"/>
    </row>
    <row r="24" spans="1:1">
      <c r="A24" s="43"/>
    </row>
    <row r="25" spans="1:1">
      <c r="A25" s="44"/>
    </row>
    <row r="28" spans="1:1">
      <c r="A28" s="57"/>
    </row>
  </sheetData>
  <sheetProtection selectLockedCells="1" selectUnlockedCells="1"/>
  <hyperlinks>
    <hyperlink ref="A1" location="Índice!A1" display="           Índice           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50"/>
  </sheetPr>
  <dimension ref="A1:DV28"/>
  <sheetViews>
    <sheetView workbookViewId="0">
      <pane xSplit="1" topLeftCell="DO1" activePane="topRight" state="frozen"/>
      <selection pane="topRight"/>
    </sheetView>
  </sheetViews>
  <sheetFormatPr defaultColWidth="9" defaultRowHeight="15"/>
  <cols>
    <col min="1" max="1" width="72.42578125" style="4" customWidth="1"/>
    <col min="2" max="126" width="13.28515625" style="4" customWidth="1"/>
    <col min="127" max="16384" width="9" style="4"/>
  </cols>
  <sheetData>
    <row r="1" spans="1:126" ht="57" customHeight="1">
      <c r="A1" s="5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5"/>
      <c r="DD1" s="5"/>
      <c r="DE1" s="5"/>
      <c r="DF1" s="5"/>
      <c r="DG1" s="5"/>
      <c r="DH1" s="5"/>
    </row>
    <row r="2" spans="1:126" ht="17.2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5"/>
      <c r="DD2" s="5"/>
      <c r="DE2" s="5"/>
      <c r="DF2" s="5"/>
      <c r="DG2" s="5"/>
      <c r="DH2" s="5"/>
    </row>
    <row r="3" spans="1:126" customFormat="1" ht="16.5" customHeight="1">
      <c r="A3" s="238" t="s">
        <v>474</v>
      </c>
      <c r="B3" s="235" t="s">
        <v>475</v>
      </c>
      <c r="C3" s="236" t="s">
        <v>476</v>
      </c>
      <c r="D3" s="236" t="s">
        <v>477</v>
      </c>
      <c r="E3" s="236" t="s">
        <v>478</v>
      </c>
      <c r="F3" s="237">
        <v>42825</v>
      </c>
      <c r="G3" s="235" t="s">
        <v>475</v>
      </c>
      <c r="H3" s="236" t="s">
        <v>476</v>
      </c>
      <c r="I3" s="236" t="s">
        <v>477</v>
      </c>
      <c r="J3" s="236" t="s">
        <v>478</v>
      </c>
      <c r="K3" s="239">
        <v>42916</v>
      </c>
      <c r="L3" s="235" t="s">
        <v>475</v>
      </c>
      <c r="M3" s="236" t="s">
        <v>476</v>
      </c>
      <c r="N3" s="236" t="s">
        <v>477</v>
      </c>
      <c r="O3" s="236" t="s">
        <v>478</v>
      </c>
      <c r="P3" s="239">
        <v>43008</v>
      </c>
      <c r="Q3" s="235" t="s">
        <v>475</v>
      </c>
      <c r="R3" s="236" t="s">
        <v>476</v>
      </c>
      <c r="S3" s="236" t="s">
        <v>477</v>
      </c>
      <c r="T3" s="236" t="s">
        <v>478</v>
      </c>
      <c r="U3" s="237">
        <v>43100</v>
      </c>
      <c r="V3" s="235" t="s">
        <v>475</v>
      </c>
      <c r="W3" s="236" t="s">
        <v>476</v>
      </c>
      <c r="X3" s="236" t="s">
        <v>477</v>
      </c>
      <c r="Y3" s="236" t="s">
        <v>478</v>
      </c>
      <c r="Z3" s="237">
        <v>43190</v>
      </c>
      <c r="AA3" s="235" t="s">
        <v>475</v>
      </c>
      <c r="AB3" s="236" t="s">
        <v>476</v>
      </c>
      <c r="AC3" s="236" t="s">
        <v>477</v>
      </c>
      <c r="AD3" s="236" t="s">
        <v>478</v>
      </c>
      <c r="AE3" s="239">
        <v>43281</v>
      </c>
      <c r="AF3" s="235" t="s">
        <v>475</v>
      </c>
      <c r="AG3" s="236" t="s">
        <v>476</v>
      </c>
      <c r="AH3" s="236" t="s">
        <v>477</v>
      </c>
      <c r="AI3" s="236" t="s">
        <v>478</v>
      </c>
      <c r="AJ3" s="237">
        <v>43373</v>
      </c>
      <c r="AK3" s="235" t="s">
        <v>475</v>
      </c>
      <c r="AL3" s="236" t="s">
        <v>476</v>
      </c>
      <c r="AM3" s="236" t="s">
        <v>477</v>
      </c>
      <c r="AN3" s="236" t="s">
        <v>478</v>
      </c>
      <c r="AO3" s="237">
        <v>43465</v>
      </c>
      <c r="AP3" s="235" t="s">
        <v>475</v>
      </c>
      <c r="AQ3" s="236" t="s">
        <v>476</v>
      </c>
      <c r="AR3" s="236" t="s">
        <v>477</v>
      </c>
      <c r="AS3" s="236" t="s">
        <v>478</v>
      </c>
      <c r="AT3" s="237">
        <v>43555</v>
      </c>
      <c r="AU3" s="235" t="s">
        <v>475</v>
      </c>
      <c r="AV3" s="236" t="s">
        <v>476</v>
      </c>
      <c r="AW3" s="236" t="s">
        <v>477</v>
      </c>
      <c r="AX3" s="236" t="s">
        <v>478</v>
      </c>
      <c r="AY3" s="237">
        <v>43646</v>
      </c>
      <c r="AZ3" s="235" t="s">
        <v>475</v>
      </c>
      <c r="BA3" s="236" t="s">
        <v>476</v>
      </c>
      <c r="BB3" s="236" t="s">
        <v>477</v>
      </c>
      <c r="BC3" s="236" t="s">
        <v>478</v>
      </c>
      <c r="BD3" s="237">
        <v>43738</v>
      </c>
      <c r="BE3" s="235" t="s">
        <v>475</v>
      </c>
      <c r="BF3" s="236" t="s">
        <v>476</v>
      </c>
      <c r="BG3" s="236" t="s">
        <v>477</v>
      </c>
      <c r="BH3" s="236" t="s">
        <v>478</v>
      </c>
      <c r="BI3" s="237">
        <v>43830</v>
      </c>
      <c r="BJ3" s="235" t="s">
        <v>475</v>
      </c>
      <c r="BK3" s="236" t="s">
        <v>476</v>
      </c>
      <c r="BL3" s="236" t="s">
        <v>477</v>
      </c>
      <c r="BM3" s="236" t="s">
        <v>478</v>
      </c>
      <c r="BN3" s="237">
        <v>43921</v>
      </c>
      <c r="BO3" s="235" t="s">
        <v>475</v>
      </c>
      <c r="BP3" s="236" t="s">
        <v>476</v>
      </c>
      <c r="BQ3" s="236" t="s">
        <v>477</v>
      </c>
      <c r="BR3" s="236" t="s">
        <v>478</v>
      </c>
      <c r="BS3" s="239">
        <v>44012</v>
      </c>
      <c r="BT3" s="235" t="s">
        <v>475</v>
      </c>
      <c r="BU3" s="236" t="s">
        <v>476</v>
      </c>
      <c r="BV3" s="236" t="s">
        <v>477</v>
      </c>
      <c r="BW3" s="236" t="s">
        <v>478</v>
      </c>
      <c r="BX3" s="237">
        <v>44104</v>
      </c>
      <c r="BY3" s="235" t="s">
        <v>475</v>
      </c>
      <c r="BZ3" s="236" t="s">
        <v>476</v>
      </c>
      <c r="CA3" s="236" t="s">
        <v>477</v>
      </c>
      <c r="CB3" s="236" t="s">
        <v>478</v>
      </c>
      <c r="CC3" s="237">
        <v>44196</v>
      </c>
      <c r="CD3" s="235" t="s">
        <v>475</v>
      </c>
      <c r="CE3" s="236" t="s">
        <v>476</v>
      </c>
      <c r="CF3" s="236" t="s">
        <v>477</v>
      </c>
      <c r="CG3" s="236" t="s">
        <v>478</v>
      </c>
      <c r="CH3" s="237">
        <v>44286</v>
      </c>
      <c r="CI3" s="235" t="s">
        <v>475</v>
      </c>
      <c r="CJ3" s="236" t="s">
        <v>476</v>
      </c>
      <c r="CK3" s="236" t="s">
        <v>477</v>
      </c>
      <c r="CL3" s="236" t="s">
        <v>478</v>
      </c>
      <c r="CM3" s="237">
        <v>44377</v>
      </c>
      <c r="CN3" s="235" t="s">
        <v>475</v>
      </c>
      <c r="CO3" s="236" t="s">
        <v>476</v>
      </c>
      <c r="CP3" s="236" t="s">
        <v>477</v>
      </c>
      <c r="CQ3" s="236" t="s">
        <v>478</v>
      </c>
      <c r="CR3" s="237">
        <v>44469</v>
      </c>
      <c r="CS3" s="235" t="s">
        <v>475</v>
      </c>
      <c r="CT3" s="236" t="s">
        <v>476</v>
      </c>
      <c r="CU3" s="236" t="s">
        <v>477</v>
      </c>
      <c r="CV3" s="236" t="s">
        <v>478</v>
      </c>
      <c r="CW3" s="237">
        <v>44561</v>
      </c>
      <c r="CX3" s="235" t="s">
        <v>475</v>
      </c>
      <c r="CY3" s="236" t="s">
        <v>476</v>
      </c>
      <c r="CZ3" s="236" t="s">
        <v>477</v>
      </c>
      <c r="DA3" s="236" t="s">
        <v>478</v>
      </c>
      <c r="DB3" s="237">
        <v>44651</v>
      </c>
      <c r="DC3" s="235" t="s">
        <v>475</v>
      </c>
      <c r="DD3" s="236" t="s">
        <v>476</v>
      </c>
      <c r="DE3" s="236" t="s">
        <v>477</v>
      </c>
      <c r="DF3" s="236" t="s">
        <v>478</v>
      </c>
      <c r="DG3" s="237">
        <v>44742</v>
      </c>
      <c r="DH3" s="235" t="s">
        <v>475</v>
      </c>
      <c r="DI3" s="236" t="s">
        <v>476</v>
      </c>
      <c r="DJ3" s="236" t="s">
        <v>477</v>
      </c>
      <c r="DK3" s="236" t="s">
        <v>478</v>
      </c>
      <c r="DL3" s="237">
        <v>44834</v>
      </c>
      <c r="DM3" s="235" t="s">
        <v>475</v>
      </c>
      <c r="DN3" s="236" t="s">
        <v>476</v>
      </c>
      <c r="DO3" s="236" t="s">
        <v>477</v>
      </c>
      <c r="DP3" s="236" t="s">
        <v>478</v>
      </c>
      <c r="DQ3" s="237">
        <v>44926</v>
      </c>
      <c r="DR3" s="235" t="s">
        <v>475</v>
      </c>
      <c r="DS3" s="236" t="s">
        <v>476</v>
      </c>
      <c r="DT3" s="236" t="s">
        <v>477</v>
      </c>
      <c r="DU3" s="236" t="s">
        <v>478</v>
      </c>
      <c r="DV3" s="237">
        <v>45016</v>
      </c>
    </row>
    <row r="4" spans="1:126" customFormat="1" ht="16.5" customHeight="1">
      <c r="A4" s="238"/>
      <c r="B4" s="235"/>
      <c r="C4" s="236"/>
      <c r="D4" s="236"/>
      <c r="E4" s="236"/>
      <c r="F4" s="237"/>
      <c r="G4" s="235"/>
      <c r="H4" s="236"/>
      <c r="I4" s="236"/>
      <c r="J4" s="236"/>
      <c r="K4" s="239"/>
      <c r="L4" s="235"/>
      <c r="M4" s="236"/>
      <c r="N4" s="236"/>
      <c r="O4" s="236"/>
      <c r="P4" s="239"/>
      <c r="Q4" s="235"/>
      <c r="R4" s="236"/>
      <c r="S4" s="236"/>
      <c r="T4" s="236"/>
      <c r="U4" s="237"/>
      <c r="V4" s="235"/>
      <c r="W4" s="236"/>
      <c r="X4" s="236"/>
      <c r="Y4" s="236"/>
      <c r="Z4" s="237"/>
      <c r="AA4" s="235"/>
      <c r="AB4" s="236"/>
      <c r="AC4" s="236"/>
      <c r="AD4" s="236"/>
      <c r="AE4" s="239"/>
      <c r="AF4" s="235"/>
      <c r="AG4" s="236"/>
      <c r="AH4" s="236"/>
      <c r="AI4" s="236"/>
      <c r="AJ4" s="237"/>
      <c r="AK4" s="235"/>
      <c r="AL4" s="236"/>
      <c r="AM4" s="236"/>
      <c r="AN4" s="236"/>
      <c r="AO4" s="237"/>
      <c r="AP4" s="235"/>
      <c r="AQ4" s="236"/>
      <c r="AR4" s="236"/>
      <c r="AS4" s="236"/>
      <c r="AT4" s="237"/>
      <c r="AU4" s="235"/>
      <c r="AV4" s="236"/>
      <c r="AW4" s="236"/>
      <c r="AX4" s="236"/>
      <c r="AY4" s="237"/>
      <c r="AZ4" s="235"/>
      <c r="BA4" s="236"/>
      <c r="BB4" s="236"/>
      <c r="BC4" s="236"/>
      <c r="BD4" s="237"/>
      <c r="BE4" s="235"/>
      <c r="BF4" s="236"/>
      <c r="BG4" s="236"/>
      <c r="BH4" s="236"/>
      <c r="BI4" s="237"/>
      <c r="BJ4" s="235"/>
      <c r="BK4" s="236"/>
      <c r="BL4" s="236"/>
      <c r="BM4" s="236"/>
      <c r="BN4" s="237"/>
      <c r="BO4" s="235"/>
      <c r="BP4" s="236"/>
      <c r="BQ4" s="236"/>
      <c r="BR4" s="236"/>
      <c r="BS4" s="239"/>
      <c r="BT4" s="235"/>
      <c r="BU4" s="236"/>
      <c r="BV4" s="236"/>
      <c r="BW4" s="236"/>
      <c r="BX4" s="237"/>
      <c r="BY4" s="235"/>
      <c r="BZ4" s="236"/>
      <c r="CA4" s="236"/>
      <c r="CB4" s="236"/>
      <c r="CC4" s="237"/>
      <c r="CD4" s="235"/>
      <c r="CE4" s="236"/>
      <c r="CF4" s="236"/>
      <c r="CG4" s="236"/>
      <c r="CH4" s="237"/>
      <c r="CI4" s="235"/>
      <c r="CJ4" s="236"/>
      <c r="CK4" s="236"/>
      <c r="CL4" s="236"/>
      <c r="CM4" s="237"/>
      <c r="CN4" s="235"/>
      <c r="CO4" s="236"/>
      <c r="CP4" s="236"/>
      <c r="CQ4" s="236"/>
      <c r="CR4" s="237"/>
      <c r="CS4" s="235"/>
      <c r="CT4" s="236"/>
      <c r="CU4" s="236"/>
      <c r="CV4" s="236"/>
      <c r="CW4" s="237"/>
      <c r="CX4" s="235"/>
      <c r="CY4" s="236"/>
      <c r="CZ4" s="236"/>
      <c r="DA4" s="236"/>
      <c r="DB4" s="237"/>
      <c r="DC4" s="235"/>
      <c r="DD4" s="236"/>
      <c r="DE4" s="236"/>
      <c r="DF4" s="236"/>
      <c r="DG4" s="237"/>
      <c r="DH4" s="235"/>
      <c r="DI4" s="236"/>
      <c r="DJ4" s="236"/>
      <c r="DK4" s="236"/>
      <c r="DL4" s="237"/>
      <c r="DM4" s="235"/>
      <c r="DN4" s="236"/>
      <c r="DO4" s="236"/>
      <c r="DP4" s="236"/>
      <c r="DQ4" s="237"/>
      <c r="DR4" s="235"/>
      <c r="DS4" s="236"/>
      <c r="DT4" s="236"/>
      <c r="DU4" s="236"/>
      <c r="DV4" s="237"/>
    </row>
    <row r="5" spans="1:126" s="13" customFormat="1">
      <c r="A5" s="43" t="s">
        <v>200</v>
      </c>
      <c r="B5" s="125"/>
      <c r="C5" s="122"/>
      <c r="D5" s="122"/>
      <c r="E5" s="122"/>
      <c r="F5" s="126"/>
      <c r="G5" s="125"/>
      <c r="H5" s="122"/>
      <c r="I5" s="122"/>
      <c r="J5" s="122"/>
      <c r="K5" s="126"/>
      <c r="L5" s="125"/>
      <c r="M5" s="122"/>
      <c r="N5" s="122"/>
      <c r="O5" s="122"/>
      <c r="P5" s="126"/>
      <c r="Q5" s="125"/>
      <c r="R5" s="122"/>
      <c r="S5" s="122"/>
      <c r="T5" s="122"/>
      <c r="U5" s="126"/>
      <c r="V5" s="125"/>
      <c r="W5" s="122"/>
      <c r="X5" s="122"/>
      <c r="Y5" s="122"/>
      <c r="Z5" s="126"/>
      <c r="AA5" s="125"/>
      <c r="AB5" s="122"/>
      <c r="AC5" s="122"/>
      <c r="AD5" s="122"/>
      <c r="AE5" s="126"/>
      <c r="AF5" s="125"/>
      <c r="AG5" s="122"/>
      <c r="AH5" s="122"/>
      <c r="AI5" s="122"/>
      <c r="AJ5" s="126"/>
      <c r="AK5" s="125"/>
      <c r="AL5" s="122"/>
      <c r="AM5" s="122"/>
      <c r="AN5" s="122"/>
      <c r="AO5" s="126"/>
      <c r="AP5" s="125"/>
      <c r="AQ5" s="122"/>
      <c r="AR5" s="122"/>
      <c r="AS5" s="122"/>
      <c r="AT5" s="126"/>
      <c r="AU5" s="125"/>
      <c r="AV5" s="122"/>
      <c r="AW5" s="122"/>
      <c r="AX5" s="122"/>
      <c r="AY5" s="126"/>
      <c r="AZ5" s="125"/>
      <c r="BA5" s="122"/>
      <c r="BB5" s="122"/>
      <c r="BC5" s="122"/>
      <c r="BD5" s="126"/>
      <c r="BE5" s="125"/>
      <c r="BF5" s="122"/>
      <c r="BG5" s="122"/>
      <c r="BH5" s="122"/>
      <c r="BI5" s="126"/>
      <c r="BJ5" s="125"/>
      <c r="BK5" s="122"/>
      <c r="BL5" s="122"/>
      <c r="BM5" s="122"/>
      <c r="BN5" s="126"/>
      <c r="BO5" s="125"/>
      <c r="BP5" s="122"/>
      <c r="BQ5" s="122"/>
      <c r="BR5" s="122"/>
      <c r="BS5" s="126"/>
      <c r="BT5" s="125"/>
      <c r="BU5" s="122"/>
      <c r="BV5" s="122"/>
      <c r="BW5" s="122"/>
      <c r="BX5" s="126"/>
      <c r="BY5" s="125"/>
      <c r="BZ5" s="122"/>
      <c r="CA5" s="122"/>
      <c r="CB5" s="122"/>
      <c r="CC5" s="126"/>
      <c r="CD5" s="125"/>
      <c r="CE5" s="122"/>
      <c r="CF5" s="122"/>
      <c r="CG5" s="122"/>
      <c r="CH5" s="126"/>
      <c r="CI5" s="125"/>
      <c r="CJ5" s="122"/>
      <c r="CK5" s="122"/>
      <c r="CL5" s="122"/>
      <c r="CM5" s="126"/>
      <c r="CN5" s="125"/>
      <c r="CO5" s="122"/>
      <c r="CP5" s="122"/>
      <c r="CQ5" s="122"/>
      <c r="CR5" s="126"/>
      <c r="CS5" s="125"/>
      <c r="CT5" s="122"/>
      <c r="CU5" s="122"/>
      <c r="CV5" s="122"/>
      <c r="CW5" s="126"/>
      <c r="CX5" s="125"/>
      <c r="CY5" s="122"/>
      <c r="CZ5" s="122"/>
      <c r="DA5" s="122"/>
      <c r="DB5" s="126"/>
      <c r="DC5" s="127"/>
      <c r="DD5" s="128"/>
      <c r="DE5" s="128"/>
      <c r="DF5" s="128"/>
      <c r="DG5" s="128"/>
      <c r="DH5" s="129"/>
      <c r="DI5" s="130"/>
      <c r="DJ5" s="130"/>
      <c r="DK5" s="130"/>
      <c r="DL5" s="131"/>
      <c r="DM5" s="129"/>
      <c r="DN5" s="130"/>
      <c r="DO5" s="130"/>
      <c r="DP5" s="130"/>
      <c r="DQ5" s="131"/>
      <c r="DR5" s="153"/>
      <c r="DS5" s="154"/>
      <c r="DT5" s="154"/>
      <c r="DU5" s="154"/>
      <c r="DV5" s="155"/>
    </row>
    <row r="6" spans="1:126" ht="17.25">
      <c r="A6" s="44" t="s">
        <v>856</v>
      </c>
      <c r="B6" s="132">
        <v>2591689</v>
      </c>
      <c r="C6" s="120" t="s">
        <v>134</v>
      </c>
      <c r="D6" s="120" t="s">
        <v>134</v>
      </c>
      <c r="E6" s="120" t="s">
        <v>134</v>
      </c>
      <c r="F6" s="133">
        <v>2591689</v>
      </c>
      <c r="G6" s="132">
        <v>2650446</v>
      </c>
      <c r="H6" s="120" t="s">
        <v>134</v>
      </c>
      <c r="I6" s="120" t="s">
        <v>134</v>
      </c>
      <c r="J6" s="120" t="s">
        <v>134</v>
      </c>
      <c r="K6" s="133">
        <v>2650446</v>
      </c>
      <c r="L6" s="132">
        <v>2449543</v>
      </c>
      <c r="M6" s="120" t="s">
        <v>134</v>
      </c>
      <c r="N6" s="120" t="s">
        <v>134</v>
      </c>
      <c r="O6" s="120" t="s">
        <v>134</v>
      </c>
      <c r="P6" s="133">
        <v>2449543</v>
      </c>
      <c r="Q6" s="132">
        <v>3553902</v>
      </c>
      <c r="R6" s="120" t="s">
        <v>134</v>
      </c>
      <c r="S6" s="120" t="s">
        <v>134</v>
      </c>
      <c r="T6" s="120" t="s">
        <v>134</v>
      </c>
      <c r="U6" s="133">
        <v>3553902</v>
      </c>
      <c r="V6" s="132">
        <v>2808267</v>
      </c>
      <c r="W6" s="120" t="s">
        <v>134</v>
      </c>
      <c r="X6" s="120" t="s">
        <v>134</v>
      </c>
      <c r="Y6" s="120" t="s">
        <v>134</v>
      </c>
      <c r="Z6" s="133">
        <v>2808267</v>
      </c>
      <c r="AA6" s="132">
        <v>2763100</v>
      </c>
      <c r="AB6" s="120" t="s">
        <v>134</v>
      </c>
      <c r="AC6" s="120" t="s">
        <v>134</v>
      </c>
      <c r="AD6" s="120" t="s">
        <v>134</v>
      </c>
      <c r="AE6" s="133">
        <v>2763100</v>
      </c>
      <c r="AF6" s="132">
        <v>2842310</v>
      </c>
      <c r="AG6" s="120" t="s">
        <v>134</v>
      </c>
      <c r="AH6" s="120" t="s">
        <v>134</v>
      </c>
      <c r="AI6" s="120" t="s">
        <v>134</v>
      </c>
      <c r="AJ6" s="133">
        <v>2842310</v>
      </c>
      <c r="AK6" s="132">
        <v>3629157</v>
      </c>
      <c r="AL6" s="120" t="s">
        <v>134</v>
      </c>
      <c r="AM6" s="120" t="s">
        <v>134</v>
      </c>
      <c r="AN6" s="120" t="s">
        <v>134</v>
      </c>
      <c r="AO6" s="133">
        <v>3629157</v>
      </c>
      <c r="AP6" s="132">
        <v>2818114</v>
      </c>
      <c r="AQ6" s="120" t="s">
        <v>134</v>
      </c>
      <c r="AR6" s="120" t="s">
        <v>134</v>
      </c>
      <c r="AS6" s="120" t="s">
        <v>134</v>
      </c>
      <c r="AT6" s="133">
        <v>2818114</v>
      </c>
      <c r="AU6" s="132">
        <v>2720053</v>
      </c>
      <c r="AV6" s="120" t="s">
        <v>134</v>
      </c>
      <c r="AW6" s="120" t="s">
        <v>134</v>
      </c>
      <c r="AX6" s="120" t="s">
        <v>134</v>
      </c>
      <c r="AY6" s="133">
        <v>2720053</v>
      </c>
      <c r="AZ6" s="132">
        <v>2583129</v>
      </c>
      <c r="BA6" s="120" t="s">
        <v>134</v>
      </c>
      <c r="BB6" s="120" t="s">
        <v>134</v>
      </c>
      <c r="BC6" s="120" t="s">
        <v>134</v>
      </c>
      <c r="BD6" s="133">
        <v>2583129</v>
      </c>
      <c r="BE6" s="132">
        <v>3228976</v>
      </c>
      <c r="BF6" s="120" t="s">
        <v>134</v>
      </c>
      <c r="BG6" s="120" t="s">
        <v>134</v>
      </c>
      <c r="BH6" s="120" t="s">
        <v>134</v>
      </c>
      <c r="BI6" s="133">
        <v>3228976</v>
      </c>
      <c r="BJ6" s="132">
        <v>2793272</v>
      </c>
      <c r="BK6" s="120" t="s">
        <v>134</v>
      </c>
      <c r="BL6" s="120" t="s">
        <v>134</v>
      </c>
      <c r="BM6" s="120" t="s">
        <v>134</v>
      </c>
      <c r="BN6" s="133">
        <v>2793272</v>
      </c>
      <c r="BO6" s="132">
        <v>2970447</v>
      </c>
      <c r="BP6" s="120" t="s">
        <v>134</v>
      </c>
      <c r="BQ6" s="120" t="s">
        <v>134</v>
      </c>
      <c r="BR6" s="120" t="s">
        <v>134</v>
      </c>
      <c r="BS6" s="133">
        <v>2970447</v>
      </c>
      <c r="BT6" s="132">
        <v>3476315</v>
      </c>
      <c r="BU6" s="120" t="s">
        <v>134</v>
      </c>
      <c r="BV6" s="120" t="s">
        <v>134</v>
      </c>
      <c r="BW6" s="120" t="s">
        <v>134</v>
      </c>
      <c r="BX6" s="133">
        <v>3476315</v>
      </c>
      <c r="BY6" s="132">
        <v>4289107</v>
      </c>
      <c r="BZ6" s="120" t="s">
        <v>134</v>
      </c>
      <c r="CA6" s="120" t="s">
        <v>134</v>
      </c>
      <c r="CB6" s="120" t="s">
        <v>134</v>
      </c>
      <c r="CC6" s="133">
        <v>4289107</v>
      </c>
      <c r="CD6" s="132">
        <v>3580404</v>
      </c>
      <c r="CE6" s="120" t="s">
        <v>134</v>
      </c>
      <c r="CF6" s="120" t="s">
        <v>134</v>
      </c>
      <c r="CG6" s="120" t="s">
        <v>134</v>
      </c>
      <c r="CH6" s="133">
        <v>3580404</v>
      </c>
      <c r="CI6" s="132">
        <v>3768224</v>
      </c>
      <c r="CJ6" s="120" t="s">
        <v>134</v>
      </c>
      <c r="CK6" s="120" t="s">
        <v>134</v>
      </c>
      <c r="CL6" s="120" t="s">
        <v>134</v>
      </c>
      <c r="CM6" s="133">
        <v>3768224</v>
      </c>
      <c r="CN6" s="132">
        <v>4014014</v>
      </c>
      <c r="CO6" s="120" t="s">
        <v>134</v>
      </c>
      <c r="CP6" s="120" t="s">
        <v>134</v>
      </c>
      <c r="CQ6" s="120" t="s">
        <v>134</v>
      </c>
      <c r="CR6" s="133">
        <v>4014014</v>
      </c>
      <c r="CS6" s="132">
        <v>4675682</v>
      </c>
      <c r="CT6" s="120" t="s">
        <v>134</v>
      </c>
      <c r="CU6" s="120" t="s">
        <v>134</v>
      </c>
      <c r="CV6" s="120" t="s">
        <v>134</v>
      </c>
      <c r="CW6" s="133">
        <v>4675682</v>
      </c>
      <c r="CX6" s="132">
        <v>3747220</v>
      </c>
      <c r="CY6" s="120" t="s">
        <v>134</v>
      </c>
      <c r="CZ6" s="120" t="s">
        <v>134</v>
      </c>
      <c r="DA6" s="120" t="s">
        <v>134</v>
      </c>
      <c r="DB6" s="133">
        <v>3747220</v>
      </c>
      <c r="DC6" s="132">
        <v>3783817</v>
      </c>
      <c r="DD6" s="121" t="s">
        <v>134</v>
      </c>
      <c r="DE6" s="121" t="s">
        <v>134</v>
      </c>
      <c r="DF6" s="121" t="s">
        <v>134</v>
      </c>
      <c r="DG6" s="120">
        <v>3783817</v>
      </c>
      <c r="DH6" s="134">
        <v>3621821</v>
      </c>
      <c r="DI6" s="120" t="s">
        <v>134</v>
      </c>
      <c r="DJ6" s="120" t="s">
        <v>134</v>
      </c>
      <c r="DK6" s="120" t="s">
        <v>134</v>
      </c>
      <c r="DL6" s="135">
        <v>3621821</v>
      </c>
      <c r="DM6" s="120">
        <v>4788216</v>
      </c>
      <c r="DN6" s="120">
        <v>0</v>
      </c>
      <c r="DO6" s="120">
        <v>0</v>
      </c>
      <c r="DP6" s="120">
        <v>0</v>
      </c>
      <c r="DQ6" s="135">
        <v>4788216</v>
      </c>
      <c r="DR6" s="134">
        <v>3611303</v>
      </c>
      <c r="DS6" s="120" t="s">
        <v>134</v>
      </c>
      <c r="DT6" s="120" t="s">
        <v>134</v>
      </c>
      <c r="DU6" s="120" t="s">
        <v>134</v>
      </c>
      <c r="DV6" s="135">
        <v>3611303</v>
      </c>
    </row>
    <row r="7" spans="1:126" ht="17.25">
      <c r="A7" s="44" t="s">
        <v>857</v>
      </c>
      <c r="B7" s="132">
        <v>7705484</v>
      </c>
      <c r="C7" s="120" t="s">
        <v>134</v>
      </c>
      <c r="D7" s="120" t="s">
        <v>134</v>
      </c>
      <c r="E7" s="120" t="s">
        <v>134</v>
      </c>
      <c r="F7" s="133">
        <v>7705484</v>
      </c>
      <c r="G7" s="132">
        <v>7844713</v>
      </c>
      <c r="H7" s="120" t="s">
        <v>134</v>
      </c>
      <c r="I7" s="120" t="s">
        <v>134</v>
      </c>
      <c r="J7" s="120" t="s">
        <v>134</v>
      </c>
      <c r="K7" s="133">
        <v>7844713</v>
      </c>
      <c r="L7" s="132">
        <v>8067876</v>
      </c>
      <c r="M7" s="120" t="s">
        <v>134</v>
      </c>
      <c r="N7" s="120" t="s">
        <v>134</v>
      </c>
      <c r="O7" s="120" t="s">
        <v>134</v>
      </c>
      <c r="P7" s="133">
        <v>8067876</v>
      </c>
      <c r="Q7" s="132">
        <v>8312468</v>
      </c>
      <c r="R7" s="120" t="s">
        <v>134</v>
      </c>
      <c r="S7" s="120" t="s">
        <v>134</v>
      </c>
      <c r="T7" s="120" t="s">
        <v>134</v>
      </c>
      <c r="U7" s="133">
        <v>8312468</v>
      </c>
      <c r="V7" s="132">
        <v>8486221</v>
      </c>
      <c r="W7" s="120" t="s">
        <v>134</v>
      </c>
      <c r="X7" s="120" t="s">
        <v>134</v>
      </c>
      <c r="Y7" s="120" t="s">
        <v>134</v>
      </c>
      <c r="Z7" s="133">
        <v>8486221</v>
      </c>
      <c r="AA7" s="132">
        <v>8740123</v>
      </c>
      <c r="AB7" s="120" t="s">
        <v>134</v>
      </c>
      <c r="AC7" s="120" t="s">
        <v>134</v>
      </c>
      <c r="AD7" s="120" t="s">
        <v>134</v>
      </c>
      <c r="AE7" s="133">
        <v>8740123</v>
      </c>
      <c r="AF7" s="132">
        <v>9019984</v>
      </c>
      <c r="AG7" s="120" t="s">
        <v>134</v>
      </c>
      <c r="AH7" s="120" t="s">
        <v>134</v>
      </c>
      <c r="AI7" s="120" t="s">
        <v>134</v>
      </c>
      <c r="AJ7" s="133">
        <v>9019984</v>
      </c>
      <c r="AK7" s="132">
        <v>9127809</v>
      </c>
      <c r="AL7" s="120" t="s">
        <v>134</v>
      </c>
      <c r="AM7" s="120" t="s">
        <v>134</v>
      </c>
      <c r="AN7" s="120" t="s">
        <v>134</v>
      </c>
      <c r="AO7" s="133">
        <v>9127809</v>
      </c>
      <c r="AP7" s="132">
        <v>9195670</v>
      </c>
      <c r="AQ7" s="120" t="s">
        <v>134</v>
      </c>
      <c r="AR7" s="120" t="s">
        <v>134</v>
      </c>
      <c r="AS7" s="120" t="s">
        <v>134</v>
      </c>
      <c r="AT7" s="133">
        <v>9195670</v>
      </c>
      <c r="AU7" s="132">
        <v>9366609</v>
      </c>
      <c r="AV7" s="120" t="s">
        <v>134</v>
      </c>
      <c r="AW7" s="120" t="s">
        <v>134</v>
      </c>
      <c r="AX7" s="120" t="s">
        <v>134</v>
      </c>
      <c r="AY7" s="133">
        <v>9366609</v>
      </c>
      <c r="AZ7" s="132">
        <v>9488702</v>
      </c>
      <c r="BA7" s="120" t="s">
        <v>134</v>
      </c>
      <c r="BB7" s="120" t="s">
        <v>134</v>
      </c>
      <c r="BC7" s="120" t="s">
        <v>134</v>
      </c>
      <c r="BD7" s="133">
        <v>9488702</v>
      </c>
      <c r="BE7" s="132">
        <v>9622161</v>
      </c>
      <c r="BF7" s="120" t="s">
        <v>134</v>
      </c>
      <c r="BG7" s="120" t="s">
        <v>134</v>
      </c>
      <c r="BH7" s="120" t="s">
        <v>134</v>
      </c>
      <c r="BI7" s="133">
        <v>9622161</v>
      </c>
      <c r="BJ7" s="132">
        <v>9705603</v>
      </c>
      <c r="BK7" s="120" t="s">
        <v>134</v>
      </c>
      <c r="BL7" s="120" t="s">
        <v>134</v>
      </c>
      <c r="BM7" s="120" t="s">
        <v>134</v>
      </c>
      <c r="BN7" s="133">
        <v>9705603</v>
      </c>
      <c r="BO7" s="132">
        <v>10282017</v>
      </c>
      <c r="BP7" s="120" t="s">
        <v>134</v>
      </c>
      <c r="BQ7" s="120" t="s">
        <v>134</v>
      </c>
      <c r="BR7" s="120" t="s">
        <v>134</v>
      </c>
      <c r="BS7" s="133">
        <v>10282017</v>
      </c>
      <c r="BT7" s="132">
        <v>10705205</v>
      </c>
      <c r="BU7" s="120" t="s">
        <v>134</v>
      </c>
      <c r="BV7" s="120" t="s">
        <v>134</v>
      </c>
      <c r="BW7" s="120" t="s">
        <v>134</v>
      </c>
      <c r="BX7" s="133">
        <v>10705205</v>
      </c>
      <c r="BY7" s="132">
        <v>11065557</v>
      </c>
      <c r="BZ7" s="120" t="s">
        <v>134</v>
      </c>
      <c r="CA7" s="120" t="s">
        <v>134</v>
      </c>
      <c r="CB7" s="120" t="s">
        <v>134</v>
      </c>
      <c r="CC7" s="133">
        <v>11065557</v>
      </c>
      <c r="CD7" s="132">
        <v>11110911</v>
      </c>
      <c r="CE7" s="120" t="s">
        <v>134</v>
      </c>
      <c r="CF7" s="120" t="s">
        <v>134</v>
      </c>
      <c r="CG7" s="120" t="s">
        <v>134</v>
      </c>
      <c r="CH7" s="133">
        <v>11110911</v>
      </c>
      <c r="CI7" s="132">
        <v>11416564</v>
      </c>
      <c r="CJ7" s="120" t="s">
        <v>134</v>
      </c>
      <c r="CK7" s="120" t="s">
        <v>134</v>
      </c>
      <c r="CL7" s="120" t="s">
        <v>134</v>
      </c>
      <c r="CM7" s="133">
        <v>11416564</v>
      </c>
      <c r="CN7" s="132">
        <v>11526976</v>
      </c>
      <c r="CO7" s="120" t="s">
        <v>134</v>
      </c>
      <c r="CP7" s="120" t="s">
        <v>134</v>
      </c>
      <c r="CQ7" s="120" t="s">
        <v>134</v>
      </c>
      <c r="CR7" s="133">
        <v>11526976</v>
      </c>
      <c r="CS7" s="132">
        <v>11565559</v>
      </c>
      <c r="CT7" s="120" t="s">
        <v>134</v>
      </c>
      <c r="CU7" s="120" t="s">
        <v>134</v>
      </c>
      <c r="CV7" s="120" t="s">
        <v>134</v>
      </c>
      <c r="CW7" s="133">
        <v>11565559</v>
      </c>
      <c r="CX7" s="132">
        <v>11527982</v>
      </c>
      <c r="CY7" s="120" t="s">
        <v>134</v>
      </c>
      <c r="CZ7" s="120" t="s">
        <v>134</v>
      </c>
      <c r="DA7" s="120" t="s">
        <v>134</v>
      </c>
      <c r="DB7" s="133">
        <v>11527982</v>
      </c>
      <c r="DC7" s="132">
        <v>11610670</v>
      </c>
      <c r="DD7" s="121" t="s">
        <v>134</v>
      </c>
      <c r="DE7" s="121" t="s">
        <v>134</v>
      </c>
      <c r="DF7" s="121" t="s">
        <v>134</v>
      </c>
      <c r="DG7" s="120">
        <v>11610670</v>
      </c>
      <c r="DH7" s="134">
        <v>11436990</v>
      </c>
      <c r="DI7" s="120" t="s">
        <v>134</v>
      </c>
      <c r="DJ7" s="120" t="s">
        <v>134</v>
      </c>
      <c r="DK7" s="120" t="s">
        <v>134</v>
      </c>
      <c r="DL7" s="135">
        <v>11436990</v>
      </c>
      <c r="DM7" s="120">
        <v>11294457</v>
      </c>
      <c r="DN7" s="120">
        <v>0</v>
      </c>
      <c r="DO7" s="120">
        <v>0</v>
      </c>
      <c r="DP7" s="120">
        <v>0</v>
      </c>
      <c r="DQ7" s="135">
        <v>11294457</v>
      </c>
      <c r="DR7" s="134">
        <v>11118294</v>
      </c>
      <c r="DS7" s="120" t="s">
        <v>134</v>
      </c>
      <c r="DT7" s="120" t="s">
        <v>134</v>
      </c>
      <c r="DU7" s="120" t="s">
        <v>134</v>
      </c>
      <c r="DV7" s="135">
        <v>11118294</v>
      </c>
    </row>
    <row r="8" spans="1:126">
      <c r="A8" s="44" t="s">
        <v>479</v>
      </c>
      <c r="B8" s="132" t="s">
        <v>134</v>
      </c>
      <c r="C8" s="120">
        <v>6181</v>
      </c>
      <c r="D8" s="120">
        <v>147724</v>
      </c>
      <c r="E8" s="120">
        <v>123948</v>
      </c>
      <c r="F8" s="133">
        <v>277853</v>
      </c>
      <c r="G8" s="132" t="s">
        <v>134</v>
      </c>
      <c r="H8" s="120">
        <v>83760</v>
      </c>
      <c r="I8" s="120">
        <v>72167</v>
      </c>
      <c r="J8" s="120">
        <v>105944</v>
      </c>
      <c r="K8" s="133">
        <v>261871</v>
      </c>
      <c r="L8" s="132" t="s">
        <v>134</v>
      </c>
      <c r="M8" s="120">
        <v>28373</v>
      </c>
      <c r="N8" s="120">
        <v>47315</v>
      </c>
      <c r="O8" s="120">
        <v>94824</v>
      </c>
      <c r="P8" s="133">
        <v>170512</v>
      </c>
      <c r="Q8" s="132" t="s">
        <v>134</v>
      </c>
      <c r="R8" s="120">
        <v>56477</v>
      </c>
      <c r="S8" s="120">
        <v>25410</v>
      </c>
      <c r="T8" s="120">
        <v>67225</v>
      </c>
      <c r="U8" s="133">
        <v>149112</v>
      </c>
      <c r="V8" s="132" t="s">
        <v>134</v>
      </c>
      <c r="W8" s="120">
        <v>10110</v>
      </c>
      <c r="X8" s="120">
        <v>35973</v>
      </c>
      <c r="Y8" s="120">
        <v>42742</v>
      </c>
      <c r="Z8" s="133">
        <v>88825</v>
      </c>
      <c r="AA8" s="132" t="s">
        <v>134</v>
      </c>
      <c r="AB8" s="120">
        <v>3352</v>
      </c>
      <c r="AC8" s="120">
        <v>40311</v>
      </c>
      <c r="AD8" s="120">
        <v>25929</v>
      </c>
      <c r="AE8" s="133">
        <v>69592</v>
      </c>
      <c r="AF8" s="132" t="s">
        <v>134</v>
      </c>
      <c r="AG8" s="120">
        <v>38145</v>
      </c>
      <c r="AH8" s="120">
        <v>73975</v>
      </c>
      <c r="AI8" s="120">
        <v>12847</v>
      </c>
      <c r="AJ8" s="133">
        <v>124967</v>
      </c>
      <c r="AK8" s="132" t="s">
        <v>134</v>
      </c>
      <c r="AL8" s="120">
        <v>16851</v>
      </c>
      <c r="AM8" s="120">
        <v>95455</v>
      </c>
      <c r="AN8" s="120" t="s">
        <v>134</v>
      </c>
      <c r="AO8" s="133">
        <v>112306</v>
      </c>
      <c r="AP8" s="132" t="s">
        <v>134</v>
      </c>
      <c r="AQ8" s="120">
        <v>71607</v>
      </c>
      <c r="AR8" s="120">
        <v>66135</v>
      </c>
      <c r="AS8" s="120">
        <v>50105</v>
      </c>
      <c r="AT8" s="133">
        <v>187847</v>
      </c>
      <c r="AU8" s="132" t="s">
        <v>134</v>
      </c>
      <c r="AV8" s="120">
        <v>105567</v>
      </c>
      <c r="AW8" s="120">
        <v>15661</v>
      </c>
      <c r="AX8" s="120">
        <v>50620</v>
      </c>
      <c r="AY8" s="133">
        <v>171848</v>
      </c>
      <c r="AZ8" s="132" t="s">
        <v>134</v>
      </c>
      <c r="BA8" s="120">
        <v>249675</v>
      </c>
      <c r="BB8" s="120">
        <v>77934</v>
      </c>
      <c r="BC8" s="120" t="s">
        <v>134</v>
      </c>
      <c r="BD8" s="133">
        <v>327609</v>
      </c>
      <c r="BE8" s="132" t="s">
        <v>134</v>
      </c>
      <c r="BF8" s="120">
        <v>173781</v>
      </c>
      <c r="BG8" s="120">
        <v>283308</v>
      </c>
      <c r="BH8" s="120" t="s">
        <v>134</v>
      </c>
      <c r="BI8" s="133">
        <v>457089</v>
      </c>
      <c r="BJ8" s="132" t="s">
        <v>134</v>
      </c>
      <c r="BK8" s="120">
        <v>814474</v>
      </c>
      <c r="BL8" s="120">
        <v>274811</v>
      </c>
      <c r="BM8" s="120" t="s">
        <v>134</v>
      </c>
      <c r="BN8" s="133">
        <v>1089285</v>
      </c>
      <c r="BO8" s="132" t="s">
        <v>134</v>
      </c>
      <c r="BP8" s="120">
        <v>1054839</v>
      </c>
      <c r="BQ8" s="120">
        <v>512</v>
      </c>
      <c r="BR8" s="120" t="s">
        <v>134</v>
      </c>
      <c r="BS8" s="133">
        <v>1055351</v>
      </c>
      <c r="BT8" s="132" t="s">
        <v>134</v>
      </c>
      <c r="BU8" s="120">
        <v>1046186</v>
      </c>
      <c r="BV8" s="120">
        <v>150001</v>
      </c>
      <c r="BW8" s="120" t="s">
        <v>134</v>
      </c>
      <c r="BX8" s="133">
        <v>1196187</v>
      </c>
      <c r="BY8" s="132" t="s">
        <v>134</v>
      </c>
      <c r="BZ8" s="120">
        <v>848313</v>
      </c>
      <c r="CA8" s="120">
        <v>630515</v>
      </c>
      <c r="CB8" s="120" t="s">
        <v>134</v>
      </c>
      <c r="CC8" s="133">
        <v>1478828</v>
      </c>
      <c r="CD8" s="132" t="s">
        <v>134</v>
      </c>
      <c r="CE8" s="120">
        <v>373341</v>
      </c>
      <c r="CF8" s="120">
        <v>810537</v>
      </c>
      <c r="CG8" s="120" t="s">
        <v>134</v>
      </c>
      <c r="CH8" s="133">
        <v>1183878</v>
      </c>
      <c r="CI8" s="132" t="s">
        <v>134</v>
      </c>
      <c r="CJ8" s="120">
        <v>122896</v>
      </c>
      <c r="CK8" s="120">
        <v>508</v>
      </c>
      <c r="CL8" s="120" t="s">
        <v>134</v>
      </c>
      <c r="CM8" s="133">
        <v>123404</v>
      </c>
      <c r="CN8" s="132" t="s">
        <v>134</v>
      </c>
      <c r="CO8" s="120">
        <v>389430</v>
      </c>
      <c r="CP8" s="120">
        <v>968124</v>
      </c>
      <c r="CQ8" s="120" t="s">
        <v>134</v>
      </c>
      <c r="CR8" s="133">
        <v>1357554</v>
      </c>
      <c r="CS8" s="132" t="s">
        <v>134</v>
      </c>
      <c r="CT8" s="120">
        <v>893504</v>
      </c>
      <c r="CU8" s="120">
        <v>499158</v>
      </c>
      <c r="CV8" s="120" t="s">
        <v>134</v>
      </c>
      <c r="CW8" s="133">
        <v>1392662</v>
      </c>
      <c r="CX8" s="132" t="s">
        <v>134</v>
      </c>
      <c r="CY8" s="120">
        <v>5557</v>
      </c>
      <c r="CZ8" s="120">
        <v>503206</v>
      </c>
      <c r="DA8" s="120" t="s">
        <v>134</v>
      </c>
      <c r="DB8" s="133">
        <v>508763</v>
      </c>
      <c r="DC8" s="136" t="s">
        <v>134</v>
      </c>
      <c r="DD8" s="120">
        <v>511508</v>
      </c>
      <c r="DE8" s="121" t="s">
        <v>134</v>
      </c>
      <c r="DF8" s="121" t="s">
        <v>134</v>
      </c>
      <c r="DG8" s="120">
        <v>511508</v>
      </c>
      <c r="DH8" s="134" t="s">
        <v>134</v>
      </c>
      <c r="DI8" s="120">
        <v>4290</v>
      </c>
      <c r="DJ8" s="120">
        <v>1900216</v>
      </c>
      <c r="DK8" s="120" t="s">
        <v>134</v>
      </c>
      <c r="DL8" s="135">
        <v>1904506</v>
      </c>
      <c r="DM8" s="137">
        <v>0</v>
      </c>
      <c r="DN8" s="120">
        <v>2563711</v>
      </c>
      <c r="DO8" s="120">
        <v>0</v>
      </c>
      <c r="DP8" s="120">
        <v>0</v>
      </c>
      <c r="DQ8" s="135">
        <v>2563711</v>
      </c>
      <c r="DR8" s="134" t="s">
        <v>134</v>
      </c>
      <c r="DS8" s="120">
        <v>633039</v>
      </c>
      <c r="DT8" s="120">
        <v>2395849</v>
      </c>
      <c r="DU8" s="120" t="s">
        <v>134</v>
      </c>
      <c r="DV8" s="135">
        <v>3028888</v>
      </c>
    </row>
    <row r="9" spans="1:126" ht="17.25">
      <c r="A9" s="44" t="s">
        <v>858</v>
      </c>
      <c r="B9" s="132">
        <v>6059</v>
      </c>
      <c r="C9" s="120">
        <v>1860439</v>
      </c>
      <c r="D9" s="120">
        <v>1509164</v>
      </c>
      <c r="E9" s="120">
        <v>29124721</v>
      </c>
      <c r="F9" s="133">
        <v>32500383</v>
      </c>
      <c r="G9" s="132">
        <v>6988</v>
      </c>
      <c r="H9" s="120">
        <v>2455148</v>
      </c>
      <c r="I9" s="120">
        <v>1046881</v>
      </c>
      <c r="J9" s="120">
        <v>30086505</v>
      </c>
      <c r="K9" s="133">
        <v>33595522</v>
      </c>
      <c r="L9" s="132">
        <v>7937</v>
      </c>
      <c r="M9" s="120">
        <v>2636720</v>
      </c>
      <c r="N9" s="120">
        <v>994098</v>
      </c>
      <c r="O9" s="120">
        <v>31053642</v>
      </c>
      <c r="P9" s="133">
        <v>34692397</v>
      </c>
      <c r="Q9" s="132">
        <v>7830</v>
      </c>
      <c r="R9" s="120">
        <v>2704059</v>
      </c>
      <c r="S9" s="120">
        <v>692592</v>
      </c>
      <c r="T9" s="120">
        <v>31664626</v>
      </c>
      <c r="U9" s="133">
        <v>35069107</v>
      </c>
      <c r="V9" s="132">
        <v>7648</v>
      </c>
      <c r="W9" s="120">
        <v>2604541</v>
      </c>
      <c r="X9" s="120">
        <v>1302382</v>
      </c>
      <c r="Y9" s="120">
        <v>31716076</v>
      </c>
      <c r="Z9" s="133">
        <v>35630647</v>
      </c>
      <c r="AA9" s="132">
        <v>7530</v>
      </c>
      <c r="AB9" s="120">
        <v>2658898</v>
      </c>
      <c r="AC9" s="120">
        <v>1408416</v>
      </c>
      <c r="AD9" s="120">
        <v>32325010</v>
      </c>
      <c r="AE9" s="133">
        <v>36399854</v>
      </c>
      <c r="AF9" s="132">
        <v>7406</v>
      </c>
      <c r="AG9" s="120">
        <v>2691531</v>
      </c>
      <c r="AH9" s="120">
        <v>1671050</v>
      </c>
      <c r="AI9" s="120">
        <v>32842595</v>
      </c>
      <c r="AJ9" s="133">
        <v>37212582</v>
      </c>
      <c r="AK9" s="132">
        <v>7844</v>
      </c>
      <c r="AL9" s="120">
        <v>2706449</v>
      </c>
      <c r="AM9" s="120">
        <v>1915708</v>
      </c>
      <c r="AN9" s="120">
        <v>33364564</v>
      </c>
      <c r="AO9" s="133">
        <v>37994565</v>
      </c>
      <c r="AP9" s="132">
        <v>6802</v>
      </c>
      <c r="AQ9" s="120">
        <v>3010341</v>
      </c>
      <c r="AR9" s="120">
        <v>2429438</v>
      </c>
      <c r="AS9" s="120">
        <v>32897837</v>
      </c>
      <c r="AT9" s="133">
        <v>38344418</v>
      </c>
      <c r="AU9" s="132">
        <v>6558</v>
      </c>
      <c r="AV9" s="120">
        <v>3294493</v>
      </c>
      <c r="AW9" s="120">
        <v>2753672</v>
      </c>
      <c r="AX9" s="120">
        <v>32866799</v>
      </c>
      <c r="AY9" s="133">
        <v>38921522</v>
      </c>
      <c r="AZ9" s="132">
        <v>6830</v>
      </c>
      <c r="BA9" s="120">
        <v>3550138</v>
      </c>
      <c r="BB9" s="120">
        <v>2573401</v>
      </c>
      <c r="BC9" s="120">
        <v>33444004</v>
      </c>
      <c r="BD9" s="133">
        <v>39574373</v>
      </c>
      <c r="BE9" s="132">
        <v>11851</v>
      </c>
      <c r="BF9" s="120">
        <v>3707923</v>
      </c>
      <c r="BG9" s="120">
        <v>2362334</v>
      </c>
      <c r="BH9" s="120">
        <v>34248080</v>
      </c>
      <c r="BI9" s="133">
        <v>40330188</v>
      </c>
      <c r="BJ9" s="132">
        <v>12922</v>
      </c>
      <c r="BK9" s="120">
        <v>3756032</v>
      </c>
      <c r="BL9" s="120">
        <v>2621170</v>
      </c>
      <c r="BM9" s="120">
        <v>33953690</v>
      </c>
      <c r="BN9" s="133">
        <v>40343814</v>
      </c>
      <c r="BO9" s="132" t="s">
        <v>134</v>
      </c>
      <c r="BP9" s="120">
        <v>3937129</v>
      </c>
      <c r="BQ9" s="120">
        <v>2051062</v>
      </c>
      <c r="BR9" s="120">
        <v>36420024</v>
      </c>
      <c r="BS9" s="133">
        <v>42408215</v>
      </c>
      <c r="BT9" s="132" t="s">
        <v>134</v>
      </c>
      <c r="BU9" s="120">
        <v>3578835</v>
      </c>
      <c r="BV9" s="120">
        <v>2957210</v>
      </c>
      <c r="BW9" s="120">
        <v>37966836</v>
      </c>
      <c r="BX9" s="133">
        <v>44502881</v>
      </c>
      <c r="BY9" s="132" t="s">
        <v>134</v>
      </c>
      <c r="BZ9" s="120">
        <v>3637689</v>
      </c>
      <c r="CA9" s="120">
        <v>5644048</v>
      </c>
      <c r="CB9" s="120">
        <v>36317886</v>
      </c>
      <c r="CC9" s="133">
        <v>45599623</v>
      </c>
      <c r="CD9" s="132" t="s">
        <v>134</v>
      </c>
      <c r="CE9" s="120">
        <v>3986825</v>
      </c>
      <c r="CF9" s="120">
        <v>5832331</v>
      </c>
      <c r="CG9" s="120">
        <v>35257098</v>
      </c>
      <c r="CH9" s="133">
        <v>45076254</v>
      </c>
      <c r="CI9" s="132" t="s">
        <v>134</v>
      </c>
      <c r="CJ9" s="120">
        <v>3956536</v>
      </c>
      <c r="CK9" s="120">
        <v>6021196</v>
      </c>
      <c r="CL9" s="120">
        <v>35877769</v>
      </c>
      <c r="CM9" s="133">
        <v>45855501</v>
      </c>
      <c r="CN9" s="132" t="s">
        <v>134</v>
      </c>
      <c r="CO9" s="120">
        <v>4177193</v>
      </c>
      <c r="CP9" s="120">
        <v>5910227</v>
      </c>
      <c r="CQ9" s="120">
        <v>36407710</v>
      </c>
      <c r="CR9" s="133">
        <v>46495130</v>
      </c>
      <c r="CS9" s="132" t="s">
        <v>134</v>
      </c>
      <c r="CT9" s="120">
        <v>4185474</v>
      </c>
      <c r="CU9" s="120">
        <v>5928429</v>
      </c>
      <c r="CV9" s="120">
        <v>36512250</v>
      </c>
      <c r="CW9" s="133">
        <v>46626153</v>
      </c>
      <c r="CX9" s="132" t="s">
        <v>134</v>
      </c>
      <c r="CY9" s="120">
        <v>4487242</v>
      </c>
      <c r="CZ9" s="120">
        <v>6725994</v>
      </c>
      <c r="DA9" s="120">
        <v>35878167</v>
      </c>
      <c r="DB9" s="133">
        <v>47091403</v>
      </c>
      <c r="DC9" s="136" t="s">
        <v>134</v>
      </c>
      <c r="DD9" s="120">
        <v>4986344</v>
      </c>
      <c r="DE9" s="120">
        <v>4715605</v>
      </c>
      <c r="DF9" s="120">
        <v>39000678</v>
      </c>
      <c r="DG9" s="120">
        <v>48702627</v>
      </c>
      <c r="DH9" s="134" t="s">
        <v>134</v>
      </c>
      <c r="DI9" s="120">
        <v>5728096</v>
      </c>
      <c r="DJ9" s="120">
        <v>3818387</v>
      </c>
      <c r="DK9" s="120">
        <v>40021210</v>
      </c>
      <c r="DL9" s="135">
        <v>49567693</v>
      </c>
      <c r="DM9" s="137">
        <v>0</v>
      </c>
      <c r="DN9" s="120">
        <v>4765652</v>
      </c>
      <c r="DO9" s="120">
        <v>3409436</v>
      </c>
      <c r="DP9" s="120">
        <v>40778300</v>
      </c>
      <c r="DQ9" s="135">
        <v>48953388</v>
      </c>
      <c r="DR9" s="134" t="s">
        <v>134</v>
      </c>
      <c r="DS9" s="120">
        <v>4740995</v>
      </c>
      <c r="DT9" s="120">
        <v>4216821</v>
      </c>
      <c r="DU9" s="120">
        <v>41108433</v>
      </c>
      <c r="DV9" s="135">
        <v>50066249</v>
      </c>
    </row>
    <row r="10" spans="1:126">
      <c r="A10" s="44" t="s">
        <v>224</v>
      </c>
      <c r="B10" s="132">
        <v>0</v>
      </c>
      <c r="C10" s="120">
        <v>0</v>
      </c>
      <c r="D10" s="120">
        <v>0</v>
      </c>
      <c r="E10" s="120">
        <v>0</v>
      </c>
      <c r="F10" s="133">
        <v>0</v>
      </c>
      <c r="G10" s="132">
        <v>0</v>
      </c>
      <c r="H10" s="120">
        <v>0</v>
      </c>
      <c r="I10" s="120">
        <v>0</v>
      </c>
      <c r="J10" s="120">
        <v>0</v>
      </c>
      <c r="K10" s="133">
        <v>0</v>
      </c>
      <c r="L10" s="132">
        <v>0</v>
      </c>
      <c r="M10" s="120">
        <v>0</v>
      </c>
      <c r="N10" s="120">
        <v>0</v>
      </c>
      <c r="O10" s="120">
        <v>0</v>
      </c>
      <c r="P10" s="133">
        <v>0</v>
      </c>
      <c r="Q10" s="132">
        <v>0</v>
      </c>
      <c r="R10" s="120">
        <v>0</v>
      </c>
      <c r="S10" s="120">
        <v>0</v>
      </c>
      <c r="T10" s="120">
        <v>0</v>
      </c>
      <c r="U10" s="133">
        <v>0</v>
      </c>
      <c r="V10" s="132">
        <v>0</v>
      </c>
      <c r="W10" s="120">
        <v>0</v>
      </c>
      <c r="X10" s="120">
        <v>0</v>
      </c>
      <c r="Y10" s="120">
        <v>0</v>
      </c>
      <c r="Z10" s="133">
        <v>0</v>
      </c>
      <c r="AA10" s="132">
        <v>0</v>
      </c>
      <c r="AB10" s="120">
        <v>0</v>
      </c>
      <c r="AC10" s="120">
        <v>0</v>
      </c>
      <c r="AD10" s="120">
        <v>0</v>
      </c>
      <c r="AE10" s="133">
        <v>0</v>
      </c>
      <c r="AF10" s="132">
        <v>25</v>
      </c>
      <c r="AG10" s="120" t="s">
        <v>134</v>
      </c>
      <c r="AH10" s="120" t="s">
        <v>134</v>
      </c>
      <c r="AI10" s="120" t="s">
        <v>134</v>
      </c>
      <c r="AJ10" s="133">
        <v>25</v>
      </c>
      <c r="AK10" s="132">
        <v>273</v>
      </c>
      <c r="AL10" s="120" t="s">
        <v>134</v>
      </c>
      <c r="AM10" s="120" t="s">
        <v>134</v>
      </c>
      <c r="AN10" s="120" t="s">
        <v>134</v>
      </c>
      <c r="AO10" s="133">
        <v>273</v>
      </c>
      <c r="AP10" s="132">
        <v>437</v>
      </c>
      <c r="AQ10" s="120" t="s">
        <v>134</v>
      </c>
      <c r="AR10" s="120" t="s">
        <v>134</v>
      </c>
      <c r="AS10" s="120" t="s">
        <v>134</v>
      </c>
      <c r="AT10" s="133">
        <v>437</v>
      </c>
      <c r="AU10" s="132">
        <v>683</v>
      </c>
      <c r="AV10" s="120" t="s">
        <v>134</v>
      </c>
      <c r="AW10" s="120" t="s">
        <v>134</v>
      </c>
      <c r="AX10" s="120" t="s">
        <v>134</v>
      </c>
      <c r="AY10" s="133">
        <v>683</v>
      </c>
      <c r="AZ10" s="132">
        <v>634</v>
      </c>
      <c r="BA10" s="120" t="s">
        <v>134</v>
      </c>
      <c r="BB10" s="120" t="s">
        <v>134</v>
      </c>
      <c r="BC10" s="120" t="s">
        <v>134</v>
      </c>
      <c r="BD10" s="133">
        <v>634</v>
      </c>
      <c r="BE10" s="132">
        <v>1670</v>
      </c>
      <c r="BF10" s="120" t="s">
        <v>134</v>
      </c>
      <c r="BG10" s="120" t="s">
        <v>134</v>
      </c>
      <c r="BH10" s="120" t="s">
        <v>134</v>
      </c>
      <c r="BI10" s="133">
        <v>1670</v>
      </c>
      <c r="BJ10" s="132">
        <v>1822</v>
      </c>
      <c r="BK10" s="120" t="s">
        <v>134</v>
      </c>
      <c r="BL10" s="120" t="s">
        <v>134</v>
      </c>
      <c r="BM10" s="120" t="s">
        <v>134</v>
      </c>
      <c r="BN10" s="133">
        <v>1822</v>
      </c>
      <c r="BO10" s="132">
        <v>2932</v>
      </c>
      <c r="BP10" s="120" t="s">
        <v>134</v>
      </c>
      <c r="BQ10" s="120" t="s">
        <v>134</v>
      </c>
      <c r="BR10" s="120" t="s">
        <v>134</v>
      </c>
      <c r="BS10" s="133">
        <v>2932</v>
      </c>
      <c r="BT10" s="132">
        <v>12063</v>
      </c>
      <c r="BU10" s="120" t="s">
        <v>134</v>
      </c>
      <c r="BV10" s="120" t="s">
        <v>134</v>
      </c>
      <c r="BW10" s="120" t="s">
        <v>134</v>
      </c>
      <c r="BX10" s="133">
        <v>12063</v>
      </c>
      <c r="BY10" s="132">
        <v>13388</v>
      </c>
      <c r="BZ10" s="120" t="s">
        <v>134</v>
      </c>
      <c r="CA10" s="120" t="s">
        <v>134</v>
      </c>
      <c r="CB10" s="120" t="s">
        <v>134</v>
      </c>
      <c r="CC10" s="133">
        <v>13388</v>
      </c>
      <c r="CD10" s="132">
        <v>15070</v>
      </c>
      <c r="CE10" s="120" t="s">
        <v>134</v>
      </c>
      <c r="CF10" s="120" t="s">
        <v>134</v>
      </c>
      <c r="CG10" s="120" t="s">
        <v>134</v>
      </c>
      <c r="CH10" s="133">
        <v>15070</v>
      </c>
      <c r="CI10" s="132">
        <v>16306</v>
      </c>
      <c r="CJ10" s="120" t="s">
        <v>134</v>
      </c>
      <c r="CK10" s="120" t="s">
        <v>134</v>
      </c>
      <c r="CL10" s="120" t="s">
        <v>134</v>
      </c>
      <c r="CM10" s="133">
        <v>16306</v>
      </c>
      <c r="CN10" s="132">
        <v>15328</v>
      </c>
      <c r="CO10" s="120" t="s">
        <v>134</v>
      </c>
      <c r="CP10" s="120" t="s">
        <v>134</v>
      </c>
      <c r="CQ10" s="120" t="s">
        <v>134</v>
      </c>
      <c r="CR10" s="133">
        <v>15328</v>
      </c>
      <c r="CS10" s="132">
        <v>17324</v>
      </c>
      <c r="CT10" s="120" t="s">
        <v>134</v>
      </c>
      <c r="CU10" s="120" t="s">
        <v>134</v>
      </c>
      <c r="CV10" s="120" t="s">
        <v>134</v>
      </c>
      <c r="CW10" s="133">
        <v>17324</v>
      </c>
      <c r="CX10" s="132">
        <v>18568</v>
      </c>
      <c r="CY10" s="120" t="s">
        <v>134</v>
      </c>
      <c r="CZ10" s="120" t="s">
        <v>134</v>
      </c>
      <c r="DA10" s="120" t="s">
        <v>134</v>
      </c>
      <c r="DB10" s="133">
        <v>18568</v>
      </c>
      <c r="DC10" s="132">
        <v>16412</v>
      </c>
      <c r="DD10" s="121" t="s">
        <v>134</v>
      </c>
      <c r="DE10" s="121" t="s">
        <v>134</v>
      </c>
      <c r="DF10" s="121" t="s">
        <v>134</v>
      </c>
      <c r="DG10" s="120">
        <v>16412</v>
      </c>
      <c r="DH10" s="134">
        <v>15746</v>
      </c>
      <c r="DI10" s="120" t="s">
        <v>134</v>
      </c>
      <c r="DJ10" s="120" t="s">
        <v>134</v>
      </c>
      <c r="DK10" s="120" t="s">
        <v>134</v>
      </c>
      <c r="DL10" s="135">
        <v>15746</v>
      </c>
      <c r="DM10" s="134">
        <v>16110</v>
      </c>
      <c r="DN10" s="120">
        <v>0</v>
      </c>
      <c r="DO10" s="120">
        <v>0</v>
      </c>
      <c r="DP10" s="120">
        <v>0</v>
      </c>
      <c r="DQ10" s="135">
        <v>16110</v>
      </c>
      <c r="DR10" s="134">
        <v>14211</v>
      </c>
      <c r="DS10" s="120" t="s">
        <v>134</v>
      </c>
      <c r="DT10" s="120" t="s">
        <v>134</v>
      </c>
      <c r="DU10" s="120" t="s">
        <v>134</v>
      </c>
      <c r="DV10" s="135">
        <v>14211</v>
      </c>
    </row>
    <row r="11" spans="1:126" s="13" customFormat="1">
      <c r="A11" s="43" t="s">
        <v>480</v>
      </c>
      <c r="B11" s="125">
        <v>10303232</v>
      </c>
      <c r="C11" s="122">
        <v>1866620</v>
      </c>
      <c r="D11" s="122">
        <v>1656888</v>
      </c>
      <c r="E11" s="122">
        <v>29248669</v>
      </c>
      <c r="F11" s="126">
        <v>43075409</v>
      </c>
      <c r="G11" s="125">
        <v>10502147</v>
      </c>
      <c r="H11" s="122">
        <v>2538908</v>
      </c>
      <c r="I11" s="122">
        <v>1119048</v>
      </c>
      <c r="J11" s="122">
        <v>30192449</v>
      </c>
      <c r="K11" s="126">
        <v>44352552</v>
      </c>
      <c r="L11" s="125">
        <v>10525356</v>
      </c>
      <c r="M11" s="122">
        <v>2665093</v>
      </c>
      <c r="N11" s="122">
        <v>1041413</v>
      </c>
      <c r="O11" s="122">
        <v>31148466</v>
      </c>
      <c r="P11" s="126">
        <v>45380328</v>
      </c>
      <c r="Q11" s="125">
        <v>11874200</v>
      </c>
      <c r="R11" s="122">
        <v>2760536</v>
      </c>
      <c r="S11" s="122">
        <v>718002</v>
      </c>
      <c r="T11" s="122">
        <v>31731851</v>
      </c>
      <c r="U11" s="126">
        <v>47084589</v>
      </c>
      <c r="V11" s="125">
        <v>11302136</v>
      </c>
      <c r="W11" s="122">
        <v>2614651</v>
      </c>
      <c r="X11" s="122">
        <v>1338355</v>
      </c>
      <c r="Y11" s="122">
        <v>31758818</v>
      </c>
      <c r="Z11" s="126">
        <v>47013960</v>
      </c>
      <c r="AA11" s="125">
        <v>11510753</v>
      </c>
      <c r="AB11" s="122">
        <v>2662250</v>
      </c>
      <c r="AC11" s="122">
        <v>1448727</v>
      </c>
      <c r="AD11" s="122">
        <v>32350939</v>
      </c>
      <c r="AE11" s="126">
        <v>47972669</v>
      </c>
      <c r="AF11" s="125">
        <v>11869725</v>
      </c>
      <c r="AG11" s="122">
        <v>2729676</v>
      </c>
      <c r="AH11" s="122">
        <v>1745025</v>
      </c>
      <c r="AI11" s="122">
        <v>32855442</v>
      </c>
      <c r="AJ11" s="126">
        <v>49199868</v>
      </c>
      <c r="AK11" s="125">
        <v>12765083</v>
      </c>
      <c r="AL11" s="122">
        <v>2723300</v>
      </c>
      <c r="AM11" s="122">
        <v>2011163</v>
      </c>
      <c r="AN11" s="122">
        <v>33364564</v>
      </c>
      <c r="AO11" s="126">
        <v>50864110</v>
      </c>
      <c r="AP11" s="125">
        <v>12021023</v>
      </c>
      <c r="AQ11" s="122">
        <v>3081948</v>
      </c>
      <c r="AR11" s="122">
        <v>2495573</v>
      </c>
      <c r="AS11" s="122">
        <v>32947942</v>
      </c>
      <c r="AT11" s="126">
        <v>50546486</v>
      </c>
      <c r="AU11" s="125">
        <v>12093903</v>
      </c>
      <c r="AV11" s="122">
        <v>3400060</v>
      </c>
      <c r="AW11" s="122">
        <v>2769333</v>
      </c>
      <c r="AX11" s="122">
        <v>32917419</v>
      </c>
      <c r="AY11" s="126">
        <v>51180715</v>
      </c>
      <c r="AZ11" s="125">
        <v>12079295</v>
      </c>
      <c r="BA11" s="122">
        <v>3799813</v>
      </c>
      <c r="BB11" s="122">
        <v>2651335</v>
      </c>
      <c r="BC11" s="122">
        <v>33444004</v>
      </c>
      <c r="BD11" s="126">
        <v>51974447</v>
      </c>
      <c r="BE11" s="125">
        <v>12864658</v>
      </c>
      <c r="BF11" s="122">
        <v>3881704</v>
      </c>
      <c r="BG11" s="122">
        <v>2645642</v>
      </c>
      <c r="BH11" s="122">
        <v>34248080</v>
      </c>
      <c r="BI11" s="126">
        <v>53640084</v>
      </c>
      <c r="BJ11" s="125">
        <v>12513619</v>
      </c>
      <c r="BK11" s="122">
        <v>4570506</v>
      </c>
      <c r="BL11" s="122">
        <v>2895981</v>
      </c>
      <c r="BM11" s="122">
        <v>33953690</v>
      </c>
      <c r="BN11" s="126">
        <v>53933796</v>
      </c>
      <c r="BO11" s="125">
        <v>13255396</v>
      </c>
      <c r="BP11" s="122">
        <v>4991968</v>
      </c>
      <c r="BQ11" s="122">
        <v>2051574</v>
      </c>
      <c r="BR11" s="122">
        <v>36420024</v>
      </c>
      <c r="BS11" s="126">
        <v>56718962</v>
      </c>
      <c r="BT11" s="125">
        <v>14193583</v>
      </c>
      <c r="BU11" s="122">
        <v>4625021</v>
      </c>
      <c r="BV11" s="122">
        <v>3107211</v>
      </c>
      <c r="BW11" s="122">
        <v>37966836</v>
      </c>
      <c r="BX11" s="126">
        <v>59892651</v>
      </c>
      <c r="BY11" s="125">
        <v>15368052</v>
      </c>
      <c r="BZ11" s="122">
        <v>4486002</v>
      </c>
      <c r="CA11" s="122">
        <v>6274563</v>
      </c>
      <c r="CB11" s="122">
        <v>36317886</v>
      </c>
      <c r="CC11" s="126">
        <v>62446503</v>
      </c>
      <c r="CD11" s="125">
        <v>14706385</v>
      </c>
      <c r="CE11" s="122">
        <v>4360166</v>
      </c>
      <c r="CF11" s="122">
        <v>6642868</v>
      </c>
      <c r="CG11" s="122">
        <v>35257098</v>
      </c>
      <c r="CH11" s="126">
        <v>60966517</v>
      </c>
      <c r="CI11" s="125">
        <v>15201094</v>
      </c>
      <c r="CJ11" s="122">
        <v>4079432</v>
      </c>
      <c r="CK11" s="122">
        <v>6021704</v>
      </c>
      <c r="CL11" s="122">
        <v>35877769</v>
      </c>
      <c r="CM11" s="126">
        <v>61179999</v>
      </c>
      <c r="CN11" s="125">
        <v>15556318</v>
      </c>
      <c r="CO11" s="122">
        <v>4566623</v>
      </c>
      <c r="CP11" s="122">
        <v>6878351</v>
      </c>
      <c r="CQ11" s="122">
        <v>36407710</v>
      </c>
      <c r="CR11" s="126">
        <v>63409002</v>
      </c>
      <c r="CS11" s="125">
        <v>16258565</v>
      </c>
      <c r="CT11" s="122">
        <v>5078978</v>
      </c>
      <c r="CU11" s="122">
        <v>6427587</v>
      </c>
      <c r="CV11" s="122">
        <v>36512250</v>
      </c>
      <c r="CW11" s="126">
        <v>64277380</v>
      </c>
      <c r="CX11" s="125">
        <v>15293770</v>
      </c>
      <c r="CY11" s="122">
        <v>4492799</v>
      </c>
      <c r="CZ11" s="122">
        <v>7229200</v>
      </c>
      <c r="DA11" s="122">
        <v>35878167</v>
      </c>
      <c r="DB11" s="126">
        <v>62893936</v>
      </c>
      <c r="DC11" s="125">
        <v>15410899</v>
      </c>
      <c r="DD11" s="122">
        <v>5497852</v>
      </c>
      <c r="DE11" s="122">
        <v>4715605</v>
      </c>
      <c r="DF11" s="122">
        <v>39000678</v>
      </c>
      <c r="DG11" s="122">
        <v>64625034</v>
      </c>
      <c r="DH11" s="138">
        <v>15074557</v>
      </c>
      <c r="DI11" s="122">
        <v>5732386</v>
      </c>
      <c r="DJ11" s="122">
        <v>5718603</v>
      </c>
      <c r="DK11" s="122">
        <v>40021210</v>
      </c>
      <c r="DL11" s="139">
        <v>66546756</v>
      </c>
      <c r="DM11" s="138">
        <v>16098783</v>
      </c>
      <c r="DN11" s="122">
        <v>7329363</v>
      </c>
      <c r="DO11" s="122">
        <v>3409436</v>
      </c>
      <c r="DP11" s="122">
        <v>40778300</v>
      </c>
      <c r="DQ11" s="139">
        <v>67615882</v>
      </c>
      <c r="DR11" s="138">
        <v>14743808</v>
      </c>
      <c r="DS11" s="122">
        <v>5374034</v>
      </c>
      <c r="DT11" s="122">
        <v>6612670</v>
      </c>
      <c r="DU11" s="122">
        <v>41108433</v>
      </c>
      <c r="DV11" s="139">
        <v>67838945</v>
      </c>
    </row>
    <row r="12" spans="1:126" s="13" customFormat="1">
      <c r="A12" s="13" t="s">
        <v>481</v>
      </c>
      <c r="B12" s="125"/>
      <c r="C12" s="122"/>
      <c r="D12" s="122"/>
      <c r="E12" s="122"/>
      <c r="F12" s="126"/>
      <c r="G12" s="125"/>
      <c r="H12" s="122"/>
      <c r="I12" s="122"/>
      <c r="J12" s="122"/>
      <c r="K12" s="126"/>
      <c r="L12" s="125"/>
      <c r="M12" s="122"/>
      <c r="N12" s="122"/>
      <c r="O12" s="122"/>
      <c r="P12" s="126"/>
      <c r="Q12" s="125"/>
      <c r="R12" s="122"/>
      <c r="S12" s="122"/>
      <c r="T12" s="122"/>
      <c r="U12" s="126"/>
      <c r="V12" s="125"/>
      <c r="W12" s="122"/>
      <c r="X12" s="122"/>
      <c r="Y12" s="122"/>
      <c r="Z12" s="126"/>
      <c r="AA12" s="125"/>
      <c r="AB12" s="122"/>
      <c r="AC12" s="122"/>
      <c r="AD12" s="122"/>
      <c r="AE12" s="126"/>
      <c r="AF12" s="125"/>
      <c r="AG12" s="122"/>
      <c r="AH12" s="122"/>
      <c r="AI12" s="122"/>
      <c r="AJ12" s="126"/>
      <c r="AK12" s="125"/>
      <c r="AL12" s="122"/>
      <c r="AM12" s="122"/>
      <c r="AN12" s="122"/>
      <c r="AO12" s="126"/>
      <c r="AP12" s="125"/>
      <c r="AQ12" s="122"/>
      <c r="AR12" s="122"/>
      <c r="AS12" s="122"/>
      <c r="AT12" s="126"/>
      <c r="AU12" s="125"/>
      <c r="AV12" s="122"/>
      <c r="AW12" s="122"/>
      <c r="AX12" s="122"/>
      <c r="AY12" s="126"/>
      <c r="AZ12" s="125"/>
      <c r="BA12" s="122"/>
      <c r="BB12" s="122"/>
      <c r="BC12" s="122"/>
      <c r="BD12" s="126"/>
      <c r="BE12" s="125"/>
      <c r="BF12" s="122"/>
      <c r="BG12" s="122"/>
      <c r="BH12" s="122"/>
      <c r="BI12" s="126"/>
      <c r="BJ12" s="125"/>
      <c r="BK12" s="122"/>
      <c r="BL12" s="122"/>
      <c r="BM12" s="122"/>
      <c r="BN12" s="126"/>
      <c r="BO12" s="125"/>
      <c r="BP12" s="122"/>
      <c r="BQ12" s="122"/>
      <c r="BR12" s="122"/>
      <c r="BS12" s="126"/>
      <c r="BT12" s="125"/>
      <c r="BU12" s="122"/>
      <c r="BV12" s="122"/>
      <c r="BW12" s="122"/>
      <c r="BX12" s="126"/>
      <c r="BY12" s="125"/>
      <c r="BZ12" s="122"/>
      <c r="CA12" s="122"/>
      <c r="CB12" s="122"/>
      <c r="CC12" s="126"/>
      <c r="CD12" s="125"/>
      <c r="CE12" s="122"/>
      <c r="CF12" s="122"/>
      <c r="CG12" s="122"/>
      <c r="CH12" s="126"/>
      <c r="CI12" s="125"/>
      <c r="CJ12" s="122"/>
      <c r="CK12" s="122"/>
      <c r="CL12" s="122"/>
      <c r="CM12" s="126"/>
      <c r="CN12" s="125"/>
      <c r="CO12" s="122"/>
      <c r="CP12" s="122"/>
      <c r="CQ12" s="122"/>
      <c r="CR12" s="126"/>
      <c r="CS12" s="125"/>
      <c r="CT12" s="122"/>
      <c r="CU12" s="122"/>
      <c r="CV12" s="122"/>
      <c r="CW12" s="126"/>
      <c r="CX12" s="125"/>
      <c r="CY12" s="122"/>
      <c r="CZ12" s="122"/>
      <c r="DA12" s="122"/>
      <c r="DB12" s="126"/>
      <c r="DC12" s="140"/>
      <c r="DD12" s="141"/>
      <c r="DE12" s="141"/>
      <c r="DF12" s="141"/>
      <c r="DG12" s="141"/>
      <c r="DH12" s="134"/>
      <c r="DI12" s="120"/>
      <c r="DJ12" s="120"/>
      <c r="DK12" s="120"/>
      <c r="DL12" s="135"/>
      <c r="DM12" s="134"/>
      <c r="DN12" s="120"/>
      <c r="DO12" s="120"/>
      <c r="DP12" s="120"/>
      <c r="DQ12" s="135"/>
      <c r="DR12" s="134"/>
      <c r="DS12" s="120"/>
      <c r="DT12" s="120"/>
      <c r="DU12" s="120"/>
      <c r="DV12" s="135"/>
    </row>
    <row r="13" spans="1:126" ht="17.25">
      <c r="A13" s="4" t="s">
        <v>859</v>
      </c>
      <c r="B13" s="132" t="s">
        <v>134</v>
      </c>
      <c r="C13" s="120">
        <v>4985964</v>
      </c>
      <c r="D13" s="120" t="s">
        <v>134</v>
      </c>
      <c r="E13" s="120" t="s">
        <v>134</v>
      </c>
      <c r="F13" s="133">
        <v>4985964</v>
      </c>
      <c r="G13" s="132" t="s">
        <v>134</v>
      </c>
      <c r="H13" s="120">
        <v>4484261</v>
      </c>
      <c r="I13" s="120" t="s">
        <v>134</v>
      </c>
      <c r="J13" s="120" t="s">
        <v>134</v>
      </c>
      <c r="K13" s="133">
        <v>4484261</v>
      </c>
      <c r="L13" s="132" t="s">
        <v>134</v>
      </c>
      <c r="M13" s="120">
        <v>4749766</v>
      </c>
      <c r="N13" s="120" t="s">
        <v>134</v>
      </c>
      <c r="O13" s="120" t="s">
        <v>134</v>
      </c>
      <c r="P13" s="133">
        <v>4749766</v>
      </c>
      <c r="Q13" s="132" t="s">
        <v>134</v>
      </c>
      <c r="R13" s="120">
        <v>4852616</v>
      </c>
      <c r="S13" s="120" t="s">
        <v>134</v>
      </c>
      <c r="T13" s="120" t="s">
        <v>134</v>
      </c>
      <c r="U13" s="133">
        <v>4852616</v>
      </c>
      <c r="V13" s="132" t="s">
        <v>134</v>
      </c>
      <c r="W13" s="120">
        <v>3197299</v>
      </c>
      <c r="X13" s="120" t="s">
        <v>134</v>
      </c>
      <c r="Y13" s="120" t="s">
        <v>134</v>
      </c>
      <c r="Z13" s="133">
        <v>3197299</v>
      </c>
      <c r="AA13" s="132" t="s">
        <v>134</v>
      </c>
      <c r="AB13" s="120">
        <v>4967889</v>
      </c>
      <c r="AC13" s="120" t="s">
        <v>134</v>
      </c>
      <c r="AD13" s="120" t="s">
        <v>134</v>
      </c>
      <c r="AE13" s="133">
        <v>4967889</v>
      </c>
      <c r="AF13" s="132" t="s">
        <v>134</v>
      </c>
      <c r="AG13" s="120">
        <v>3421508</v>
      </c>
      <c r="AH13" s="120" t="s">
        <v>134</v>
      </c>
      <c r="AI13" s="120" t="s">
        <v>134</v>
      </c>
      <c r="AJ13" s="133">
        <v>3421508</v>
      </c>
      <c r="AK13" s="132" t="s">
        <v>134</v>
      </c>
      <c r="AL13" s="120">
        <v>3928602</v>
      </c>
      <c r="AM13" s="120" t="s">
        <v>134</v>
      </c>
      <c r="AN13" s="120" t="s">
        <v>134</v>
      </c>
      <c r="AO13" s="133">
        <v>3928602</v>
      </c>
      <c r="AP13" s="132" t="s">
        <v>134</v>
      </c>
      <c r="AQ13" s="120">
        <v>3849763</v>
      </c>
      <c r="AR13" s="120" t="s">
        <v>134</v>
      </c>
      <c r="AS13" s="120" t="s">
        <v>134</v>
      </c>
      <c r="AT13" s="133">
        <v>3849763</v>
      </c>
      <c r="AU13" s="132" t="s">
        <v>134</v>
      </c>
      <c r="AV13" s="120">
        <v>4281861</v>
      </c>
      <c r="AW13" s="120" t="s">
        <v>134</v>
      </c>
      <c r="AX13" s="120" t="s">
        <v>134</v>
      </c>
      <c r="AY13" s="133">
        <v>4281861</v>
      </c>
      <c r="AZ13" s="132" t="s">
        <v>134</v>
      </c>
      <c r="BA13" s="120">
        <v>3796843</v>
      </c>
      <c r="BB13" s="120" t="s">
        <v>134</v>
      </c>
      <c r="BC13" s="120" t="s">
        <v>134</v>
      </c>
      <c r="BD13" s="133">
        <v>3796843</v>
      </c>
      <c r="BE13" s="132" t="s">
        <v>134</v>
      </c>
      <c r="BF13" s="120">
        <v>3391443</v>
      </c>
      <c r="BG13" s="120" t="s">
        <v>134</v>
      </c>
      <c r="BH13" s="120" t="s">
        <v>134</v>
      </c>
      <c r="BI13" s="133">
        <v>3391443</v>
      </c>
      <c r="BJ13" s="132" t="s">
        <v>134</v>
      </c>
      <c r="BK13" s="120">
        <v>3822491</v>
      </c>
      <c r="BL13" s="120" t="s">
        <v>134</v>
      </c>
      <c r="BM13" s="120" t="s">
        <v>134</v>
      </c>
      <c r="BN13" s="133">
        <v>3822491</v>
      </c>
      <c r="BO13" s="132" t="s">
        <v>134</v>
      </c>
      <c r="BP13" s="120">
        <v>4219772</v>
      </c>
      <c r="BQ13" s="120" t="s">
        <v>134</v>
      </c>
      <c r="BR13" s="120" t="s">
        <v>134</v>
      </c>
      <c r="BS13" s="133">
        <v>4219772</v>
      </c>
      <c r="BT13" s="132" t="s">
        <v>134</v>
      </c>
      <c r="BU13" s="120">
        <v>4205420</v>
      </c>
      <c r="BV13" s="120" t="s">
        <v>134</v>
      </c>
      <c r="BW13" s="120" t="s">
        <v>134</v>
      </c>
      <c r="BX13" s="133">
        <v>4205420</v>
      </c>
      <c r="BY13" s="132" t="s">
        <v>134</v>
      </c>
      <c r="BZ13" s="120">
        <v>4362437</v>
      </c>
      <c r="CA13" s="120" t="s">
        <v>134</v>
      </c>
      <c r="CB13" s="120" t="s">
        <v>134</v>
      </c>
      <c r="CC13" s="133">
        <v>4362437</v>
      </c>
      <c r="CD13" s="132" t="s">
        <v>134</v>
      </c>
      <c r="CE13" s="120">
        <v>7019799</v>
      </c>
      <c r="CF13" s="120" t="s">
        <v>134</v>
      </c>
      <c r="CG13" s="120" t="s">
        <v>134</v>
      </c>
      <c r="CH13" s="133">
        <v>7019799</v>
      </c>
      <c r="CI13" s="132" t="s">
        <v>134</v>
      </c>
      <c r="CJ13" s="120">
        <v>8679331</v>
      </c>
      <c r="CK13" s="120" t="s">
        <v>134</v>
      </c>
      <c r="CL13" s="120" t="s">
        <v>134</v>
      </c>
      <c r="CM13" s="133">
        <v>8679331</v>
      </c>
      <c r="CN13" s="132" t="s">
        <v>134</v>
      </c>
      <c r="CO13" s="120">
        <v>8948284</v>
      </c>
      <c r="CP13" s="120" t="s">
        <v>134</v>
      </c>
      <c r="CQ13" s="120" t="s">
        <v>134</v>
      </c>
      <c r="CR13" s="133">
        <v>8948284</v>
      </c>
      <c r="CS13" s="132" t="s">
        <v>134</v>
      </c>
      <c r="CT13" s="120">
        <v>10721736</v>
      </c>
      <c r="CU13" s="120" t="s">
        <v>134</v>
      </c>
      <c r="CV13" s="120" t="s">
        <v>134</v>
      </c>
      <c r="CW13" s="133">
        <v>10721736</v>
      </c>
      <c r="CX13" s="132" t="s">
        <v>134</v>
      </c>
      <c r="CY13" s="120">
        <v>13760775</v>
      </c>
      <c r="CZ13" s="120" t="s">
        <v>134</v>
      </c>
      <c r="DA13" s="120" t="s">
        <v>134</v>
      </c>
      <c r="DB13" s="133">
        <v>13760775</v>
      </c>
      <c r="DC13" s="136" t="s">
        <v>134</v>
      </c>
      <c r="DD13" s="120">
        <v>15483400</v>
      </c>
      <c r="DE13" s="121" t="s">
        <v>134</v>
      </c>
      <c r="DF13" s="121" t="s">
        <v>134</v>
      </c>
      <c r="DG13" s="120">
        <v>15483400</v>
      </c>
      <c r="DH13" s="134" t="s">
        <v>134</v>
      </c>
      <c r="DI13" s="120">
        <v>14403990</v>
      </c>
      <c r="DJ13" s="120" t="s">
        <v>134</v>
      </c>
      <c r="DK13" s="120" t="s">
        <v>134</v>
      </c>
      <c r="DL13" s="135">
        <v>14403990</v>
      </c>
      <c r="DM13" s="134">
        <v>0</v>
      </c>
      <c r="DN13" s="120">
        <v>12421035</v>
      </c>
      <c r="DO13" s="120">
        <v>0</v>
      </c>
      <c r="DP13" s="120">
        <v>0</v>
      </c>
      <c r="DQ13" s="135">
        <v>12421035</v>
      </c>
      <c r="DR13" s="134" t="s">
        <v>134</v>
      </c>
      <c r="DS13" s="120">
        <v>12551971</v>
      </c>
      <c r="DT13" s="120" t="s">
        <v>134</v>
      </c>
      <c r="DU13" s="120" t="s">
        <v>134</v>
      </c>
      <c r="DV13" s="135">
        <v>12551971</v>
      </c>
    </row>
    <row r="14" spans="1:126" s="13" customFormat="1">
      <c r="A14" s="13" t="s">
        <v>473</v>
      </c>
      <c r="B14" s="125" t="s">
        <v>134</v>
      </c>
      <c r="C14" s="122">
        <v>4985964</v>
      </c>
      <c r="D14" s="122" t="s">
        <v>134</v>
      </c>
      <c r="E14" s="122" t="s">
        <v>134</v>
      </c>
      <c r="F14" s="126">
        <v>4985964</v>
      </c>
      <c r="G14" s="125" t="s">
        <v>134</v>
      </c>
      <c r="H14" s="122">
        <v>4484261</v>
      </c>
      <c r="I14" s="122" t="s">
        <v>134</v>
      </c>
      <c r="J14" s="122" t="s">
        <v>134</v>
      </c>
      <c r="K14" s="126">
        <v>4484261</v>
      </c>
      <c r="L14" s="125" t="s">
        <v>134</v>
      </c>
      <c r="M14" s="122">
        <v>4749766</v>
      </c>
      <c r="N14" s="122" t="s">
        <v>134</v>
      </c>
      <c r="O14" s="122" t="s">
        <v>134</v>
      </c>
      <c r="P14" s="126">
        <v>4749766</v>
      </c>
      <c r="Q14" s="125" t="s">
        <v>134</v>
      </c>
      <c r="R14" s="122">
        <v>4852616</v>
      </c>
      <c r="S14" s="122" t="s">
        <v>134</v>
      </c>
      <c r="T14" s="122" t="s">
        <v>134</v>
      </c>
      <c r="U14" s="126">
        <v>4852616</v>
      </c>
      <c r="V14" s="125" t="s">
        <v>134</v>
      </c>
      <c r="W14" s="122">
        <v>3197299</v>
      </c>
      <c r="X14" s="122" t="s">
        <v>134</v>
      </c>
      <c r="Y14" s="122" t="s">
        <v>134</v>
      </c>
      <c r="Z14" s="126">
        <v>3197299</v>
      </c>
      <c r="AA14" s="125" t="s">
        <v>134</v>
      </c>
      <c r="AB14" s="122">
        <v>4967889</v>
      </c>
      <c r="AC14" s="122" t="s">
        <v>134</v>
      </c>
      <c r="AD14" s="122" t="s">
        <v>134</v>
      </c>
      <c r="AE14" s="126">
        <v>4967889</v>
      </c>
      <c r="AF14" s="125" t="s">
        <v>134</v>
      </c>
      <c r="AG14" s="122">
        <v>3421508</v>
      </c>
      <c r="AH14" s="122" t="s">
        <v>134</v>
      </c>
      <c r="AI14" s="122" t="s">
        <v>134</v>
      </c>
      <c r="AJ14" s="126">
        <v>3421508</v>
      </c>
      <c r="AK14" s="125" t="s">
        <v>134</v>
      </c>
      <c r="AL14" s="122">
        <v>3928602</v>
      </c>
      <c r="AM14" s="122" t="s">
        <v>134</v>
      </c>
      <c r="AN14" s="122" t="s">
        <v>134</v>
      </c>
      <c r="AO14" s="126">
        <v>3928602</v>
      </c>
      <c r="AP14" s="125" t="s">
        <v>134</v>
      </c>
      <c r="AQ14" s="122">
        <v>3849763</v>
      </c>
      <c r="AR14" s="122" t="s">
        <v>134</v>
      </c>
      <c r="AS14" s="122" t="s">
        <v>134</v>
      </c>
      <c r="AT14" s="126">
        <v>3849763</v>
      </c>
      <c r="AU14" s="125" t="s">
        <v>134</v>
      </c>
      <c r="AV14" s="122">
        <v>4281861</v>
      </c>
      <c r="AW14" s="122" t="s">
        <v>134</v>
      </c>
      <c r="AX14" s="122" t="s">
        <v>134</v>
      </c>
      <c r="AY14" s="126">
        <v>4281861</v>
      </c>
      <c r="AZ14" s="125" t="s">
        <v>134</v>
      </c>
      <c r="BA14" s="122">
        <v>3796843</v>
      </c>
      <c r="BB14" s="122" t="s">
        <v>134</v>
      </c>
      <c r="BC14" s="122" t="s">
        <v>134</v>
      </c>
      <c r="BD14" s="126">
        <v>3796843</v>
      </c>
      <c r="BE14" s="125" t="s">
        <v>134</v>
      </c>
      <c r="BF14" s="122">
        <v>3391443</v>
      </c>
      <c r="BG14" s="122" t="s">
        <v>134</v>
      </c>
      <c r="BH14" s="122" t="s">
        <v>134</v>
      </c>
      <c r="BI14" s="126">
        <v>3391443</v>
      </c>
      <c r="BJ14" s="125" t="s">
        <v>134</v>
      </c>
      <c r="BK14" s="122">
        <v>3822491</v>
      </c>
      <c r="BL14" s="122" t="s">
        <v>134</v>
      </c>
      <c r="BM14" s="122" t="s">
        <v>134</v>
      </c>
      <c r="BN14" s="126">
        <v>3822491</v>
      </c>
      <c r="BO14" s="125" t="s">
        <v>134</v>
      </c>
      <c r="BP14" s="122">
        <v>4219772</v>
      </c>
      <c r="BQ14" s="122" t="s">
        <v>134</v>
      </c>
      <c r="BR14" s="122" t="s">
        <v>134</v>
      </c>
      <c r="BS14" s="126">
        <v>4219772</v>
      </c>
      <c r="BT14" s="125" t="s">
        <v>134</v>
      </c>
      <c r="BU14" s="122">
        <v>4205420</v>
      </c>
      <c r="BV14" s="122" t="s">
        <v>134</v>
      </c>
      <c r="BW14" s="122" t="s">
        <v>134</v>
      </c>
      <c r="BX14" s="126">
        <v>4205420</v>
      </c>
      <c r="BY14" s="125" t="s">
        <v>134</v>
      </c>
      <c r="BZ14" s="122">
        <v>4362437</v>
      </c>
      <c r="CA14" s="122" t="s">
        <v>134</v>
      </c>
      <c r="CB14" s="122" t="s">
        <v>134</v>
      </c>
      <c r="CC14" s="126">
        <v>4362437</v>
      </c>
      <c r="CD14" s="125" t="s">
        <v>134</v>
      </c>
      <c r="CE14" s="122">
        <v>7019799</v>
      </c>
      <c r="CF14" s="122" t="s">
        <v>134</v>
      </c>
      <c r="CG14" s="122" t="s">
        <v>134</v>
      </c>
      <c r="CH14" s="126">
        <v>7019799</v>
      </c>
      <c r="CI14" s="125" t="s">
        <v>134</v>
      </c>
      <c r="CJ14" s="122">
        <v>8679331</v>
      </c>
      <c r="CK14" s="122" t="s">
        <v>134</v>
      </c>
      <c r="CL14" s="122" t="s">
        <v>134</v>
      </c>
      <c r="CM14" s="126">
        <v>8679331</v>
      </c>
      <c r="CN14" s="125" t="s">
        <v>134</v>
      </c>
      <c r="CO14" s="122">
        <v>8948284</v>
      </c>
      <c r="CP14" s="122" t="s">
        <v>134</v>
      </c>
      <c r="CQ14" s="122" t="s">
        <v>134</v>
      </c>
      <c r="CR14" s="126">
        <v>8948284</v>
      </c>
      <c r="CS14" s="125" t="s">
        <v>134</v>
      </c>
      <c r="CT14" s="122">
        <v>10721736</v>
      </c>
      <c r="CU14" s="122" t="s">
        <v>134</v>
      </c>
      <c r="CV14" s="122" t="s">
        <v>134</v>
      </c>
      <c r="CW14" s="126">
        <v>10721736</v>
      </c>
      <c r="CX14" s="125" t="s">
        <v>134</v>
      </c>
      <c r="CY14" s="122">
        <v>13760775</v>
      </c>
      <c r="CZ14" s="122" t="s">
        <v>134</v>
      </c>
      <c r="DA14" s="122" t="s">
        <v>134</v>
      </c>
      <c r="DB14" s="126">
        <v>13760775</v>
      </c>
      <c r="DC14" s="136" t="s">
        <v>134</v>
      </c>
      <c r="DD14" s="122">
        <v>15483400</v>
      </c>
      <c r="DE14" s="121" t="s">
        <v>134</v>
      </c>
      <c r="DF14" s="121" t="s">
        <v>134</v>
      </c>
      <c r="DG14" s="122">
        <v>15483400</v>
      </c>
      <c r="DH14" s="138" t="s">
        <v>134</v>
      </c>
      <c r="DI14" s="122">
        <v>14403990</v>
      </c>
      <c r="DJ14" s="122" t="s">
        <v>134</v>
      </c>
      <c r="DK14" s="122" t="s">
        <v>134</v>
      </c>
      <c r="DL14" s="139">
        <v>14403990</v>
      </c>
      <c r="DM14" s="138">
        <v>0</v>
      </c>
      <c r="DN14" s="122">
        <v>12421035</v>
      </c>
      <c r="DO14" s="122">
        <v>0</v>
      </c>
      <c r="DP14" s="122">
        <v>0</v>
      </c>
      <c r="DQ14" s="139">
        <v>12421035</v>
      </c>
      <c r="DR14" s="138" t="s">
        <v>134</v>
      </c>
      <c r="DS14" s="122">
        <v>12551971</v>
      </c>
      <c r="DT14" s="122" t="s">
        <v>134</v>
      </c>
      <c r="DU14" s="122" t="s">
        <v>134</v>
      </c>
      <c r="DV14" s="139">
        <v>12551971</v>
      </c>
    </row>
    <row r="15" spans="1:126" s="13" customFormat="1">
      <c r="A15" s="13" t="s">
        <v>202</v>
      </c>
      <c r="B15" s="125"/>
      <c r="C15" s="122"/>
      <c r="D15" s="122"/>
      <c r="E15" s="122"/>
      <c r="F15" s="126"/>
      <c r="G15" s="125"/>
      <c r="H15" s="122"/>
      <c r="I15" s="122"/>
      <c r="J15" s="122"/>
      <c r="K15" s="126"/>
      <c r="L15" s="125"/>
      <c r="M15" s="122"/>
      <c r="N15" s="122"/>
      <c r="O15" s="122"/>
      <c r="P15" s="126"/>
      <c r="Q15" s="125"/>
      <c r="R15" s="122"/>
      <c r="S15" s="122"/>
      <c r="T15" s="122"/>
      <c r="U15" s="126"/>
      <c r="V15" s="125"/>
      <c r="W15" s="122"/>
      <c r="X15" s="122"/>
      <c r="Y15" s="122"/>
      <c r="Z15" s="126"/>
      <c r="AA15" s="125"/>
      <c r="AB15" s="122"/>
      <c r="AC15" s="122"/>
      <c r="AD15" s="122"/>
      <c r="AE15" s="126"/>
      <c r="AF15" s="125"/>
      <c r="AG15" s="122"/>
      <c r="AH15" s="122"/>
      <c r="AI15" s="122"/>
      <c r="AJ15" s="126"/>
      <c r="AK15" s="125"/>
      <c r="AL15" s="122"/>
      <c r="AM15" s="122"/>
      <c r="AN15" s="122"/>
      <c r="AO15" s="126"/>
      <c r="AP15" s="125"/>
      <c r="AQ15" s="122"/>
      <c r="AR15" s="122"/>
      <c r="AS15" s="122"/>
      <c r="AT15" s="126"/>
      <c r="AU15" s="125"/>
      <c r="AV15" s="122"/>
      <c r="AW15" s="122"/>
      <c r="AX15" s="122"/>
      <c r="AY15" s="126"/>
      <c r="AZ15" s="125"/>
      <c r="BA15" s="122"/>
      <c r="BB15" s="122"/>
      <c r="BC15" s="122"/>
      <c r="BD15" s="126"/>
      <c r="BE15" s="125"/>
      <c r="BF15" s="122"/>
      <c r="BG15" s="122"/>
      <c r="BH15" s="122"/>
      <c r="BI15" s="126"/>
      <c r="BJ15" s="125"/>
      <c r="BK15" s="122"/>
      <c r="BL15" s="122"/>
      <c r="BM15" s="122"/>
      <c r="BN15" s="126"/>
      <c r="BO15" s="125"/>
      <c r="BP15" s="122"/>
      <c r="BQ15" s="122"/>
      <c r="BR15" s="122"/>
      <c r="BS15" s="126"/>
      <c r="BT15" s="125"/>
      <c r="BU15" s="122"/>
      <c r="BV15" s="122"/>
      <c r="BW15" s="122"/>
      <c r="BX15" s="126"/>
      <c r="BY15" s="125"/>
      <c r="BZ15" s="122"/>
      <c r="CA15" s="122"/>
      <c r="CB15" s="122"/>
      <c r="CC15" s="126"/>
      <c r="CD15" s="125"/>
      <c r="CE15" s="122"/>
      <c r="CF15" s="122"/>
      <c r="CG15" s="122"/>
      <c r="CH15" s="126"/>
      <c r="CI15" s="125"/>
      <c r="CJ15" s="122"/>
      <c r="CK15" s="122"/>
      <c r="CL15" s="122"/>
      <c r="CM15" s="126"/>
      <c r="CN15" s="125"/>
      <c r="CO15" s="122"/>
      <c r="CP15" s="122"/>
      <c r="CQ15" s="122"/>
      <c r="CR15" s="126"/>
      <c r="CS15" s="125"/>
      <c r="CT15" s="122"/>
      <c r="CU15" s="122"/>
      <c r="CV15" s="122"/>
      <c r="CW15" s="126"/>
      <c r="CX15" s="125"/>
      <c r="CY15" s="122"/>
      <c r="CZ15" s="122"/>
      <c r="DA15" s="122"/>
      <c r="DB15" s="126"/>
      <c r="DC15" s="136"/>
      <c r="DD15" s="141"/>
      <c r="DE15" s="141"/>
      <c r="DF15" s="141"/>
      <c r="DG15" s="141"/>
      <c r="DH15" s="134"/>
      <c r="DI15" s="120"/>
      <c r="DJ15" s="120"/>
      <c r="DK15" s="120"/>
      <c r="DL15" s="135"/>
      <c r="DM15" s="134">
        <v>0</v>
      </c>
      <c r="DN15" s="120"/>
      <c r="DO15" s="120"/>
      <c r="DP15" s="120"/>
      <c r="DQ15" s="135"/>
      <c r="DR15" s="134"/>
      <c r="DS15" s="120"/>
      <c r="DT15" s="120"/>
      <c r="DU15" s="120"/>
      <c r="DV15" s="135"/>
    </row>
    <row r="16" spans="1:126">
      <c r="A16" s="4" t="s">
        <v>228</v>
      </c>
      <c r="B16" s="132" t="s">
        <v>134</v>
      </c>
      <c r="C16" s="120">
        <v>148316</v>
      </c>
      <c r="D16" s="120">
        <v>939493</v>
      </c>
      <c r="E16" s="120">
        <v>771223</v>
      </c>
      <c r="F16" s="133">
        <v>1859032</v>
      </c>
      <c r="G16" s="132" t="s">
        <v>134</v>
      </c>
      <c r="H16" s="120">
        <v>165842</v>
      </c>
      <c r="I16" s="120">
        <v>966657</v>
      </c>
      <c r="J16" s="120">
        <v>834513</v>
      </c>
      <c r="K16" s="133">
        <v>1967012</v>
      </c>
      <c r="L16" s="132" t="s">
        <v>134</v>
      </c>
      <c r="M16" s="120">
        <v>463594</v>
      </c>
      <c r="N16" s="120">
        <v>759328</v>
      </c>
      <c r="O16" s="120">
        <v>868969</v>
      </c>
      <c r="P16" s="133">
        <v>2091891</v>
      </c>
      <c r="Q16" s="132" t="s">
        <v>134</v>
      </c>
      <c r="R16" s="120">
        <v>618251</v>
      </c>
      <c r="S16" s="120">
        <v>356132</v>
      </c>
      <c r="T16" s="120">
        <v>1063465</v>
      </c>
      <c r="U16" s="133">
        <v>2037848</v>
      </c>
      <c r="V16" s="132" t="s">
        <v>134</v>
      </c>
      <c r="W16" s="120">
        <v>184017</v>
      </c>
      <c r="X16" s="120">
        <v>331310</v>
      </c>
      <c r="Y16" s="120">
        <v>1474524</v>
      </c>
      <c r="Z16" s="133">
        <v>1989851</v>
      </c>
      <c r="AA16" s="132" t="s">
        <v>134</v>
      </c>
      <c r="AB16" s="120">
        <v>249976</v>
      </c>
      <c r="AC16" s="120">
        <v>345721</v>
      </c>
      <c r="AD16" s="120">
        <v>1589388</v>
      </c>
      <c r="AE16" s="133">
        <v>2185085</v>
      </c>
      <c r="AF16" s="132" t="s">
        <v>134</v>
      </c>
      <c r="AG16" s="120">
        <v>216645</v>
      </c>
      <c r="AH16" s="120">
        <v>359807</v>
      </c>
      <c r="AI16" s="120">
        <v>2049368</v>
      </c>
      <c r="AJ16" s="133">
        <v>2625820</v>
      </c>
      <c r="AK16" s="132" t="s">
        <v>134</v>
      </c>
      <c r="AL16" s="120">
        <v>162862</v>
      </c>
      <c r="AM16" s="120">
        <v>526041</v>
      </c>
      <c r="AN16" s="120">
        <v>2151098</v>
      </c>
      <c r="AO16" s="133">
        <v>2840001</v>
      </c>
      <c r="AP16" s="132" t="s">
        <v>134</v>
      </c>
      <c r="AQ16" s="120">
        <v>268158</v>
      </c>
      <c r="AR16" s="120">
        <v>606507</v>
      </c>
      <c r="AS16" s="120">
        <v>2322456</v>
      </c>
      <c r="AT16" s="133">
        <v>3197121</v>
      </c>
      <c r="AU16" s="132" t="s">
        <v>134</v>
      </c>
      <c r="AV16" s="120">
        <v>222831</v>
      </c>
      <c r="AW16" s="120">
        <v>721394</v>
      </c>
      <c r="AX16" s="120">
        <v>2355001</v>
      </c>
      <c r="AY16" s="133">
        <v>3299226</v>
      </c>
      <c r="AZ16" s="132" t="s">
        <v>134</v>
      </c>
      <c r="BA16" s="120">
        <v>343422</v>
      </c>
      <c r="BB16" s="120">
        <v>909191</v>
      </c>
      <c r="BC16" s="120">
        <v>2244929</v>
      </c>
      <c r="BD16" s="133">
        <v>3497542</v>
      </c>
      <c r="BE16" s="132" t="s">
        <v>134</v>
      </c>
      <c r="BF16" s="120">
        <v>360029</v>
      </c>
      <c r="BG16" s="120">
        <v>995012</v>
      </c>
      <c r="BH16" s="120">
        <v>2205125</v>
      </c>
      <c r="BI16" s="133">
        <v>3560166</v>
      </c>
      <c r="BJ16" s="132" t="s">
        <v>134</v>
      </c>
      <c r="BK16" s="120">
        <v>337798</v>
      </c>
      <c r="BL16" s="120">
        <v>1326083</v>
      </c>
      <c r="BM16" s="120">
        <v>1687341</v>
      </c>
      <c r="BN16" s="133">
        <v>3351222</v>
      </c>
      <c r="BO16" s="132" t="s">
        <v>134</v>
      </c>
      <c r="BP16" s="120">
        <v>573535</v>
      </c>
      <c r="BQ16" s="120">
        <v>1023282</v>
      </c>
      <c r="BR16" s="120">
        <v>1486631</v>
      </c>
      <c r="BS16" s="133">
        <v>3083448</v>
      </c>
      <c r="BT16" s="132" t="s">
        <v>134</v>
      </c>
      <c r="BU16" s="120">
        <v>392224</v>
      </c>
      <c r="BV16" s="120">
        <v>978515</v>
      </c>
      <c r="BW16" s="120">
        <v>1293202</v>
      </c>
      <c r="BX16" s="133">
        <v>2663941</v>
      </c>
      <c r="BY16" s="132" t="s">
        <v>134</v>
      </c>
      <c r="BZ16" s="120">
        <v>627747</v>
      </c>
      <c r="CA16" s="120">
        <v>586767</v>
      </c>
      <c r="CB16" s="120">
        <v>1226021</v>
      </c>
      <c r="CC16" s="133">
        <v>2440535</v>
      </c>
      <c r="CD16" s="132" t="s">
        <v>134</v>
      </c>
      <c r="CE16" s="120">
        <v>320814</v>
      </c>
      <c r="CF16" s="120">
        <v>451882</v>
      </c>
      <c r="CG16" s="120">
        <v>1147143</v>
      </c>
      <c r="CH16" s="133">
        <v>1919839</v>
      </c>
      <c r="CI16" s="132" t="s">
        <v>134</v>
      </c>
      <c r="CJ16" s="120">
        <v>370313</v>
      </c>
      <c r="CK16" s="120">
        <v>258680</v>
      </c>
      <c r="CL16" s="120">
        <v>1113552</v>
      </c>
      <c r="CM16" s="133">
        <v>1742545</v>
      </c>
      <c r="CN16" s="132" t="s">
        <v>134</v>
      </c>
      <c r="CO16" s="120">
        <v>200709</v>
      </c>
      <c r="CP16" s="120">
        <v>393056</v>
      </c>
      <c r="CQ16" s="120">
        <v>1013152</v>
      </c>
      <c r="CR16" s="133">
        <v>1606917</v>
      </c>
      <c r="CS16" s="132" t="s">
        <v>134</v>
      </c>
      <c r="CT16" s="120">
        <v>215436</v>
      </c>
      <c r="CU16" s="120">
        <v>706206</v>
      </c>
      <c r="CV16" s="120">
        <v>816359</v>
      </c>
      <c r="CW16" s="133">
        <v>1738001</v>
      </c>
      <c r="CX16" s="132" t="s">
        <v>134</v>
      </c>
      <c r="CY16" s="120">
        <v>197292</v>
      </c>
      <c r="CZ16" s="120">
        <v>710254</v>
      </c>
      <c r="DA16" s="120">
        <v>928005</v>
      </c>
      <c r="DB16" s="133">
        <v>1835551</v>
      </c>
      <c r="DC16" s="136" t="s">
        <v>134</v>
      </c>
      <c r="DD16" s="120">
        <v>378277</v>
      </c>
      <c r="DE16" s="120">
        <v>774584</v>
      </c>
      <c r="DF16" s="120">
        <v>1040891</v>
      </c>
      <c r="DG16" s="120">
        <v>2193752</v>
      </c>
      <c r="DH16" s="134" t="s">
        <v>134</v>
      </c>
      <c r="DI16" s="120">
        <v>580799</v>
      </c>
      <c r="DJ16" s="120">
        <v>738717</v>
      </c>
      <c r="DK16" s="120">
        <v>1334132</v>
      </c>
      <c r="DL16" s="135">
        <v>2653648</v>
      </c>
      <c r="DM16" s="134">
        <v>0</v>
      </c>
      <c r="DN16" s="120">
        <v>394111</v>
      </c>
      <c r="DO16" s="120">
        <v>637073</v>
      </c>
      <c r="DP16" s="120">
        <v>1925899</v>
      </c>
      <c r="DQ16" s="135">
        <v>2957083</v>
      </c>
      <c r="DR16" s="134" t="s">
        <v>134</v>
      </c>
      <c r="DS16" s="120">
        <v>536276</v>
      </c>
      <c r="DT16" s="120">
        <v>1172844</v>
      </c>
      <c r="DU16" s="120">
        <v>2225944</v>
      </c>
      <c r="DV16" s="135">
        <v>3935064</v>
      </c>
    </row>
    <row r="17" spans="1:126" s="13" customFormat="1">
      <c r="A17" s="13" t="s">
        <v>473</v>
      </c>
      <c r="B17" s="142" t="s">
        <v>134</v>
      </c>
      <c r="C17" s="143">
        <v>148316</v>
      </c>
      <c r="D17" s="143">
        <v>939493</v>
      </c>
      <c r="E17" s="143">
        <v>771223</v>
      </c>
      <c r="F17" s="144">
        <v>1859032</v>
      </c>
      <c r="G17" s="142" t="s">
        <v>134</v>
      </c>
      <c r="H17" s="143">
        <v>165842</v>
      </c>
      <c r="I17" s="143">
        <v>966657</v>
      </c>
      <c r="J17" s="143">
        <v>834513</v>
      </c>
      <c r="K17" s="144">
        <v>1967012</v>
      </c>
      <c r="L17" s="142" t="s">
        <v>134</v>
      </c>
      <c r="M17" s="143">
        <v>463594</v>
      </c>
      <c r="N17" s="143">
        <v>759328</v>
      </c>
      <c r="O17" s="143">
        <v>868969</v>
      </c>
      <c r="P17" s="144">
        <v>2091891</v>
      </c>
      <c r="Q17" s="142" t="s">
        <v>134</v>
      </c>
      <c r="R17" s="143">
        <v>618251</v>
      </c>
      <c r="S17" s="143">
        <v>356132</v>
      </c>
      <c r="T17" s="143">
        <v>1063465</v>
      </c>
      <c r="U17" s="144">
        <v>2037848</v>
      </c>
      <c r="V17" s="142" t="s">
        <v>134</v>
      </c>
      <c r="W17" s="143">
        <v>184017</v>
      </c>
      <c r="X17" s="143">
        <v>331310</v>
      </c>
      <c r="Y17" s="143">
        <v>1474524</v>
      </c>
      <c r="Z17" s="144">
        <v>1989851</v>
      </c>
      <c r="AA17" s="142" t="s">
        <v>134</v>
      </c>
      <c r="AB17" s="143">
        <v>249976</v>
      </c>
      <c r="AC17" s="143">
        <v>345721</v>
      </c>
      <c r="AD17" s="143">
        <v>1589388</v>
      </c>
      <c r="AE17" s="144">
        <v>2185085</v>
      </c>
      <c r="AF17" s="142" t="s">
        <v>134</v>
      </c>
      <c r="AG17" s="143">
        <v>216645</v>
      </c>
      <c r="AH17" s="143">
        <v>359807</v>
      </c>
      <c r="AI17" s="143">
        <v>2049368</v>
      </c>
      <c r="AJ17" s="144">
        <v>2625820</v>
      </c>
      <c r="AK17" s="142" t="s">
        <v>134</v>
      </c>
      <c r="AL17" s="143">
        <v>162862</v>
      </c>
      <c r="AM17" s="143">
        <v>526041</v>
      </c>
      <c r="AN17" s="143">
        <v>2151098</v>
      </c>
      <c r="AO17" s="144">
        <v>2840001</v>
      </c>
      <c r="AP17" s="142" t="s">
        <v>134</v>
      </c>
      <c r="AQ17" s="143">
        <v>268158</v>
      </c>
      <c r="AR17" s="143">
        <v>606507</v>
      </c>
      <c r="AS17" s="143">
        <v>2322456</v>
      </c>
      <c r="AT17" s="144">
        <v>3197121</v>
      </c>
      <c r="AU17" s="142" t="s">
        <v>134</v>
      </c>
      <c r="AV17" s="143">
        <v>222831</v>
      </c>
      <c r="AW17" s="143">
        <v>721394</v>
      </c>
      <c r="AX17" s="143">
        <v>2355001</v>
      </c>
      <c r="AY17" s="144">
        <v>3299226</v>
      </c>
      <c r="AZ17" s="142" t="s">
        <v>134</v>
      </c>
      <c r="BA17" s="143">
        <v>343422</v>
      </c>
      <c r="BB17" s="143">
        <v>909191</v>
      </c>
      <c r="BC17" s="143">
        <v>2244929</v>
      </c>
      <c r="BD17" s="144">
        <v>3497542</v>
      </c>
      <c r="BE17" s="142" t="s">
        <v>134</v>
      </c>
      <c r="BF17" s="143">
        <v>360029</v>
      </c>
      <c r="BG17" s="143">
        <v>995012</v>
      </c>
      <c r="BH17" s="143">
        <v>2205125</v>
      </c>
      <c r="BI17" s="144">
        <v>3560166</v>
      </c>
      <c r="BJ17" s="142" t="s">
        <v>134</v>
      </c>
      <c r="BK17" s="143">
        <v>337798</v>
      </c>
      <c r="BL17" s="143">
        <v>1326083</v>
      </c>
      <c r="BM17" s="143">
        <v>1687341</v>
      </c>
      <c r="BN17" s="144">
        <v>3351222</v>
      </c>
      <c r="BO17" s="142" t="s">
        <v>134</v>
      </c>
      <c r="BP17" s="143">
        <v>573535</v>
      </c>
      <c r="BQ17" s="143">
        <v>1023282</v>
      </c>
      <c r="BR17" s="143">
        <v>1486631</v>
      </c>
      <c r="BS17" s="144">
        <v>3083448</v>
      </c>
      <c r="BT17" s="142" t="s">
        <v>134</v>
      </c>
      <c r="BU17" s="143">
        <v>392224</v>
      </c>
      <c r="BV17" s="143">
        <v>978515</v>
      </c>
      <c r="BW17" s="143">
        <v>1293202</v>
      </c>
      <c r="BX17" s="144">
        <v>2663941</v>
      </c>
      <c r="BY17" s="142" t="s">
        <v>134</v>
      </c>
      <c r="BZ17" s="143">
        <v>627747</v>
      </c>
      <c r="CA17" s="143">
        <v>586767</v>
      </c>
      <c r="CB17" s="143">
        <v>1226021</v>
      </c>
      <c r="CC17" s="144">
        <v>2440535</v>
      </c>
      <c r="CD17" s="142" t="s">
        <v>134</v>
      </c>
      <c r="CE17" s="143">
        <v>320814</v>
      </c>
      <c r="CF17" s="143">
        <v>451882</v>
      </c>
      <c r="CG17" s="143">
        <v>1147143</v>
      </c>
      <c r="CH17" s="144">
        <v>1919839</v>
      </c>
      <c r="CI17" s="142" t="s">
        <v>134</v>
      </c>
      <c r="CJ17" s="143">
        <v>370313</v>
      </c>
      <c r="CK17" s="143">
        <v>258680</v>
      </c>
      <c r="CL17" s="143">
        <v>1113552</v>
      </c>
      <c r="CM17" s="144">
        <v>1742545</v>
      </c>
      <c r="CN17" s="142" t="s">
        <v>134</v>
      </c>
      <c r="CO17" s="143">
        <v>200709</v>
      </c>
      <c r="CP17" s="143">
        <v>393056</v>
      </c>
      <c r="CQ17" s="143">
        <v>1013152</v>
      </c>
      <c r="CR17" s="144">
        <v>1606917</v>
      </c>
      <c r="CS17" s="142" t="s">
        <v>134</v>
      </c>
      <c r="CT17" s="143">
        <v>215436</v>
      </c>
      <c r="CU17" s="143">
        <v>706206</v>
      </c>
      <c r="CV17" s="143">
        <v>816359</v>
      </c>
      <c r="CW17" s="144">
        <v>1738001</v>
      </c>
      <c r="CX17" s="142" t="s">
        <v>134</v>
      </c>
      <c r="CY17" s="143">
        <v>197292</v>
      </c>
      <c r="CZ17" s="143">
        <v>710254</v>
      </c>
      <c r="DA17" s="143">
        <v>928005</v>
      </c>
      <c r="DB17" s="144">
        <v>1835551</v>
      </c>
      <c r="DC17" s="145" t="s">
        <v>134</v>
      </c>
      <c r="DD17" s="143">
        <v>378277</v>
      </c>
      <c r="DE17" s="143">
        <v>774584</v>
      </c>
      <c r="DF17" s="143">
        <v>1040891</v>
      </c>
      <c r="DG17" s="143">
        <v>2193752</v>
      </c>
      <c r="DH17" s="146" t="s">
        <v>134</v>
      </c>
      <c r="DI17" s="147">
        <v>580799</v>
      </c>
      <c r="DJ17" s="147">
        <v>738717</v>
      </c>
      <c r="DK17" s="147">
        <v>1334132</v>
      </c>
      <c r="DL17" s="148">
        <v>2653648</v>
      </c>
      <c r="DM17" s="138">
        <v>0</v>
      </c>
      <c r="DN17" s="122">
        <v>394111</v>
      </c>
      <c r="DO17" s="122">
        <v>637073</v>
      </c>
      <c r="DP17" s="122">
        <v>1925899</v>
      </c>
      <c r="DQ17" s="139">
        <v>2957083</v>
      </c>
      <c r="DR17" s="138" t="s">
        <v>134</v>
      </c>
      <c r="DS17" s="122">
        <v>536276</v>
      </c>
      <c r="DT17" s="122">
        <v>1172844</v>
      </c>
      <c r="DU17" s="122">
        <v>2225944</v>
      </c>
      <c r="DV17" s="139">
        <v>3935064</v>
      </c>
    </row>
    <row r="18" spans="1:126">
      <c r="A18" s="13" t="s">
        <v>249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38">
        <v>0</v>
      </c>
      <c r="DN18" s="149"/>
      <c r="DO18" s="149"/>
      <c r="DP18" s="149"/>
      <c r="DQ18" s="150"/>
      <c r="DR18" s="134"/>
      <c r="DS18" s="120"/>
      <c r="DT18" s="120"/>
      <c r="DU18" s="120"/>
      <c r="DV18" s="135"/>
    </row>
    <row r="19" spans="1:126" ht="17.25">
      <c r="A19" s="4" t="s">
        <v>860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38">
        <v>0</v>
      </c>
      <c r="DN19" s="120">
        <v>47572</v>
      </c>
      <c r="DO19" s="120">
        <v>37062</v>
      </c>
      <c r="DP19" s="120">
        <v>1085747</v>
      </c>
      <c r="DQ19" s="135">
        <v>1170381</v>
      </c>
      <c r="DR19" s="134" t="s">
        <v>134</v>
      </c>
      <c r="DS19" s="120" t="s">
        <v>134</v>
      </c>
      <c r="DT19" s="120">
        <v>74166</v>
      </c>
      <c r="DU19" s="120">
        <v>1071465</v>
      </c>
      <c r="DV19" s="135">
        <v>1145631</v>
      </c>
    </row>
    <row r="20" spans="1:126">
      <c r="A20" s="4" t="s">
        <v>854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  <c r="BY20" s="123"/>
      <c r="BZ20" s="123"/>
      <c r="CA20" s="123"/>
      <c r="CB20" s="123"/>
      <c r="CC20" s="123"/>
      <c r="CD20" s="123"/>
      <c r="CE20" s="123"/>
      <c r="CF20" s="123"/>
      <c r="CG20" s="123"/>
      <c r="CH20" s="123"/>
      <c r="CI20" s="123"/>
      <c r="CJ20" s="123"/>
      <c r="CK20" s="123"/>
      <c r="CL20" s="123"/>
      <c r="CM20" s="123"/>
      <c r="CN20" s="123"/>
      <c r="CO20" s="123"/>
      <c r="CP20" s="123"/>
      <c r="CQ20" s="123"/>
      <c r="CR20" s="123"/>
      <c r="CS20" s="123"/>
      <c r="CT20" s="123"/>
      <c r="CU20" s="123"/>
      <c r="CV20" s="123"/>
      <c r="CW20" s="123"/>
      <c r="CX20" s="123"/>
      <c r="CY20" s="123"/>
      <c r="CZ20" s="123"/>
      <c r="DA20" s="123"/>
      <c r="DB20" s="123"/>
      <c r="DC20" s="123"/>
      <c r="DD20" s="123"/>
      <c r="DE20" s="123"/>
      <c r="DF20" s="123"/>
      <c r="DG20" s="123"/>
      <c r="DH20" s="123"/>
      <c r="DI20" s="123"/>
      <c r="DJ20" s="123"/>
      <c r="DK20" s="123"/>
      <c r="DL20" s="123"/>
      <c r="DM20" s="138">
        <v>0</v>
      </c>
      <c r="DN20" s="120">
        <v>41275</v>
      </c>
      <c r="DO20" s="120">
        <v>37224</v>
      </c>
      <c r="DP20" s="120">
        <v>1090494</v>
      </c>
      <c r="DQ20" s="135">
        <v>1168993</v>
      </c>
      <c r="DR20" s="134" t="s">
        <v>134</v>
      </c>
      <c r="DS20" s="120" t="s">
        <v>134</v>
      </c>
      <c r="DT20" s="120">
        <v>72081</v>
      </c>
      <c r="DU20" s="120">
        <v>1075943</v>
      </c>
      <c r="DV20" s="135">
        <v>1148024</v>
      </c>
    </row>
    <row r="21" spans="1:126">
      <c r="A21" s="4" t="s">
        <v>855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3"/>
      <c r="BW21" s="123"/>
      <c r="BX21" s="123"/>
      <c r="BY21" s="123"/>
      <c r="BZ21" s="123"/>
      <c r="CA21" s="123"/>
      <c r="CB21" s="123"/>
      <c r="CC21" s="123"/>
      <c r="CD21" s="123"/>
      <c r="CE21" s="123"/>
      <c r="CF21" s="123"/>
      <c r="CG21" s="123"/>
      <c r="CH21" s="123"/>
      <c r="CI21" s="123"/>
      <c r="CJ21" s="123"/>
      <c r="CK21" s="123"/>
      <c r="CL21" s="123"/>
      <c r="CM21" s="123"/>
      <c r="CN21" s="123"/>
      <c r="CO21" s="123"/>
      <c r="CP21" s="123"/>
      <c r="CQ21" s="123"/>
      <c r="CR21" s="123"/>
      <c r="CS21" s="123"/>
      <c r="CT21" s="123"/>
      <c r="CU21" s="123"/>
      <c r="CV21" s="123"/>
      <c r="CW21" s="123"/>
      <c r="CX21" s="123"/>
      <c r="CY21" s="123"/>
      <c r="CZ21" s="123"/>
      <c r="DA21" s="123"/>
      <c r="DB21" s="123"/>
      <c r="DC21" s="123"/>
      <c r="DD21" s="123"/>
      <c r="DE21" s="123"/>
      <c r="DF21" s="123"/>
      <c r="DG21" s="123"/>
      <c r="DH21" s="123"/>
      <c r="DI21" s="123"/>
      <c r="DJ21" s="123"/>
      <c r="DK21" s="123"/>
      <c r="DL21" s="123"/>
      <c r="DM21" s="138">
        <v>0</v>
      </c>
      <c r="DN21" s="120">
        <v>6297</v>
      </c>
      <c r="DO21" s="120">
        <v>-162</v>
      </c>
      <c r="DP21" s="120">
        <v>-4747</v>
      </c>
      <c r="DQ21" s="135">
        <v>1388</v>
      </c>
      <c r="DR21" s="134" t="s">
        <v>134</v>
      </c>
      <c r="DS21" s="120" t="s">
        <v>134</v>
      </c>
      <c r="DT21" s="120">
        <v>2085</v>
      </c>
      <c r="DU21" s="120">
        <v>-4478</v>
      </c>
      <c r="DV21" s="135">
        <v>-2393</v>
      </c>
    </row>
    <row r="22" spans="1:126" ht="17.25">
      <c r="A22" s="4" t="s">
        <v>861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123"/>
      <c r="BY22" s="123"/>
      <c r="BZ22" s="123"/>
      <c r="CA22" s="123"/>
      <c r="CB22" s="123"/>
      <c r="CC22" s="123"/>
      <c r="CD22" s="123"/>
      <c r="CE22" s="123"/>
      <c r="CF22" s="123"/>
      <c r="CG22" s="123"/>
      <c r="CH22" s="123"/>
      <c r="CI22" s="123"/>
      <c r="CJ22" s="123"/>
      <c r="CK22" s="123"/>
      <c r="CL22" s="123"/>
      <c r="CM22" s="123"/>
      <c r="CN22" s="123"/>
      <c r="CO22" s="123"/>
      <c r="CP22" s="123"/>
      <c r="CQ22" s="123"/>
      <c r="CR22" s="123"/>
      <c r="CS22" s="123"/>
      <c r="CT22" s="123"/>
      <c r="CU22" s="123"/>
      <c r="CV22" s="123"/>
      <c r="CW22" s="123"/>
      <c r="CX22" s="123"/>
      <c r="CY22" s="123"/>
      <c r="CZ22" s="123"/>
      <c r="DA22" s="123"/>
      <c r="DB22" s="123"/>
      <c r="DC22" s="123"/>
      <c r="DD22" s="123"/>
      <c r="DE22" s="123"/>
      <c r="DF22" s="123"/>
      <c r="DG22" s="123"/>
      <c r="DH22" s="123"/>
      <c r="DI22" s="123"/>
      <c r="DJ22" s="123"/>
      <c r="DK22" s="123"/>
      <c r="DL22" s="123"/>
      <c r="DM22" s="138">
        <v>0</v>
      </c>
      <c r="DN22" s="120">
        <v>0</v>
      </c>
      <c r="DO22" s="120">
        <v>0</v>
      </c>
      <c r="DP22" s="120">
        <v>314447</v>
      </c>
      <c r="DQ22" s="135">
        <v>314447</v>
      </c>
      <c r="DR22" s="134" t="s">
        <v>134</v>
      </c>
      <c r="DS22" s="120" t="s">
        <v>134</v>
      </c>
      <c r="DT22" s="120" t="s">
        <v>134</v>
      </c>
      <c r="DU22" s="120">
        <v>327261</v>
      </c>
      <c r="DV22" s="135">
        <v>327261</v>
      </c>
    </row>
    <row r="23" spans="1:126">
      <c r="A23" s="13" t="s">
        <v>480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3"/>
      <c r="BL23" s="123"/>
      <c r="BM23" s="123"/>
      <c r="BN23" s="123"/>
      <c r="BO23" s="123"/>
      <c r="BP23" s="123"/>
      <c r="BQ23" s="123"/>
      <c r="BR23" s="123"/>
      <c r="BS23" s="123"/>
      <c r="BT23" s="123"/>
      <c r="BU23" s="123"/>
      <c r="BV23" s="123"/>
      <c r="BW23" s="123"/>
      <c r="BX23" s="123"/>
      <c r="BY23" s="123"/>
      <c r="BZ23" s="123"/>
      <c r="CA23" s="123"/>
      <c r="CB23" s="123"/>
      <c r="CC23" s="123"/>
      <c r="CD23" s="123"/>
      <c r="CE23" s="123"/>
      <c r="CF23" s="123"/>
      <c r="CG23" s="123"/>
      <c r="CH23" s="123"/>
      <c r="CI23" s="123"/>
      <c r="CJ23" s="123"/>
      <c r="CK23" s="123"/>
      <c r="CL23" s="123"/>
      <c r="CM23" s="123"/>
      <c r="CN23" s="123"/>
      <c r="CO23" s="123"/>
      <c r="CP23" s="123"/>
      <c r="CQ23" s="123"/>
      <c r="CR23" s="123"/>
      <c r="CS23" s="123"/>
      <c r="CT23" s="123"/>
      <c r="CU23" s="123"/>
      <c r="CV23" s="123"/>
      <c r="CW23" s="123"/>
      <c r="CX23" s="123"/>
      <c r="CY23" s="123"/>
      <c r="CZ23" s="123"/>
      <c r="DA23" s="123"/>
      <c r="DB23" s="123"/>
      <c r="DC23" s="123"/>
      <c r="DD23" s="123"/>
      <c r="DE23" s="123"/>
      <c r="DF23" s="123"/>
      <c r="DG23" s="123"/>
      <c r="DH23" s="123"/>
      <c r="DI23" s="123"/>
      <c r="DJ23" s="123"/>
      <c r="DK23" s="123"/>
      <c r="DL23" s="123"/>
      <c r="DM23" s="146">
        <v>0</v>
      </c>
      <c r="DN23" s="147">
        <v>47572</v>
      </c>
      <c r="DO23" s="147">
        <v>37062</v>
      </c>
      <c r="DP23" s="147">
        <v>1400194</v>
      </c>
      <c r="DQ23" s="148">
        <v>1484828</v>
      </c>
      <c r="DR23" s="146" t="s">
        <v>134</v>
      </c>
      <c r="DS23" s="147" t="s">
        <v>134</v>
      </c>
      <c r="DT23" s="147">
        <v>74166</v>
      </c>
      <c r="DU23" s="147">
        <v>1398726</v>
      </c>
      <c r="DV23" s="148">
        <v>1472892</v>
      </c>
    </row>
    <row r="24" spans="1:126">
      <c r="A24" s="114" t="s">
        <v>862</v>
      </c>
    </row>
    <row r="25" spans="1:126" ht="72">
      <c r="A25" s="114" t="s">
        <v>863</v>
      </c>
    </row>
    <row r="26" spans="1:126" ht="18">
      <c r="A26" s="114" t="s">
        <v>864</v>
      </c>
    </row>
    <row r="27" spans="1:126" ht="72">
      <c r="A27" s="114" t="s">
        <v>865</v>
      </c>
    </row>
    <row r="28" spans="1:126" ht="45">
      <c r="A28" s="114" t="s">
        <v>866</v>
      </c>
    </row>
  </sheetData>
  <sheetProtection selectLockedCells="1" selectUnlockedCells="1"/>
  <mergeCells count="126">
    <mergeCell ref="L3:L4"/>
    <mergeCell ref="M3:M4"/>
    <mergeCell ref="N3:N4"/>
    <mergeCell ref="O3:O4"/>
    <mergeCell ref="J3:J4"/>
    <mergeCell ref="K3:K4"/>
    <mergeCell ref="B3:B4"/>
    <mergeCell ref="C3:C4"/>
    <mergeCell ref="G3:G4"/>
    <mergeCell ref="D3:D4"/>
    <mergeCell ref="E3:E4"/>
    <mergeCell ref="F3:F4"/>
    <mergeCell ref="H3:H4"/>
    <mergeCell ref="I3:I4"/>
    <mergeCell ref="AF3:AF4"/>
    <mergeCell ref="AG3:AG4"/>
    <mergeCell ref="AH3:AH4"/>
    <mergeCell ref="AI3:AI4"/>
    <mergeCell ref="AJ3:AJ4"/>
    <mergeCell ref="P3:P4"/>
    <mergeCell ref="AA3:AA4"/>
    <mergeCell ref="AB3:AB4"/>
    <mergeCell ref="AC3:AC4"/>
    <mergeCell ref="AD3:AD4"/>
    <mergeCell ref="AE3:AE4"/>
    <mergeCell ref="V3:V4"/>
    <mergeCell ref="W3:W4"/>
    <mergeCell ref="X3:X4"/>
    <mergeCell ref="Y3:Y4"/>
    <mergeCell ref="Z3:Z4"/>
    <mergeCell ref="Q3:Q4"/>
    <mergeCell ref="R3:R4"/>
    <mergeCell ref="S3:S4"/>
    <mergeCell ref="T3:T4"/>
    <mergeCell ref="U3:U4"/>
    <mergeCell ref="AP3:AP4"/>
    <mergeCell ref="AQ3:AQ4"/>
    <mergeCell ref="AR3:AR4"/>
    <mergeCell ref="AS3:AS4"/>
    <mergeCell ref="AT3:AT4"/>
    <mergeCell ref="AK3:AK4"/>
    <mergeCell ref="AL3:AL4"/>
    <mergeCell ref="AM3:AM4"/>
    <mergeCell ref="AN3:AN4"/>
    <mergeCell ref="AO3:AO4"/>
    <mergeCell ref="AZ3:AZ4"/>
    <mergeCell ref="BA3:BA4"/>
    <mergeCell ref="BB3:BB4"/>
    <mergeCell ref="BC3:BC4"/>
    <mergeCell ref="BD3:BD4"/>
    <mergeCell ref="AU3:AU4"/>
    <mergeCell ref="AV3:AV4"/>
    <mergeCell ref="AW3:AW4"/>
    <mergeCell ref="AX3:AX4"/>
    <mergeCell ref="AY3:AY4"/>
    <mergeCell ref="BJ3:BJ4"/>
    <mergeCell ref="BK3:BK4"/>
    <mergeCell ref="BL3:BL4"/>
    <mergeCell ref="BM3:BM4"/>
    <mergeCell ref="BN3:BN4"/>
    <mergeCell ref="BE3:BE4"/>
    <mergeCell ref="BF3:BF4"/>
    <mergeCell ref="BG3:BG4"/>
    <mergeCell ref="BH3:BH4"/>
    <mergeCell ref="BI3:BI4"/>
    <mergeCell ref="BT3:BT4"/>
    <mergeCell ref="BU3:BU4"/>
    <mergeCell ref="BV3:BV4"/>
    <mergeCell ref="BW3:BW4"/>
    <mergeCell ref="BX3:BX4"/>
    <mergeCell ref="BO3:BO4"/>
    <mergeCell ref="BP3:BP4"/>
    <mergeCell ref="BQ3:BQ4"/>
    <mergeCell ref="BR3:BR4"/>
    <mergeCell ref="BS3:BS4"/>
    <mergeCell ref="CL3:CL4"/>
    <mergeCell ref="CM3:CM4"/>
    <mergeCell ref="CD3:CD4"/>
    <mergeCell ref="CE3:CE4"/>
    <mergeCell ref="CF3:CF4"/>
    <mergeCell ref="CG3:CG4"/>
    <mergeCell ref="CH3:CH4"/>
    <mergeCell ref="BY3:BY4"/>
    <mergeCell ref="BZ3:BZ4"/>
    <mergeCell ref="CA3:CA4"/>
    <mergeCell ref="CB3:CB4"/>
    <mergeCell ref="CC3:CC4"/>
    <mergeCell ref="A3:A4"/>
    <mergeCell ref="DC3:DC4"/>
    <mergeCell ref="DD3:DD4"/>
    <mergeCell ref="DE3:DE4"/>
    <mergeCell ref="DF3:DF4"/>
    <mergeCell ref="DG3:DG4"/>
    <mergeCell ref="CX3:CX4"/>
    <mergeCell ref="CY3:CY4"/>
    <mergeCell ref="CZ3:CZ4"/>
    <mergeCell ref="DA3:DA4"/>
    <mergeCell ref="DB3:DB4"/>
    <mergeCell ref="CS3:CS4"/>
    <mergeCell ref="CT3:CT4"/>
    <mergeCell ref="CU3:CU4"/>
    <mergeCell ref="CV3:CV4"/>
    <mergeCell ref="CW3:CW4"/>
    <mergeCell ref="CN3:CN4"/>
    <mergeCell ref="CO3:CO4"/>
    <mergeCell ref="CP3:CP4"/>
    <mergeCell ref="CQ3:CQ4"/>
    <mergeCell ref="CR3:CR4"/>
    <mergeCell ref="CI3:CI4"/>
    <mergeCell ref="CJ3:CJ4"/>
    <mergeCell ref="CK3:CK4"/>
    <mergeCell ref="DR3:DR4"/>
    <mergeCell ref="DS3:DS4"/>
    <mergeCell ref="DT3:DT4"/>
    <mergeCell ref="DU3:DU4"/>
    <mergeCell ref="DV3:DV4"/>
    <mergeCell ref="DH3:DH4"/>
    <mergeCell ref="DI3:DI4"/>
    <mergeCell ref="DJ3:DJ4"/>
    <mergeCell ref="DK3:DK4"/>
    <mergeCell ref="DL3:DL4"/>
    <mergeCell ref="DM3:DM4"/>
    <mergeCell ref="DN3:DN4"/>
    <mergeCell ref="DO3:DO4"/>
    <mergeCell ref="DP3:DP4"/>
    <mergeCell ref="DQ3:DQ4"/>
  </mergeCells>
  <hyperlinks>
    <hyperlink ref="A1" location="Índice!A1" display="           Índice           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31</vt:i4>
      </vt:variant>
      <vt:variant>
        <vt:lpstr>Intervalos nomeados</vt:lpstr>
      </vt:variant>
      <vt:variant>
        <vt:i4>1</vt:i4>
      </vt:variant>
    </vt:vector>
  </HeadingPairs>
  <TitlesOfParts>
    <vt:vector size="32" baseType="lpstr">
      <vt:lpstr>Índice</vt:lpstr>
      <vt:lpstr>BP - Ativo (Reclassificado)</vt:lpstr>
      <vt:lpstr>BP - ATIVO (Anterior)</vt:lpstr>
      <vt:lpstr>BP - PASSIVO (Reclassificado)</vt:lpstr>
      <vt:lpstr>BP - PASSIVO E PL (Anterior)</vt:lpstr>
      <vt:lpstr>DRE - (Reclassificado)</vt:lpstr>
      <vt:lpstr>DRE - (Anterior)</vt:lpstr>
      <vt:lpstr>Caixa e Equivalentes a Caixa</vt:lpstr>
      <vt:lpstr>Captações</vt:lpstr>
      <vt:lpstr>Títulos e Valores Mobiliários</vt:lpstr>
      <vt:lpstr>Créditos Tributários</vt:lpstr>
      <vt:lpstr>Obrigações Fiscais Diferidas</vt:lpstr>
      <vt:lpstr>Crédito por Carteira</vt:lpstr>
      <vt:lpstr>Crédito Consignado</vt:lpstr>
      <vt:lpstr>Crédito por Tipo e Risco</vt:lpstr>
      <vt:lpstr>Crédito por Vcto e Risco</vt:lpstr>
      <vt:lpstr>Crédito por Setor</vt:lpstr>
      <vt:lpstr>Movimentação PDD</vt:lpstr>
      <vt:lpstr>Composição PDD</vt:lpstr>
      <vt:lpstr>Receitas de Serviços</vt:lpstr>
      <vt:lpstr> Outras Receitas Operacionais</vt:lpstr>
      <vt:lpstr>Despesas de Pessoal</vt:lpstr>
      <vt:lpstr>Outras Desp Adm</vt:lpstr>
      <vt:lpstr>Outras Desp Operacionais</vt:lpstr>
      <vt:lpstr>Outros Passivos</vt:lpstr>
      <vt:lpstr>Margem Analítica</vt:lpstr>
      <vt:lpstr>Variações Rec e Desp de Juros</vt:lpstr>
      <vt:lpstr>Índices Financeiros Econômicos</vt:lpstr>
      <vt:lpstr>Indicadores Estruturais</vt:lpstr>
      <vt:lpstr>Indicadores Ações</vt:lpstr>
      <vt:lpstr>Market Share</vt:lpstr>
      <vt:lpstr>Balanço_Patrimonial___ATIVO__atual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Geisi Ribeiro Cosman</dc:creator>
  <cp:lastModifiedBy>Geisi Ribeiro Cosman</cp:lastModifiedBy>
  <dcterms:created xsi:type="dcterms:W3CDTF">2022-11-03T15:07:05Z</dcterms:created>
  <dcterms:modified xsi:type="dcterms:W3CDTF">2023-05-29T17:39:59Z</dcterms:modified>
</cp:coreProperties>
</file>