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I:\RelacoesInvestidores-GRI\RI\Divulgação\2026\1T26\Séries Históricas\"/>
    </mc:Choice>
  </mc:AlternateContent>
  <xr:revisionPtr revIDLastSave="0" documentId="13_ncr:1_{9028CF3C-8436-40CF-B669-CD2A1B905D25}" xr6:coauthVersionLast="47" xr6:coauthVersionMax="47" xr10:uidLastSave="{00000000-0000-0000-0000-000000000000}"/>
  <bookViews>
    <workbookView xWindow="14295" yWindow="0" windowWidth="14610" windowHeight="15585" tabRatio="825" xr2:uid="{00000000-000D-0000-FFFF-FFFF00000000}"/>
  </bookViews>
  <sheets>
    <sheet name="Index" sheetId="11" r:id="rId1"/>
    <sheet name="Assets" sheetId="12" r:id="rId2"/>
    <sheet name="Liabilities" sheetId="13" r:id="rId3"/>
    <sheet name="Income Statement" sheetId="14" r:id="rId4"/>
    <sheet name="Cash Flow" sheetId="15" r:id="rId5"/>
    <sheet name="Cash" sheetId="16" r:id="rId6"/>
    <sheet name="Loan Breakdown" sheetId="17" r:id="rId7"/>
    <sheet name="Loans by Activity Sector" sheetId="18" r:id="rId8"/>
    <sheet name="Commercial Loans Breakdown" sheetId="19" r:id="rId9"/>
    <sheet name="Payroll Loans" sheetId="20" r:id="rId10"/>
    <sheet name="Recovery of Loans" sheetId="40" r:id="rId11"/>
    <sheet name="Loans by Stages" sheetId="21" r:id="rId12"/>
    <sheet name="Provision by Stages" sheetId="22" r:id="rId13"/>
    <sheet name="Provision Movement" sheetId="23" r:id="rId14"/>
    <sheet name="Funding" sheetId="24" r:id="rId15"/>
    <sheet name="Analytical Financial Margin" sheetId="26" r:id="rId16"/>
    <sheet name="Securities Amortized Cost" sheetId="37" r:id="rId17"/>
    <sheet name="Securities Other Comp Income" sheetId="38" r:id="rId18"/>
    <sheet name="Securities Through Profit Loss" sheetId="39" r:id="rId19"/>
    <sheet name="Fin Liabilities Amort Cost" sheetId="25" r:id="rId20"/>
    <sheet name="Revenues from Fees" sheetId="27" r:id="rId21"/>
    <sheet name="Personnel Expenses" sheetId="28" r:id="rId22"/>
    <sheet name="Other Administrative Expenses" sheetId="29" r:id="rId23"/>
    <sheet name="Other Operating Income" sheetId="30" r:id="rId24"/>
    <sheet name="Other Operating Expenses" sheetId="32" r:id="rId25"/>
    <sheet name="Financial and Economic Indexes" sheetId="33" r:id="rId26"/>
    <sheet name="Structural Indicators" sheetId="34" r:id="rId27"/>
    <sheet name="Shares - Indicators" sheetId="35" r:id="rId28"/>
    <sheet name="Market Share" sheetId="36" r:id="rId29"/>
    <sheet name="GERENCIAMENTO DE RISCOS" sheetId="8" state="hidden" r:id="rId30"/>
  </sheets>
  <definedNames>
    <definedName name="Balanço_Patrimonial___ATIVO__atual">Index!$A$2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5" l="1"/>
  <c r="F6" i="35"/>
  <c r="G4" i="32" l="1"/>
  <c r="G5" i="32"/>
  <c r="G6" i="32"/>
  <c r="G7" i="32"/>
  <c r="G8" i="32"/>
  <c r="G9" i="32"/>
  <c r="G10" i="32"/>
  <c r="G11" i="32"/>
  <c r="G12" i="32"/>
  <c r="G13" i="32"/>
  <c r="G14" i="32"/>
  <c r="G15" i="32"/>
  <c r="G16" i="32"/>
  <c r="G3" i="32"/>
  <c r="G4" i="30"/>
  <c r="G5" i="30"/>
  <c r="G6" i="30"/>
  <c r="G7" i="30"/>
  <c r="G8" i="30"/>
  <c r="G9" i="30"/>
  <c r="G10" i="30"/>
  <c r="G11" i="30"/>
  <c r="G12" i="30"/>
  <c r="G13" i="30"/>
  <c r="G14" i="30"/>
  <c r="G3" i="30"/>
  <c r="G4" i="29"/>
  <c r="G5" i="29"/>
  <c r="G6" i="29"/>
  <c r="G7" i="29"/>
  <c r="G8" i="29"/>
  <c r="G9" i="29"/>
  <c r="G10" i="29"/>
  <c r="G11" i="29"/>
  <c r="G12" i="29"/>
  <c r="G13" i="29"/>
  <c r="G14" i="29"/>
  <c r="G15" i="29"/>
  <c r="G3" i="29"/>
  <c r="G4" i="28"/>
  <c r="G5" i="28"/>
  <c r="G6" i="28"/>
  <c r="G7" i="28"/>
  <c r="G8" i="28"/>
  <c r="G3" i="28"/>
  <c r="G4" i="27"/>
  <c r="G5" i="27"/>
  <c r="G6" i="27"/>
  <c r="G7" i="27"/>
  <c r="G8" i="27"/>
  <c r="G9" i="27"/>
  <c r="G10" i="27"/>
  <c r="G11" i="27"/>
  <c r="G12" i="27"/>
  <c r="G3" i="27"/>
  <c r="E28" i="18"/>
  <c r="D28" i="18"/>
  <c r="C28" i="18"/>
  <c r="G3" i="40"/>
  <c r="E11" i="35"/>
  <c r="E6" i="35"/>
  <c r="G34" i="14"/>
  <c r="G35" i="14"/>
  <c r="G36"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 i="14"/>
  <c r="C3" i="40" l="1"/>
  <c r="E3" i="40"/>
  <c r="E10" i="15"/>
  <c r="D11" i="35"/>
  <c r="C11" i="35"/>
  <c r="B11" i="35"/>
  <c r="D6" i="35"/>
  <c r="E4" i="32"/>
  <c r="E5" i="32"/>
  <c r="E6" i="32"/>
  <c r="E7" i="32"/>
  <c r="E8" i="32"/>
  <c r="E9" i="32"/>
  <c r="E10" i="32"/>
  <c r="E11" i="32"/>
  <c r="E12" i="32"/>
  <c r="E13" i="32"/>
  <c r="E14" i="32"/>
  <c r="E15" i="32"/>
  <c r="E16" i="32"/>
  <c r="E3" i="32"/>
  <c r="E4" i="30"/>
  <c r="E5" i="30"/>
  <c r="E6" i="30"/>
  <c r="E7" i="30"/>
  <c r="E8" i="30"/>
  <c r="E9" i="30"/>
  <c r="E10" i="30"/>
  <c r="E11" i="30"/>
  <c r="E12" i="30"/>
  <c r="E13" i="30"/>
  <c r="E14" i="30"/>
  <c r="E3" i="30"/>
  <c r="E4" i="29"/>
  <c r="E5" i="29"/>
  <c r="E6" i="29"/>
  <c r="E7" i="29"/>
  <c r="E8" i="29"/>
  <c r="E9" i="29"/>
  <c r="E10" i="29"/>
  <c r="E11" i="29"/>
  <c r="E12" i="29"/>
  <c r="E13" i="29"/>
  <c r="E14" i="29"/>
  <c r="E15" i="29"/>
  <c r="E3" i="29"/>
  <c r="E4" i="28"/>
  <c r="E5" i="28"/>
  <c r="E6" i="28"/>
  <c r="E7" i="28"/>
  <c r="E8" i="28"/>
  <c r="E3" i="28"/>
  <c r="E4" i="27"/>
  <c r="E5" i="27"/>
  <c r="E6" i="27"/>
  <c r="E7" i="27"/>
  <c r="E8" i="27"/>
  <c r="E9" i="27"/>
  <c r="E10" i="27"/>
  <c r="E11" i="27"/>
  <c r="E12" i="27"/>
  <c r="E3" i="27"/>
  <c r="E5" i="15"/>
  <c r="E6" i="15"/>
  <c r="E7" i="15"/>
  <c r="E8" i="15"/>
  <c r="E9" i="15"/>
  <c r="E11"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9" i="15"/>
  <c r="E40" i="15"/>
  <c r="E41" i="15"/>
  <c r="E42" i="15"/>
  <c r="E43" i="15"/>
  <c r="E44" i="15"/>
  <c r="E45" i="15"/>
  <c r="E46" i="15"/>
  <c r="E47" i="15"/>
  <c r="E48" i="15"/>
  <c r="E49" i="15"/>
  <c r="E50" i="15"/>
  <c r="E51" i="15"/>
  <c r="E52" i="15"/>
  <c r="E53" i="15"/>
  <c r="E54" i="15"/>
  <c r="E56" i="15"/>
  <c r="E4" i="15"/>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4" i="14"/>
  <c r="E35" i="14"/>
  <c r="E36" i="14"/>
  <c r="E3" i="14"/>
  <c r="C8" i="14" l="1"/>
  <c r="C7" i="14"/>
  <c r="C6" i="14"/>
  <c r="C5" i="14"/>
  <c r="C4" i="14"/>
  <c r="C3" i="14"/>
  <c r="C6" i="35"/>
  <c r="C15" i="29"/>
  <c r="C14" i="29"/>
  <c r="C13" i="29"/>
  <c r="C12" i="29"/>
  <c r="C11" i="29"/>
  <c r="C10" i="29"/>
  <c r="C9" i="29"/>
  <c r="C8" i="29"/>
  <c r="C7" i="29"/>
  <c r="C6" i="29"/>
  <c r="C5" i="29"/>
  <c r="C4" i="29"/>
  <c r="C3" i="29"/>
  <c r="C8" i="28"/>
  <c r="C7" i="28"/>
  <c r="C6" i="28"/>
  <c r="C5" i="28"/>
  <c r="C4" i="28"/>
  <c r="C3" i="28"/>
  <c r="C56" i="15"/>
  <c r="C54" i="15"/>
  <c r="C53" i="15"/>
  <c r="C52" i="15"/>
  <c r="C51" i="15"/>
  <c r="C50" i="15"/>
  <c r="C49" i="15"/>
  <c r="C48" i="15"/>
  <c r="C47" i="15"/>
  <c r="C44" i="15"/>
  <c r="C43" i="15"/>
  <c r="C42" i="15"/>
  <c r="C41" i="15"/>
  <c r="C40" i="15"/>
  <c r="C39" i="15"/>
  <c r="C38" i="15"/>
  <c r="C37" i="15"/>
  <c r="C36" i="15"/>
  <c r="C35" i="15"/>
  <c r="C33" i="15"/>
  <c r="C32" i="15"/>
  <c r="C31" i="15"/>
  <c r="C30" i="15"/>
  <c r="C29" i="15"/>
  <c r="C28" i="15"/>
  <c r="C27" i="15"/>
  <c r="C26" i="15"/>
  <c r="C25" i="15"/>
  <c r="C24" i="15"/>
  <c r="C23" i="15"/>
  <c r="C21" i="15"/>
  <c r="C20" i="15"/>
  <c r="C19" i="15"/>
  <c r="C18" i="15"/>
  <c r="C17" i="15"/>
  <c r="C16" i="15"/>
  <c r="C15" i="15"/>
  <c r="C14" i="15"/>
  <c r="C13" i="15"/>
  <c r="C11" i="15"/>
  <c r="C9" i="15"/>
  <c r="C8" i="15"/>
  <c r="C7" i="15"/>
  <c r="C6" i="15"/>
  <c r="C5" i="15"/>
  <c r="C4" i="15"/>
  <c r="C36" i="14"/>
  <c r="C35" i="14"/>
  <c r="C34" i="14"/>
  <c r="C31" i="14"/>
  <c r="C30" i="14"/>
  <c r="C29" i="14"/>
  <c r="C28" i="14"/>
  <c r="C27" i="14"/>
  <c r="C26" i="14"/>
  <c r="C25" i="14"/>
  <c r="C24" i="14"/>
  <c r="C23" i="14"/>
  <c r="C22" i="14"/>
  <c r="C21" i="14"/>
  <c r="C20" i="14"/>
  <c r="C19" i="14"/>
  <c r="C18" i="14"/>
  <c r="C17" i="14"/>
  <c r="C16" i="14"/>
  <c r="C15" i="14"/>
  <c r="C14" i="14"/>
  <c r="C13" i="14"/>
  <c r="C12" i="14"/>
  <c r="C11" i="14"/>
  <c r="C10" i="14"/>
  <c r="C9" i="14"/>
  <c r="B6" i="35"/>
</calcChain>
</file>

<file path=xl/sharedStrings.xml><?xml version="1.0" encoding="utf-8"?>
<sst xmlns="http://schemas.openxmlformats.org/spreadsheetml/2006/main" count="1626" uniqueCount="716">
  <si>
    <t>3.01</t>
  </si>
  <si>
    <t>3.01.01</t>
  </si>
  <si>
    <t>3.01.02</t>
  </si>
  <si>
    <t>3.01.03</t>
  </si>
  <si>
    <t>3.01.04</t>
  </si>
  <si>
    <t>3.01.05</t>
  </si>
  <si>
    <t>3.01.06</t>
  </si>
  <si>
    <t>3.02</t>
  </si>
  <si>
    <t>3.02.01</t>
  </si>
  <si>
    <t>3.02.02</t>
  </si>
  <si>
    <t>3.02.03</t>
  </si>
  <si>
    <t>3.02.04</t>
  </si>
  <si>
    <t>3.02.05</t>
  </si>
  <si>
    <t>3.03</t>
  </si>
  <si>
    <t>3.04</t>
  </si>
  <si>
    <t>3.04.01</t>
  </si>
  <si>
    <t>3.04.02</t>
  </si>
  <si>
    <t>3.04.03</t>
  </si>
  <si>
    <t>3.04.04</t>
  </si>
  <si>
    <t>3.04.05</t>
  </si>
  <si>
    <t>3.04.06</t>
  </si>
  <si>
    <t>3.04.07</t>
  </si>
  <si>
    <t>3.05</t>
  </si>
  <si>
    <t>3.06</t>
  </si>
  <si>
    <t>3.06.01</t>
  </si>
  <si>
    <t>3.06.02</t>
  </si>
  <si>
    <t>3.07</t>
  </si>
  <si>
    <t>3.08</t>
  </si>
  <si>
    <t>3.09</t>
  </si>
  <si>
    <t>3.12</t>
  </si>
  <si>
    <t>3.13</t>
  </si>
  <si>
    <t>3T07</t>
  </si>
  <si>
    <t>3T06</t>
  </si>
  <si>
    <t>2T07</t>
  </si>
  <si>
    <t>2T06</t>
  </si>
  <si>
    <t>1T07</t>
  </si>
  <si>
    <t>1T06</t>
  </si>
  <si>
    <t>3T05</t>
  </si>
  <si>
    <t>2T05</t>
  </si>
  <si>
    <t>1T05</t>
  </si>
  <si>
    <t>1T04</t>
  </si>
  <si>
    <t>3T04</t>
  </si>
  <si>
    <t>3T03</t>
  </si>
  <si>
    <t>2T04</t>
  </si>
  <si>
    <t>2T03</t>
  </si>
  <si>
    <t>4T06</t>
  </si>
  <si>
    <t>4T05</t>
  </si>
  <si>
    <t>4T04</t>
  </si>
  <si>
    <t>4T03</t>
  </si>
  <si>
    <t>1T03</t>
  </si>
  <si>
    <t>4T07</t>
  </si>
  <si>
    <t>1T08</t>
  </si>
  <si>
    <t>2T08</t>
  </si>
  <si>
    <t>3T08</t>
  </si>
  <si>
    <t>4T08</t>
  </si>
  <si>
    <t>1T09</t>
  </si>
  <si>
    <t>2T09</t>
  </si>
  <si>
    <t>3T09</t>
  </si>
  <si>
    <t>4T09</t>
  </si>
  <si>
    <t>1T10</t>
  </si>
  <si>
    <t>2T10</t>
  </si>
  <si>
    <t>4T10</t>
  </si>
  <si>
    <t>1T11</t>
  </si>
  <si>
    <t>3T10</t>
  </si>
  <si>
    <t>2T11</t>
  </si>
  <si>
    <t>3T11</t>
  </si>
  <si>
    <t>4T11</t>
  </si>
  <si>
    <t>1T12</t>
  </si>
  <si>
    <t>2T12</t>
  </si>
  <si>
    <t>1T02</t>
  </si>
  <si>
    <t>2T02</t>
  </si>
  <si>
    <t>3T02</t>
  </si>
  <si>
    <t>4T02</t>
  </si>
  <si>
    <t>3T12</t>
  </si>
  <si>
    <t>RELATÓRIO DE GERENCIAMENTO DE RISCOS (Em R$ Milhões)</t>
  </si>
  <si>
    <t>VALOR TOTAL DAS EXPOSIÇÕES E VALOR DA EXPOSIÇÃO MÉDIA</t>
  </si>
  <si>
    <t>CONGLOMERADO FINANCEIRO</t>
  </si>
  <si>
    <t>Total da Exposições</t>
  </si>
  <si>
    <t>Média do Trimestre</t>
  </si>
  <si>
    <t>PERCENTUAL DAS EXPOSIÇÕES DOS DEZ MAIORES CLIENTES (%)</t>
  </si>
  <si>
    <t>Percentual das exposições dos dez maiores Clientes (%)</t>
  </si>
  <si>
    <t>MONTANTE DE OPERAÇÕES EM ATRASO</t>
  </si>
  <si>
    <t>Atraso até 60 dias</t>
  </si>
  <si>
    <t>Atraso entre 91 e 180 dias</t>
  </si>
  <si>
    <t>Atraso entre 61 e 90 dias</t>
  </si>
  <si>
    <t>Atraso acime de 180 dias</t>
  </si>
  <si>
    <t>Total</t>
  </si>
  <si>
    <t>FLUXO DAS OPERAÇÕES BAIXADAS A PREJUÍZO</t>
  </si>
  <si>
    <t>Perdas</t>
  </si>
  <si>
    <t>Recuperação</t>
  </si>
  <si>
    <t>Perda Líquida</t>
  </si>
  <si>
    <t>COMPOSIÇÃO DA PROVISÃO PARA OPERAÇÕES DE CRÉDITO DE LIQUIDAÇÃO DUVIDOSA</t>
  </si>
  <si>
    <t>Provisão para créditos de liquidação duvidosa</t>
  </si>
  <si>
    <t>EXPOSIÇÃO POR FATOR DE PONDERAÇÃO DE RISCOS</t>
  </si>
  <si>
    <t>Total das Exposições</t>
  </si>
  <si>
    <t>FPR de 20%</t>
  </si>
  <si>
    <t>FPR de 35%</t>
  </si>
  <si>
    <t>FPR de 50%</t>
  </si>
  <si>
    <t>FPR de 75%</t>
  </si>
  <si>
    <t>FPR de 100%</t>
  </si>
  <si>
    <t>FPR de 150%</t>
  </si>
  <si>
    <t>PARCELA DE RISCO DE CRÉDITO SEGMENTADA POR FATOR DE PONDERAÇÃO DE RISCOS</t>
  </si>
  <si>
    <t>Fator de Ponderação de Risco 20%</t>
  </si>
  <si>
    <t>Fator de Ponderação de Risco 35%</t>
  </si>
  <si>
    <t>Fator de Ponderação de Risco 50%</t>
  </si>
  <si>
    <t>Fator de Ponderação de Risco 75%</t>
  </si>
  <si>
    <t>Fator de Ponderação de Risco 100%</t>
  </si>
  <si>
    <t>Total PEPR</t>
  </si>
  <si>
    <t>Fator de Ponderação de Risco 150%</t>
  </si>
  <si>
    <t>Fator de Ponderação de Risco 300%</t>
  </si>
  <si>
    <t>CONSOLIDADO ECONÔMICO-FINANCEIRO</t>
  </si>
  <si>
    <t>EXPOSIÇÃO GLOBAL BRUTA A RISCO DE CRÉDITO DA CONTRAPARTE</t>
  </si>
  <si>
    <t>Risco de Crédito da Contraparte</t>
  </si>
  <si>
    <t>EXPOSIÇÃO GLOBAL LÍQUIDA A RISCO DE CRÉDITO DA CONTRAPARTE</t>
  </si>
  <si>
    <t>EXPOSIÇÕES DECORRENTES DA AQUISIÇÃO DE TÍTULOS E VALORES MOBILIÁRIOS ORIUNDOS DO PROCESSO DE SECURITIZAÇÃO</t>
  </si>
  <si>
    <t>Exposições em Certificados de Recebíveis Imobiliários</t>
  </si>
  <si>
    <t>Prefixado 10%</t>
  </si>
  <si>
    <t>Prefixado 20%</t>
  </si>
  <si>
    <t>Prefixado 50%</t>
  </si>
  <si>
    <t>Cupom Cambial 10%</t>
  </si>
  <si>
    <t xml:space="preserve">Cupom Cambial 20% </t>
  </si>
  <si>
    <t>Cupom Cambial 50%</t>
  </si>
  <si>
    <t>Cupom de índice de preços 10%</t>
  </si>
  <si>
    <t>Cupom de índice de preços 20%</t>
  </si>
  <si>
    <t xml:space="preserve">Cupom de índice de preços 50% </t>
  </si>
  <si>
    <t>Cupom de Taxa de juros 10%</t>
  </si>
  <si>
    <t>Cupom de Taxa de juros 20%</t>
  </si>
  <si>
    <t xml:space="preserve">Cupom de Taxa de juros 50% </t>
  </si>
  <si>
    <t>Renda Variável 10%</t>
  </si>
  <si>
    <t>Renda Variável 20%</t>
  </si>
  <si>
    <t>Renda Variável 50%</t>
  </si>
  <si>
    <t>Total 10%</t>
  </si>
  <si>
    <t>Total 20%</t>
  </si>
  <si>
    <t>Total 50%</t>
  </si>
  <si>
    <t>DETALHAMENTO DO PATRIMÔNIO DE REFERÊNCIA</t>
  </si>
  <si>
    <t>PATRIMÔNIO DE REFERÊNCIA</t>
  </si>
  <si>
    <t>PATRIMÔNIO DE REFERÊNCIA NÍVEL I</t>
  </si>
  <si>
    <t>Patrimônio Líquido</t>
  </si>
  <si>
    <t>Contas de Resultado Credoras</t>
  </si>
  <si>
    <t>Contas de Resultado Devedoras</t>
  </si>
  <si>
    <t>Ativo Permanente Diferido</t>
  </si>
  <si>
    <t>Ajuste ao Valor de Mercado - TVM e Instrumentos Financeiros e Derivativos</t>
  </si>
  <si>
    <t>Dividendos e bonificações a distribuir</t>
  </si>
  <si>
    <t xml:space="preserve">*A Resolução do CMN, nº 3.674 de 30 de dezembro de 2008, permitiu o acréscimo integral da provisão adicional ao  nível I do Patrimônio de Referência.  A Resolução do CMN n.º 3.825 de 16 de dezembro de 2009, revogou seus efeitos a partir de 1º de abril de 2010. </t>
  </si>
  <si>
    <t>Adicional de Provisão ao Mínimo Estabelecido pela Resolução n.º 2.682/99*</t>
  </si>
  <si>
    <t>PATRIMÔNIO DE REFERÊNCIA NÍVEL II</t>
  </si>
  <si>
    <t>Instrumentos de Dívida Subordinada</t>
  </si>
  <si>
    <t>DEDUÇÕES DO PR</t>
  </si>
  <si>
    <t>Ações emitidas por Instituições Financeiras e Demais Instituições Autorizadas a Funcionar pelo Bacen</t>
  </si>
  <si>
    <t xml:space="preserve">Ajuste ao Valor de Mercado - TVM e Instrumentos Financeiros e Derivativos </t>
  </si>
  <si>
    <t>DETALHAMENTO DO PATRIMÔNIO DE REFERÊNCIA EXIGIDO</t>
  </si>
  <si>
    <t>RISCO DE CRÉDITO</t>
  </si>
  <si>
    <t>Operações de Crédito - Varejo</t>
  </si>
  <si>
    <t>Compromissos Varejo</t>
  </si>
  <si>
    <t>Operações de Crédito - não Varejo</t>
  </si>
  <si>
    <t>Compromissos - não Varejo</t>
  </si>
  <si>
    <t>Garantias Prestadas</t>
  </si>
  <si>
    <t>Adiantamentos</t>
  </si>
  <si>
    <t>Credito Tributário</t>
  </si>
  <si>
    <t>Outros Ativos</t>
  </si>
  <si>
    <t>RISCO DE MERCADO</t>
  </si>
  <si>
    <t>Risco de Câmbio</t>
  </si>
  <si>
    <t>Risco de Juros - somatório</t>
  </si>
  <si>
    <t>Pré-fixadas em Real - Pjur 1</t>
  </si>
  <si>
    <t>Cupons de Moedas Estrangeiras - Pjur 2</t>
  </si>
  <si>
    <t>Cupons dos Índices de Preços - Pjur 3</t>
  </si>
  <si>
    <t>Cupons de Taxas de juros - Pjur 4</t>
  </si>
  <si>
    <t>Risco de Commodities</t>
  </si>
  <si>
    <t>Risco de Ações</t>
  </si>
  <si>
    <t>RISCO OPERACIONAL</t>
  </si>
  <si>
    <t>PATRIMÔNIO DE REFERÊNCIA EXIGIDO</t>
  </si>
  <si>
    <t>PATRIMÔNIO DE REFERÊNCIA EXIGIDO - PRE : RISCO DE CRÉDITO + RISCO DE MERCADO + RISCO OPERACIONAL</t>
  </si>
  <si>
    <r>
      <t xml:space="preserve">RBAN - CARTEIRA </t>
    </r>
    <r>
      <rPr>
        <b/>
        <i/>
        <sz val="11"/>
        <color indexed="8"/>
        <rFont val="Calibri"/>
        <family val="2"/>
      </rPr>
      <t>BANKING</t>
    </r>
  </si>
  <si>
    <t>MARGEM = PR - PRE - RBAN</t>
  </si>
  <si>
    <t>ÍNDICE DE BASILEIA (%)</t>
  </si>
  <si>
    <t>EVOLUÇÃO DO PR E PRE</t>
  </si>
  <si>
    <t>CONGLOMERADO FINANCEIRO (%)</t>
  </si>
  <si>
    <t>CONSOLIDADO ECONÔMICO-FINANCEIRO (%)</t>
  </si>
  <si>
    <t>FPR de 300%</t>
  </si>
  <si>
    <t>EXPOSIÇÃO AO RISCO DE CRÉDITO POR REGIÕES GEOGRÁFICAS E PAÍSES</t>
  </si>
  <si>
    <t>Centro Oeste</t>
  </si>
  <si>
    <t>Nordeste</t>
  </si>
  <si>
    <t>Norte</t>
  </si>
  <si>
    <t>Sudeste</t>
  </si>
  <si>
    <t>Sul</t>
  </si>
  <si>
    <t>EXPOSIÇÃO AO RISCO DE CRÉDITO POR SETOR DE ATIVIDADE</t>
  </si>
  <si>
    <t>Privado</t>
  </si>
  <si>
    <t>Publico</t>
  </si>
  <si>
    <t>Pessoa Física</t>
  </si>
  <si>
    <t>Pessoa Juridica</t>
  </si>
  <si>
    <t>VALOR NOCIONAL DO RISCO DE CRÉDITO DA CONTRAPARTE</t>
  </si>
  <si>
    <t>Com Câmara como contraparte central</t>
  </si>
  <si>
    <t>CONGLOMERADO ECONÔMICO-FINANCEIRO</t>
  </si>
  <si>
    <t>Sem Câmara como contraparte central com garantia</t>
  </si>
  <si>
    <t>Sem Câmara como contraparte central sem garantia</t>
  </si>
  <si>
    <t>VALORES POSITIVOS RELATIVOS A ACORDOS PARA COMPENSAÇÃO E LIQUIDAÇÃO DE OBRIGAÇÕES</t>
  </si>
  <si>
    <t>Valores Positivos</t>
  </si>
  <si>
    <t>Valor das Garantias</t>
  </si>
  <si>
    <t>VALOR DAS GARANTIAS DE OPERAÇÕES SUJEITAS AO RISCO DE CRÉDITO DA CONTRAPARTE</t>
  </si>
  <si>
    <t>Exposições em Fundos de Investimento em Direito Creditórios</t>
  </si>
  <si>
    <t>TESTE DE SENSIBILIDADE</t>
  </si>
  <si>
    <t>Taxa de Juros</t>
  </si>
  <si>
    <t>Cenário 1</t>
  </si>
  <si>
    <t>Cenário 2</t>
  </si>
  <si>
    <t>Moedas</t>
  </si>
  <si>
    <t>Cenário 3</t>
  </si>
  <si>
    <t>Ações</t>
  </si>
  <si>
    <r>
      <t xml:space="preserve">VAR DAS EXPOSIÇÕES A RISCO DE MERCADO - CARTEIRA </t>
    </r>
    <r>
      <rPr>
        <b/>
        <i/>
        <sz val="11"/>
        <color indexed="8"/>
        <rFont val="Calibri"/>
        <family val="2"/>
      </rPr>
      <t>TRADING</t>
    </r>
  </si>
  <si>
    <t>Taxas de Juros Prefixadas</t>
  </si>
  <si>
    <t>Taxas de Juros Prefixadas Estressadas</t>
  </si>
  <si>
    <t>Cupom Cambial</t>
  </si>
  <si>
    <t>Cupom de Índice de preços</t>
  </si>
  <si>
    <t>Cupom de Taxas de Juros - TR</t>
  </si>
  <si>
    <r>
      <t xml:space="preserve">VAR DAS EXPOSIÇÕES A RISCO DE MERCADO - CARTEIRA </t>
    </r>
    <r>
      <rPr>
        <b/>
        <i/>
        <sz val="11"/>
        <color indexed="8"/>
        <rFont val="Calibri"/>
        <family val="2"/>
      </rPr>
      <t>BANKING</t>
    </r>
  </si>
  <si>
    <t>EVOLUÇÃO RBAN</t>
  </si>
  <si>
    <t>Rban</t>
  </si>
  <si>
    <t>VAR DAS EXPOSIÇÕES A RISCO DE MERCADO - CARTEIRA TRADING E BANKING</t>
  </si>
  <si>
    <t>CARTEIRA DE DERIVATIVOS</t>
  </si>
  <si>
    <t>MERCADO BALCÃO</t>
  </si>
  <si>
    <t>Comprado</t>
  </si>
  <si>
    <t>Vendido</t>
  </si>
  <si>
    <t>BRASIL</t>
  </si>
  <si>
    <t>Taxa de Câmbio</t>
  </si>
  <si>
    <t>INSTRUMENTOS DE DÍVIDA SUBORDINADA</t>
  </si>
  <si>
    <t>Nível II</t>
  </si>
  <si>
    <t>Emissão</t>
  </si>
  <si>
    <t>Vencimento</t>
  </si>
  <si>
    <t>7,375% + variação cambial (US$)</t>
  </si>
  <si>
    <t>Remuneração</t>
  </si>
  <si>
    <t>Principal</t>
  </si>
  <si>
    <t>Valor</t>
  </si>
  <si>
    <t>CENÁRIOS DE ESTRESSE**</t>
  </si>
  <si>
    <t>**Junho/12 - Última informação disponível.</t>
  </si>
  <si>
    <t>Market Share</t>
  </si>
  <si>
    <t>Securities</t>
  </si>
  <si>
    <t>Other Liabilities</t>
  </si>
  <si>
    <t>Personnel Expenses</t>
  </si>
  <si>
    <t>Financial Statements under BR GAAP</t>
  </si>
  <si>
    <t>Mar/25</t>
  </si>
  <si>
    <t>Cash</t>
  </si>
  <si>
    <t>Financial Assets</t>
  </si>
  <si>
    <t xml:space="preserve">   At Amortized Cost</t>
  </si>
  <si>
    <t xml:space="preserve">      Compulsory Deposits at the Central Bank of Brazil</t>
  </si>
  <si>
    <t xml:space="preserve">      Interbank Liquidity Applications</t>
  </si>
  <si>
    <t xml:space="preserve">      Securities</t>
  </si>
  <si>
    <t xml:space="preserve">      Credit and Financial Leasing Operations</t>
  </si>
  <si>
    <t xml:space="preserve">      Other Financial Assets</t>
  </si>
  <si>
    <t xml:space="preserve">      (Provision for Expected Loss Associated with Credit Risk)</t>
  </si>
  <si>
    <t xml:space="preserve">         (Credit Operations)</t>
  </si>
  <si>
    <t xml:space="preserve">         (Other Financial Assets)</t>
  </si>
  <si>
    <t xml:space="preserve">   At Fair Value Through Other Comprehensive Income</t>
  </si>
  <si>
    <t xml:space="preserve">  At Fair Value Through Profit or Loss</t>
  </si>
  <si>
    <t xml:space="preserve">       Derivativies</t>
  </si>
  <si>
    <t xml:space="preserve">Fiscal Assets </t>
  </si>
  <si>
    <t xml:space="preserve">   Current</t>
  </si>
  <si>
    <t xml:space="preserve">   Deferred</t>
  </si>
  <si>
    <t>Other Assets</t>
  </si>
  <si>
    <t>Investments</t>
  </si>
  <si>
    <t xml:space="preserve">   Investments in Associates and Subsidiaries</t>
  </si>
  <si>
    <t>Property and Equipment</t>
  </si>
  <si>
    <t xml:space="preserve">   Property and Equipment</t>
  </si>
  <si>
    <t xml:space="preserve">   (Accumulated Depreciation)</t>
  </si>
  <si>
    <t>Intangible Assets</t>
  </si>
  <si>
    <t xml:space="preserve">   Intangible Assets</t>
  </si>
  <si>
    <t xml:space="preserve">   (Accumulated Amortization)</t>
  </si>
  <si>
    <t>Total Assets</t>
  </si>
  <si>
    <t>Balance Sheet - Liabilities (In R$ Thousand)</t>
  </si>
  <si>
    <t>Financial Liabilities</t>
  </si>
  <si>
    <t xml:space="preserve">      Deposits</t>
  </si>
  <si>
    <t xml:space="preserve">      Repurchase Agreements</t>
  </si>
  <si>
    <t xml:space="preserve">      Funds from Acceptance and Issuance of Securities</t>
  </si>
  <si>
    <t xml:space="preserve">      Subordinated Debt</t>
  </si>
  <si>
    <t xml:space="preserve">      Borrowings</t>
  </si>
  <si>
    <t xml:space="preserve">      Onlendings</t>
  </si>
  <si>
    <t xml:space="preserve">      Other Financial Liabilities</t>
  </si>
  <si>
    <t xml:space="preserve">   At Fair Value through Profit or Loss</t>
  </si>
  <si>
    <t xml:space="preserve">      Derivativies</t>
  </si>
  <si>
    <t xml:space="preserve">   Provision for Expected Loss</t>
  </si>
  <si>
    <t xml:space="preserve">      Credit Commitments and Credits to be Released</t>
  </si>
  <si>
    <t xml:space="preserve">      Financial Guarantees Provided</t>
  </si>
  <si>
    <t>Civil, Tax and Labor Provisions</t>
  </si>
  <si>
    <t>Fiscal Liabilities</t>
  </si>
  <si>
    <t xml:space="preserve">   Current </t>
  </si>
  <si>
    <t>Total Liabilities</t>
  </si>
  <si>
    <t>Equity</t>
  </si>
  <si>
    <t>Capital</t>
  </si>
  <si>
    <t>Capital Reserves</t>
  </si>
  <si>
    <t>Profit Reserves</t>
  </si>
  <si>
    <t>Other Comprehensive Income</t>
  </si>
  <si>
    <t>Profit (Loss) Acummulated</t>
  </si>
  <si>
    <t>Non-controlling Interests</t>
  </si>
  <si>
    <t>Total Equity</t>
  </si>
  <si>
    <t>Total Liabilities and Equity</t>
  </si>
  <si>
    <t xml:space="preserve">          Index      </t>
  </si>
  <si>
    <t>1Q25</t>
  </si>
  <si>
    <t>Income Statement (Em R$ Mil)</t>
  </si>
  <si>
    <t>Income from Financial Intermediation</t>
  </si>
  <si>
    <t>Loans, Leases and Other Credits</t>
  </si>
  <si>
    <t>Derivativies</t>
  </si>
  <si>
    <t xml:space="preserve">Exchange Loans </t>
  </si>
  <si>
    <t>Compulsory Deposits</t>
  </si>
  <si>
    <t>Expenses from Financial Intermediation</t>
  </si>
  <si>
    <t>Repurchase Agreements</t>
  </si>
  <si>
    <t>Borrowings, Assignments and Onlendings</t>
  </si>
  <si>
    <t>Net Income from Financial Intermediation</t>
  </si>
  <si>
    <t>Provisions for Expected Losses Associated with Credit Risk</t>
  </si>
  <si>
    <t>Loans and Leases</t>
  </si>
  <si>
    <t>Other Financial Assets</t>
  </si>
  <si>
    <t>Other Operating Income (Expenses)</t>
  </si>
  <si>
    <t>Income from Services Rendered and Banking Fees</t>
  </si>
  <si>
    <t>Other Administrative Expenses</t>
  </si>
  <si>
    <t>Tax Expenses</t>
  </si>
  <si>
    <t>Result of Participation in Associates and Subsidiaries</t>
  </si>
  <si>
    <t xml:space="preserve">Other Operational Income  </t>
  </si>
  <si>
    <t xml:space="preserve">Other Operational Expenses </t>
  </si>
  <si>
    <t>Civil, Tax and Labor Provision</t>
  </si>
  <si>
    <t>Income Before Tax on Profit</t>
  </si>
  <si>
    <t>Income Tax and Social Contribution</t>
  </si>
  <si>
    <t>Current</t>
  </si>
  <si>
    <t>Deferred</t>
  </si>
  <si>
    <t>Net Income in the Period</t>
  </si>
  <si>
    <t>Net Income Atributable to  Controlling Shareholderes</t>
  </si>
  <si>
    <t>Net Income Atributable to  Non - Controlling Shareholderes</t>
  </si>
  <si>
    <t>Earnings per Share</t>
  </si>
  <si>
    <t>Basic and Diluted Earnings per Share (in - R$)</t>
  </si>
  <si>
    <t xml:space="preserve">   Common Shares</t>
  </si>
  <si>
    <t xml:space="preserve">   Preferred Shares A</t>
  </si>
  <si>
    <t xml:space="preserve">   Preferred Shares B</t>
  </si>
  <si>
    <t>Cash Flow Statement (In R$ Thousand)</t>
  </si>
  <si>
    <t>Cash Flow from Operating Activities</t>
  </si>
  <si>
    <t>Income before Tax on Profit</t>
  </si>
  <si>
    <t>Adjustments to Profit before Tax on Profit</t>
  </si>
  <si>
    <t>Depreciation and Amortization</t>
  </si>
  <si>
    <t>Result of Shareholdings in Associated and Subsidiary Companies</t>
  </si>
  <si>
    <t>Subordinated Debt Update Result</t>
  </si>
  <si>
    <t>Expected Losses Associated with Credit Risk</t>
  </si>
  <si>
    <t>Provisions for Tax, Labor and Civil Risks</t>
  </si>
  <si>
    <t>Equity Variations</t>
  </si>
  <si>
    <t>(Increase)/Decrease in Assets</t>
  </si>
  <si>
    <t>Applications in Interbank Deposits</t>
  </si>
  <si>
    <t>Compulsory Deposit at the Central Bank of Brazil</t>
  </si>
  <si>
    <t>Financial Assets at Fair Value Through Profit or Loss</t>
  </si>
  <si>
    <t>Derivative Financial Instruments (Assets/Liabilities)</t>
  </si>
  <si>
    <t>Credit and Financial Leasing Operations</t>
  </si>
  <si>
    <t>Fiscal Assets</t>
  </si>
  <si>
    <t xml:space="preserve">Other Assets </t>
  </si>
  <si>
    <t>Increase/(Decrease) in Liabilities</t>
  </si>
  <si>
    <t xml:space="preserve">Deposits </t>
  </si>
  <si>
    <t>Repurchase Agreements (Repos)</t>
  </si>
  <si>
    <t>Funds from Acceptance and Issuance of Securities</t>
  </si>
  <si>
    <t>Borrowings and Onlendings</t>
  </si>
  <si>
    <t xml:space="preserve">Other Financial Assets </t>
  </si>
  <si>
    <t>Tax, Labor and Civil Provisions</t>
  </si>
  <si>
    <t xml:space="preserve">Tax Liabilities </t>
  </si>
  <si>
    <t xml:space="preserve">Other Liabilities </t>
  </si>
  <si>
    <t>Income Tax and Social Contribution on Net Profit Paid</t>
  </si>
  <si>
    <t>Net Cash from/(Used in) Operating Activities</t>
  </si>
  <si>
    <t>Cash Flow from Investing Activities</t>
  </si>
  <si>
    <t>Dividends Received from Subsidiaries and Associates</t>
  </si>
  <si>
    <t>(Increase) Financial Assets at Fair Value Through Other Comprehensive Income</t>
  </si>
  <si>
    <t>(Increase) Securities at Amortized Cost</t>
  </si>
  <si>
    <t>Sale of Investments in Subsidiaries and Associates</t>
  </si>
  <si>
    <t>Disposal of Property and Equipment</t>
  </si>
  <si>
    <t>Disposal of Intangible Assets</t>
  </si>
  <si>
    <t>Acquisition of Investments in Subsidiaries and Associates</t>
  </si>
  <si>
    <t>Acquisition of Imobilizado de Uso</t>
  </si>
  <si>
    <t>Acquisition of Intangible</t>
  </si>
  <si>
    <t xml:space="preserve">Net Cash from Investing Activities </t>
  </si>
  <si>
    <t xml:space="preserve">Cash Flow from Financing Activities </t>
  </si>
  <si>
    <t>Payment of Interest on Subordinated Debts</t>
  </si>
  <si>
    <t>Dividends Paid</t>
  </si>
  <si>
    <t>Change in Non-controlling Interest</t>
  </si>
  <si>
    <t xml:space="preserve">Net Cash used in Financing Activities </t>
  </si>
  <si>
    <t>Net Increase in Cash and Cash Equivalents</t>
  </si>
  <si>
    <t>Cash and Cash Equivalents at Beginning of Period</t>
  </si>
  <si>
    <t>Cash and Cash Equivalents at Period End</t>
  </si>
  <si>
    <t>Cash and Cash Equivalent (In R$ Thousand)</t>
  </si>
  <si>
    <t xml:space="preserve">   In Local Currency</t>
  </si>
  <si>
    <t xml:space="preserve">   In Foreign Currency</t>
  </si>
  <si>
    <t>(1) Composed of the securities listed in Note 8 with an original term equal to or less than 90 days and presenting an insignificant risk of change in fair value.</t>
  </si>
  <si>
    <t xml:space="preserve">   Reverse Repurchase Agreements</t>
  </si>
  <si>
    <t xml:space="preserve">   Investments in Interbank Deposits</t>
  </si>
  <si>
    <t xml:space="preserve">   Investment Fund Shares</t>
  </si>
  <si>
    <t>Rural</t>
  </si>
  <si>
    <t>Portfolio Composition by Activity Sector (In R$ Thousand)</t>
  </si>
  <si>
    <t xml:space="preserve">Companies </t>
  </si>
  <si>
    <t xml:space="preserve">   Farming and Livestock  </t>
  </si>
  <si>
    <t xml:space="preserve">   Food, Beverages and Tobacco     </t>
  </si>
  <si>
    <t xml:space="preserve">    Automotive </t>
  </si>
  <si>
    <t xml:space="preserve">   Pulp and Paper, Wood and Furniture</t>
  </si>
  <si>
    <t xml:space="preserve">   Food Wholesale Trade</t>
  </si>
  <si>
    <t xml:space="preserve">   Wholesale Trade (except food) </t>
  </si>
  <si>
    <t xml:space="preserve">   Retail Trade - Other</t>
  </si>
  <si>
    <t xml:space="preserve">   Construction and Real Estate</t>
  </si>
  <si>
    <t xml:space="preserve">   Education, Health and other Social Services   </t>
  </si>
  <si>
    <t xml:space="preserve">   Electronics and technology</t>
  </si>
  <si>
    <t xml:space="preserve">   Financial and Insurance       </t>
  </si>
  <si>
    <t xml:space="preserve">   Machines and equipment          </t>
  </si>
  <si>
    <t xml:space="preserve">   Metallurgy</t>
  </si>
  <si>
    <t xml:space="preserve">   Infrastructure </t>
  </si>
  <si>
    <t xml:space="preserve">   Chemical and Petrochemical    </t>
  </si>
  <si>
    <t xml:space="preserve">   Oil and Natural Gas                       </t>
  </si>
  <si>
    <t xml:space="preserve">   Private Services  </t>
  </si>
  <si>
    <t xml:space="preserve">   Textile, Apparel and Leather</t>
  </si>
  <si>
    <t xml:space="preserve">   Transportation</t>
  </si>
  <si>
    <t xml:space="preserve">   Other</t>
  </si>
  <si>
    <t xml:space="preserve">Individuals </t>
  </si>
  <si>
    <t xml:space="preserve">Total </t>
  </si>
  <si>
    <t>Write-Off</t>
  </si>
  <si>
    <t>-</t>
  </si>
  <si>
    <t>Expected Loss Associated with Credit Risk Segregated by Stages (In R$ Thousand)</t>
  </si>
  <si>
    <t>Stage 1</t>
  </si>
  <si>
    <t>Individuals</t>
  </si>
  <si>
    <t xml:space="preserve">   Credit Cards </t>
  </si>
  <si>
    <t xml:space="preserve">   Payroll Loans</t>
  </si>
  <si>
    <t xml:space="preserve">   Real Estate</t>
  </si>
  <si>
    <t xml:space="preserve">   Rural and Development Loans</t>
  </si>
  <si>
    <t xml:space="preserve">   Others</t>
  </si>
  <si>
    <t>Companies</t>
  </si>
  <si>
    <t xml:space="preserve">   Working Capital</t>
  </si>
  <si>
    <t xml:space="preserve">   Business / Guarantee Checking Accounts</t>
  </si>
  <si>
    <t>Opening Balance 01/01/2025</t>
  </si>
  <si>
    <t>Transfer
To Stage 2</t>
  </si>
  <si>
    <t>Transfer
To Stage 3</t>
  </si>
  <si>
    <t>Transfer
From Stage 2</t>
  </si>
  <si>
    <t>Transfer
From Stage 3</t>
  </si>
  <si>
    <t>Constitution/ (Reversion)</t>
  </si>
  <si>
    <t>Closing Balance  03/31/2025</t>
  </si>
  <si>
    <t>Stage 2</t>
  </si>
  <si>
    <t>Transfer
To Stage 1</t>
  </si>
  <si>
    <t>Transfer
From Stage 1</t>
  </si>
  <si>
    <t>Stage 3</t>
  </si>
  <si>
    <t>Financial Liabilities at Amortized Cost (In R$ Thousand)</t>
  </si>
  <si>
    <t>Deposits</t>
  </si>
  <si>
    <t xml:space="preserve">   Demand Deposits</t>
  </si>
  <si>
    <t xml:space="preserve">   Savings Deposits </t>
  </si>
  <si>
    <t xml:space="preserve">   Interbanking Deposits </t>
  </si>
  <si>
    <t xml:space="preserve">      Other Deposits </t>
  </si>
  <si>
    <t>Other Financial Liabilities</t>
  </si>
  <si>
    <t>(2) Refers mainly to a fund constituted by the portion not made available to the State of Rio Grande do Sul of the judicial deposits intended to guarantee the restitution of said deposits (Note 34a).</t>
  </si>
  <si>
    <t>(3) On September 16, 2022, Banrisul issued Subordinated Financial Notes (LFSN) in the amount of R$300,000 (three hundred million reais) with a remuneration of CDI + 3.5% per year, for a term of 10 years, with the option of repurchase by Banrisul starting in the 5th year, counted from the date of issuance. LFSN are authorized to compose the Tier 2 Capital (CN2) of Banrisul's Reference Equity (PR), under the terms of BCB Resolution No. 122/21.</t>
  </si>
  <si>
    <t>(4) Funds raised from banks abroad for investment in foreign exchange commercial transactions, incurring exchange rate variation of the respective currencies plus interest and fees. Also included are leasing obligations as per CPC 06(R2).</t>
  </si>
  <si>
    <t>(5) Basically, they represent funding from official institutions (National Bank for Economic and Social Development – BNDES, Special Agency for Industrial Financing – FINAME, Caixa Econômica Federal and Financing Agency for Studies and Projects – FINEP). The funds are transferred to clients within the same terms and rates as funding, plus an intermediation commission. The guarantees received in the corresponding credit operations were transferred as collateral for these funds.</t>
  </si>
  <si>
    <t>No Maturity</t>
  </si>
  <si>
    <t>Up to 3 Months</t>
  </si>
  <si>
    <t>From 3 to 12 Months</t>
  </si>
  <si>
    <t>From 1 to 3 Years</t>
  </si>
  <si>
    <t>From 3 to 5 Years</t>
  </si>
  <si>
    <t>Over 5 years</t>
  </si>
  <si>
    <t>03/31/2025</t>
  </si>
  <si>
    <t>Spread</t>
  </si>
  <si>
    <t>Revenues from Fees and Services (In R$ Thousand)</t>
  </si>
  <si>
    <t>Asset Management</t>
  </si>
  <si>
    <t>Income from Bill Collection and Custody Services</t>
  </si>
  <si>
    <t>Income from Consortium</t>
  </si>
  <si>
    <t>Banrisul Pagamentos Service Revenues</t>
  </si>
  <si>
    <t>Collection Services</t>
  </si>
  <si>
    <t>Insurance Commissions</t>
  </si>
  <si>
    <t>Credit Cards</t>
  </si>
  <si>
    <t>Bank Fees from Checking Accounts</t>
  </si>
  <si>
    <t>Other Income</t>
  </si>
  <si>
    <t>Salary</t>
  </si>
  <si>
    <t>Personnel Expenses (In R$ Thousand)</t>
  </si>
  <si>
    <t>Benefits</t>
  </si>
  <si>
    <t>Social Charges</t>
  </si>
  <si>
    <t>Trainings</t>
  </si>
  <si>
    <t xml:space="preserve">Profit Sharing </t>
  </si>
  <si>
    <t>Other Administrative Expenses (In R$ Thousand)</t>
  </si>
  <si>
    <t>Communications</t>
  </si>
  <si>
    <t>Data Processing</t>
  </si>
  <si>
    <t>Surveillance, Security and Transportation of Values</t>
  </si>
  <si>
    <t>Amortization and Depreciation</t>
  </si>
  <si>
    <t>Rentals and Condominiums</t>
  </si>
  <si>
    <t>Third Party Services</t>
  </si>
  <si>
    <t>Specialized Technical Services</t>
  </si>
  <si>
    <t>Maintenance</t>
  </si>
  <si>
    <t>Water, Energy and Gas</t>
  </si>
  <si>
    <t>Financial System Services</t>
  </si>
  <si>
    <t>Others</t>
  </si>
  <si>
    <t>Other Operating Income (In R$ Thousand)</t>
  </si>
  <si>
    <t>Recovery of Charges and Expenses</t>
  </si>
  <si>
    <t xml:space="preserve">Reversal of Operating Provisions </t>
  </si>
  <si>
    <t>Interbank Rates</t>
  </si>
  <si>
    <t>Credit Receivables Securities</t>
  </si>
  <si>
    <t>Other Revenues From Cards</t>
  </si>
  <si>
    <t>Reversal of Provisions for Outgoing Payments</t>
  </si>
  <si>
    <t>Update on Judicial Deposits</t>
  </si>
  <si>
    <t>Income from Anticipation of Payment Transaction Obligations</t>
  </si>
  <si>
    <t>Income from Portability of Credit Operations</t>
  </si>
  <si>
    <t>Other</t>
  </si>
  <si>
    <t>Other Operating Expenses (In R$ Thousand)</t>
  </si>
  <si>
    <t>Discounts Granted on Debt Restructurings</t>
  </si>
  <si>
    <t>Expenses on Cards</t>
  </si>
  <si>
    <t>Fees from INSS Covenant</t>
  </si>
  <si>
    <t>Fees from Payroll Loans Covenant</t>
  </si>
  <si>
    <t>Expenses on Collection of Federal Taxes</t>
  </si>
  <si>
    <t>Payments Transaction Expenses</t>
  </si>
  <si>
    <t>Credit Operations Portability Expenses</t>
  </si>
  <si>
    <t>Monetary Update on Financing Release</t>
  </si>
  <si>
    <t>Banrisul Bonus Advantages</t>
  </si>
  <si>
    <t xml:space="preserve">Fees not received </t>
  </si>
  <si>
    <t>Payroll Processing Services</t>
  </si>
  <si>
    <r>
      <t xml:space="preserve">Efficiency Ratio </t>
    </r>
    <r>
      <rPr>
        <vertAlign val="superscript"/>
        <sz val="11"/>
        <color indexed="8"/>
        <rFont val="Calibri"/>
        <family val="2"/>
      </rPr>
      <t>(3)</t>
    </r>
  </si>
  <si>
    <t>Consolidated Basel Ratio</t>
  </si>
  <si>
    <t>Effective Selic Rate</t>
  </si>
  <si>
    <t>Exchange Rate Variation (%)</t>
  </si>
  <si>
    <t>IGP-M (General Market Price Index)</t>
  </si>
  <si>
    <t>IPCA (Extended Consumer Price Index)</t>
  </si>
  <si>
    <r>
      <t xml:space="preserve">Provisioning Index </t>
    </r>
    <r>
      <rPr>
        <vertAlign val="superscript"/>
        <sz val="11"/>
        <color theme="1"/>
        <rFont val="Calibri"/>
        <family val="2"/>
        <scheme val="minor"/>
      </rPr>
      <t>(6)</t>
    </r>
  </si>
  <si>
    <t>(1) Net income / avarage total assets.</t>
  </si>
  <si>
    <t>(2) Net income / avarage shareholders' equity.</t>
  </si>
  <si>
    <t>(6) Provision for expected loss associated with credit risk / Credit Operations.</t>
  </si>
  <si>
    <t>Structural Indicators</t>
  </si>
  <si>
    <t>Electronic Service Stations</t>
  </si>
  <si>
    <t>Employees</t>
  </si>
  <si>
    <t>Shares - Indicators</t>
  </si>
  <si>
    <r>
      <t xml:space="preserve">Net Income per Share </t>
    </r>
    <r>
      <rPr>
        <sz val="8"/>
        <color indexed="8"/>
        <rFont val="Calibri"/>
        <family val="2"/>
      </rPr>
      <t>(R$)</t>
    </r>
  </si>
  <si>
    <r>
      <t xml:space="preserve">BVPS </t>
    </r>
    <r>
      <rPr>
        <sz val="8"/>
        <color indexed="8"/>
        <rFont val="Calibri"/>
        <family val="2"/>
      </rPr>
      <t>(R$)</t>
    </r>
  </si>
  <si>
    <r>
      <t xml:space="preserve">Dividends/Interest on Own Capital </t>
    </r>
    <r>
      <rPr>
        <sz val="8"/>
        <color indexed="8"/>
        <rFont val="Calibri"/>
        <family val="2"/>
      </rPr>
      <t>(R$ Million)</t>
    </r>
    <r>
      <rPr>
        <sz val="11"/>
        <color theme="1"/>
        <rFont val="Calibri"/>
        <family val="2"/>
        <scheme val="minor"/>
      </rPr>
      <t xml:space="preserve"> </t>
    </r>
    <r>
      <rPr>
        <vertAlign val="superscript"/>
        <sz val="11"/>
        <color indexed="8"/>
        <rFont val="Calibri"/>
        <family val="2"/>
      </rPr>
      <t>(1)</t>
    </r>
  </si>
  <si>
    <r>
      <t xml:space="preserve">Dividends/Interest on Own Capital per Share </t>
    </r>
    <r>
      <rPr>
        <sz val="8"/>
        <color indexed="8"/>
        <rFont val="Calibri"/>
        <family val="2"/>
      </rPr>
      <t>(R$)</t>
    </r>
  </si>
  <si>
    <t>Number of ON Shares</t>
  </si>
  <si>
    <r>
      <t>Market Share</t>
    </r>
    <r>
      <rPr>
        <b/>
        <vertAlign val="superscript"/>
        <sz val="11"/>
        <color rgb="FFFFFFFF"/>
        <rFont val="Calibri"/>
        <family val="2"/>
        <scheme val="minor"/>
      </rPr>
      <t xml:space="preserve"> (1)</t>
    </r>
  </si>
  <si>
    <t>Brazil</t>
  </si>
  <si>
    <t xml:space="preserve">Demand Deposits </t>
  </si>
  <si>
    <t>Savings Deposits</t>
  </si>
  <si>
    <t>Time Deposits</t>
  </si>
  <si>
    <t>Loan Transactions</t>
  </si>
  <si>
    <t xml:space="preserve">Number of Branches </t>
  </si>
  <si>
    <t>Balance Sheet - Asset</t>
  </si>
  <si>
    <t>Balance Sheet - Liabilities and Equity</t>
  </si>
  <si>
    <t>Income Statement</t>
  </si>
  <si>
    <t>Cash Flow Statement</t>
  </si>
  <si>
    <t>Cash and Cash Equivalent</t>
  </si>
  <si>
    <t>Loans by Activity Sector</t>
  </si>
  <si>
    <t>Provision Movement by Stages</t>
  </si>
  <si>
    <t>Financial Liabilities at Amortized Cost</t>
  </si>
  <si>
    <t>Revenues from Fees</t>
  </si>
  <si>
    <t>Other Operating Income</t>
  </si>
  <si>
    <t>Other Operating Expenses</t>
  </si>
  <si>
    <t>Financial and Economic Indexes</t>
  </si>
  <si>
    <t>Shares Indicators</t>
  </si>
  <si>
    <t>Federal Government Securities</t>
  </si>
  <si>
    <t xml:space="preserve">   Financial Treasury Letter (LFT)</t>
  </si>
  <si>
    <t xml:space="preserve">   Federal Bonds (CVS)</t>
  </si>
  <si>
    <t>Financial Letter (LF)</t>
  </si>
  <si>
    <t>Certificate of Real Estate Receivables (CRI)</t>
  </si>
  <si>
    <t>From 1 to
 3 Years</t>
  </si>
  <si>
    <t>From 3 to
5 Years</t>
  </si>
  <si>
    <t>More than
5 Years</t>
  </si>
  <si>
    <t>Amortized
 Cost</t>
  </si>
  <si>
    <t>Expected 
Loss</t>
  </si>
  <si>
    <t>Amortized 
Net Cost</t>
  </si>
  <si>
    <t>Fair 
Value</t>
  </si>
  <si>
    <t>Financial Assets at Amortized Cost – Securities (In R$ Thousand)</t>
  </si>
  <si>
    <t>Investment Fund Shares</t>
  </si>
  <si>
    <t>(1) These are securities acquired with funds from bank funding and maturity of government securities from the portfolio held to maturity and for trading, the acquisition objective of which is to make a return on available resources and to have the flexibility to trade before the maturity date in the event of a change in market conditions, investment opportunities or cash needs.</t>
  </si>
  <si>
    <t>(2) As of the reporting date, there were no records of expected losses.</t>
  </si>
  <si>
    <t>From 3 to 5 years</t>
  </si>
  <si>
    <t>Fair Value</t>
  </si>
  <si>
    <t>Updated Cost</t>
  </si>
  <si>
    <t>Financial Assets at Fair Value Through Other Comprehensive Income – Securities (In R$ Thousand)</t>
  </si>
  <si>
    <t>Financial Assets at Fair Value Through Profit or Loss – Securities           (In R$ Thousand)</t>
  </si>
  <si>
    <t>Treasury Financial Bills (LFT)</t>
  </si>
  <si>
    <t>National Treasury Bills (LTN)</t>
  </si>
  <si>
    <t>National Treasury Notes (NTN)</t>
  </si>
  <si>
    <t>Over 5 Years</t>
  </si>
  <si>
    <t>Financial Assets at Amortized Cost – Securities</t>
  </si>
  <si>
    <t>Financial Assets at Fair Value Through Other Comprehensive Income – Securities</t>
  </si>
  <si>
    <t>Financial Assets at Fair Value Through Profit or Loss – Securities</t>
  </si>
  <si>
    <t>Balance Sheet - Assets (In R$ Thousands)</t>
  </si>
  <si>
    <t>Breakdown of Loan Transactions (In R$ Million)</t>
  </si>
  <si>
    <r>
      <t xml:space="preserve">Commercial </t>
    </r>
    <r>
      <rPr>
        <vertAlign val="superscript"/>
        <sz val="11"/>
        <color rgb="FF000000"/>
        <rFont val="Calibri"/>
        <family val="2"/>
        <scheme val="minor"/>
      </rPr>
      <t>(1)</t>
    </r>
  </si>
  <si>
    <t>Real Estate</t>
  </si>
  <si>
    <t>Long-Term Financing</t>
  </si>
  <si>
    <t>Foreign Exchange</t>
  </si>
  <si>
    <r>
      <t xml:space="preserve">Others </t>
    </r>
    <r>
      <rPr>
        <vertAlign val="superscript"/>
        <sz val="11"/>
        <color rgb="FF000000"/>
        <rFont val="Calibri"/>
        <family val="2"/>
        <scheme val="minor"/>
      </rPr>
      <t>(2)</t>
    </r>
  </si>
  <si>
    <t xml:space="preserve">(1) Includes leasing and origination cost through banking correspondents; </t>
  </si>
  <si>
    <t>Breakdown of Loan Transactions</t>
  </si>
  <si>
    <t>Breakdown of Commercial Loans - Individuals and Corporate Clients (In R$ Million)</t>
  </si>
  <si>
    <t>Acquisition of Goods</t>
  </si>
  <si>
    <t>Credit Card (one-time payment) and Debit</t>
  </si>
  <si>
    <t>Revolving/Installment Payment Credit Card</t>
  </si>
  <si>
    <t>Overdraft</t>
  </si>
  <si>
    <r>
      <t xml:space="preserve">Rural Single Account </t>
    </r>
    <r>
      <rPr>
        <vertAlign val="superscript"/>
        <sz val="11"/>
        <color rgb="FF000000"/>
        <rFont val="Calibri"/>
        <family val="2"/>
        <scheme val="minor"/>
      </rPr>
      <t>(1)</t>
    </r>
  </si>
  <si>
    <t xml:space="preserve">Personal Loans   </t>
  </si>
  <si>
    <r>
      <t xml:space="preserve">Payroll Loans </t>
    </r>
    <r>
      <rPr>
        <vertAlign val="superscript"/>
        <sz val="11"/>
        <color rgb="FF000000"/>
        <rFont val="Calibri"/>
        <family val="2"/>
        <scheme val="minor"/>
      </rPr>
      <t>(2)</t>
    </r>
  </si>
  <si>
    <t>Corporate Clients</t>
  </si>
  <si>
    <t xml:space="preserve">Credit Card (one-time payment) and Debit </t>
  </si>
  <si>
    <t xml:space="preserve">Working Capital </t>
  </si>
  <si>
    <t>Corporate Account</t>
  </si>
  <si>
    <r>
      <t xml:space="preserve">Single Account </t>
    </r>
    <r>
      <rPr>
        <vertAlign val="superscript"/>
        <sz val="11"/>
        <color rgb="FF000000"/>
        <rFont val="Calibri"/>
        <family val="2"/>
        <scheme val="minor"/>
      </rPr>
      <t>(3)</t>
    </r>
  </si>
  <si>
    <t>Discount on Receivables</t>
  </si>
  <si>
    <t>(1) Credit line started in the third quarter of 2024.</t>
  </si>
  <si>
    <t xml:space="preserve">(2) As of 2025, under CMN Resolution 4,966/21, the cost of originating payroll-deductible loan operations will be included in payroll-deductible loans.  </t>
  </si>
  <si>
    <t>(3) Credit line started in the second quarter of 2024</t>
  </si>
  <si>
    <t xml:space="preserve">Breakdown of Commercial Loans - Individuals and Corporate Clients </t>
  </si>
  <si>
    <t>Branch Network</t>
  </si>
  <si>
    <t>Banking Correspondents</t>
  </si>
  <si>
    <t>Breakdown of Payroll (In R$ Million)</t>
  </si>
  <si>
    <t>Breakdown of Payroll Loans</t>
  </si>
  <si>
    <t xml:space="preserve">   Savings Deposits</t>
  </si>
  <si>
    <t xml:space="preserve">   Interbank Deposits</t>
  </si>
  <si>
    <t xml:space="preserve">   Time Deposits</t>
  </si>
  <si>
    <t xml:space="preserve">   Other Deposits </t>
  </si>
  <si>
    <t>Proceeds from Bank Notes</t>
  </si>
  <si>
    <t xml:space="preserve">   Real Estate Letters of Credit</t>
  </si>
  <si>
    <t xml:space="preserve">   Agribusiness Letters of Credit</t>
  </si>
  <si>
    <t xml:space="preserve">Total Funds Raised </t>
  </si>
  <si>
    <t>Funds Managed</t>
  </si>
  <si>
    <t>Total Funds Raised and Managed</t>
  </si>
  <si>
    <t>Average
 Balance</t>
  </si>
  <si>
    <t>Income/
Expense</t>
  </si>
  <si>
    <t>Average
Rate</t>
  </si>
  <si>
    <t>Interest-Earning Assets</t>
  </si>
  <si>
    <r>
      <t>Loan Transactions</t>
    </r>
    <r>
      <rPr>
        <vertAlign val="superscript"/>
        <sz val="11"/>
        <color rgb="FF000000"/>
        <rFont val="Calibri"/>
        <family val="2"/>
        <scheme val="minor"/>
      </rPr>
      <t>(1)</t>
    </r>
  </si>
  <si>
    <r>
      <t>Treasury</t>
    </r>
    <r>
      <rPr>
        <vertAlign val="superscript"/>
        <sz val="11"/>
        <color rgb="FF000000"/>
        <rFont val="Calibri"/>
        <family val="2"/>
        <scheme val="minor"/>
      </rPr>
      <t>(2)</t>
    </r>
  </si>
  <si>
    <t>Non-Interest-Earning Assets</t>
  </si>
  <si>
    <r>
      <t>Derivative Financial Instruments</t>
    </r>
    <r>
      <rPr>
        <vertAlign val="superscript"/>
        <sz val="11"/>
        <color rgb="FF000000"/>
        <rFont val="Calibri"/>
        <family val="2"/>
        <scheme val="minor"/>
      </rPr>
      <t>(3)</t>
    </r>
  </si>
  <si>
    <t>Onerous Liabilities</t>
  </si>
  <si>
    <t>Interbank Deposits</t>
  </si>
  <si>
    <t>Judicial and Administrative Deposits</t>
  </si>
  <si>
    <t xml:space="preserve">Open Market Funding </t>
  </si>
  <si>
    <r>
      <t>Proceeds from Bank Notes</t>
    </r>
    <r>
      <rPr>
        <vertAlign val="superscript"/>
        <sz val="11"/>
        <color rgb="FF000000"/>
        <rFont val="Calibri"/>
        <family val="2"/>
        <scheme val="minor"/>
      </rPr>
      <t>(4)</t>
    </r>
  </si>
  <si>
    <t>Subordinated Debt</t>
  </si>
  <si>
    <t>Obligations arising from Domestic Loans and Transfers</t>
  </si>
  <si>
    <t>Obligations arising from Loans and Transfers in Foreign Currency</t>
  </si>
  <si>
    <t>Non-Onerous Liabilities</t>
  </si>
  <si>
    <t>Liabilities and Equity</t>
  </si>
  <si>
    <t xml:space="preserve">Financial Margin </t>
  </si>
  <si>
    <t>Annualized Financial Margin</t>
  </si>
  <si>
    <t>(2) Includes short-term interbank investments.</t>
  </si>
  <si>
    <t>(1) Includes advances on foreign exchange contracts, leasing operations, and other credits characterized as loans. The leasing operations are shown by the net present value of lease agreements.</t>
  </si>
  <si>
    <t xml:space="preserve">(3) Includes swap positions and DI futures contracts. </t>
  </si>
  <si>
    <t xml:space="preserve">(4) Includes bank notes, subordinated financial bills, real estate letters of credit, and agribusiness letters of credit.  </t>
  </si>
  <si>
    <t>Analytical Financial Margin</t>
  </si>
  <si>
    <r>
      <t>Treasury Financial Bills (LFT)</t>
    </r>
    <r>
      <rPr>
        <vertAlign val="superscript"/>
        <sz val="11"/>
        <color rgb="FF000000"/>
        <rFont val="Calibri"/>
        <family val="2"/>
        <scheme val="minor"/>
      </rPr>
      <t>(1)</t>
    </r>
  </si>
  <si>
    <r>
      <t>Total</t>
    </r>
    <r>
      <rPr>
        <b/>
        <vertAlign val="superscript"/>
        <sz val="11"/>
        <color rgb="FF000000"/>
        <rFont val="Calibri"/>
        <family val="2"/>
        <scheme val="minor"/>
      </rPr>
      <t>(2)</t>
    </r>
  </si>
  <si>
    <r>
      <t>Interbank Investments</t>
    </r>
    <r>
      <rPr>
        <vertAlign val="superscript"/>
        <sz val="11"/>
        <color rgb="FF000000"/>
        <rFont val="Calibri"/>
        <family val="2"/>
        <scheme val="minor"/>
      </rPr>
      <t>(1)</t>
    </r>
  </si>
  <si>
    <t>Breakdown of Funds Raised and Under Management by Product Type</t>
  </si>
  <si>
    <t>Recovery of Loans previously Written Off (In R$ Thousand)</t>
  </si>
  <si>
    <t xml:space="preserve">Recovery of Loans previously Written Off </t>
  </si>
  <si>
    <t>Recovery of Loans previously Written Off</t>
  </si>
  <si>
    <t>Jun/25</t>
  </si>
  <si>
    <t>2Q25</t>
  </si>
  <si>
    <t>1H25</t>
  </si>
  <si>
    <t>Interest on Equity Paid</t>
  </si>
  <si>
    <t>Lease Settlement</t>
  </si>
  <si>
    <t>(4) Includes debt renegotiation.</t>
  </si>
  <si>
    <t>Closing Balance  06/30/2025</t>
  </si>
  <si>
    <t>Breakdown of Funds Raised and Under Management  (In R$ Million)</t>
  </si>
  <si>
    <r>
      <t xml:space="preserve">   Time Deposits</t>
    </r>
    <r>
      <rPr>
        <vertAlign val="superscript"/>
        <sz val="11"/>
        <color rgb="FF000000"/>
        <rFont val="Calibri"/>
        <family val="2"/>
        <scheme val="minor"/>
      </rPr>
      <t xml:space="preserve"> (1)</t>
    </r>
  </si>
  <si>
    <r>
      <t xml:space="preserve">   Judicial and Administrative </t>
    </r>
    <r>
      <rPr>
        <vertAlign val="superscript"/>
        <sz val="11"/>
        <color rgb="FF000000"/>
        <rFont val="Calibri"/>
        <family val="2"/>
        <scheme val="minor"/>
      </rPr>
      <t>(2)</t>
    </r>
  </si>
  <si>
    <r>
      <t xml:space="preserve">Subordinated Debt  (LFSN) </t>
    </r>
    <r>
      <rPr>
        <vertAlign val="superscript"/>
        <sz val="11"/>
        <color rgb="FF000000"/>
        <rFont val="Calibri"/>
        <family val="2"/>
        <scheme val="minor"/>
      </rPr>
      <t>(3)</t>
    </r>
  </si>
  <si>
    <r>
      <t xml:space="preserve">Borrowings </t>
    </r>
    <r>
      <rPr>
        <vertAlign val="superscript"/>
        <sz val="11"/>
        <color rgb="FF000000"/>
        <rFont val="Calibri"/>
        <family val="2"/>
        <scheme val="minor"/>
      </rPr>
      <t>(4)</t>
    </r>
  </si>
  <si>
    <r>
      <t xml:space="preserve">Onlendings </t>
    </r>
    <r>
      <rPr>
        <vertAlign val="superscript"/>
        <sz val="11"/>
        <color rgb="FF000000"/>
        <rFont val="Calibri"/>
        <family val="2"/>
        <scheme val="minor"/>
      </rPr>
      <t>(5)</t>
    </r>
  </si>
  <si>
    <t>06/30/2025</t>
  </si>
  <si>
    <t>Actuarial Asset Update</t>
  </si>
  <si>
    <t>Up to 3 years</t>
  </si>
  <si>
    <r>
      <t>Time Deposits</t>
    </r>
    <r>
      <rPr>
        <vertAlign val="superscript"/>
        <sz val="11"/>
        <color theme="1"/>
        <rFont val="Calibri"/>
        <family val="2"/>
        <scheme val="minor"/>
      </rPr>
      <t>(1)</t>
    </r>
  </si>
  <si>
    <t>(2) Includes Public Sector.</t>
  </si>
  <si>
    <t>Loan Portfolio by Stage  (In R$ Million)</t>
  </si>
  <si>
    <t>Loan Portfolio by Stage</t>
  </si>
  <si>
    <t>Provision by Stages</t>
  </si>
  <si>
    <t>Provision by Stages (In R$ Millions)</t>
  </si>
  <si>
    <t xml:space="preserve">   Personal Loan</t>
  </si>
  <si>
    <t xml:space="preserve">   Foreign Exchange</t>
  </si>
  <si>
    <t xml:space="preserve">   Judicial and Administrative Deposits</t>
  </si>
  <si>
    <r>
      <t xml:space="preserve">   Financial Bills </t>
    </r>
    <r>
      <rPr>
        <vertAlign val="superscript"/>
        <sz val="11"/>
        <color rgb="FF000000"/>
        <rFont val="Calibri"/>
        <family val="2"/>
        <scheme val="minor"/>
      </rPr>
      <t>(1)</t>
    </r>
  </si>
  <si>
    <r>
      <t xml:space="preserve">Subordinated Debt </t>
    </r>
    <r>
      <rPr>
        <vertAlign val="superscript"/>
        <sz val="11"/>
        <color rgb="FF000000"/>
        <rFont val="Calibri"/>
        <family val="2"/>
        <scheme val="minor"/>
      </rPr>
      <t>(2)</t>
    </r>
  </si>
  <si>
    <t xml:space="preserve">(1) Includes Subordinated Financial Bills. </t>
  </si>
  <si>
    <t xml:space="preserve">(2) Refers to the subordinated foreign fundraising. </t>
  </si>
  <si>
    <t>(1) These are carried out in the form of post- or prefixed charges. The maturity ranges shown do not consider the possibility of early redemption.</t>
  </si>
  <si>
    <t>Analytical Financial Margin (R$ Million)</t>
  </si>
  <si>
    <t>Debentures</t>
  </si>
  <si>
    <t>Advertising</t>
  </si>
  <si>
    <t>(3) (Personnel expenses + other administrative expenses) / (financial margin + income from fees and services  + (other operating income - other operating expenses - civil, tax and labor provision expenses)). Considers income and expenses incurred in the last 12 months.</t>
  </si>
  <si>
    <t>(1) Interest on own capital and dividends paid and/or distributed (before income tax).</t>
  </si>
  <si>
    <r>
      <t xml:space="preserve">Annualized ROAA </t>
    </r>
    <r>
      <rPr>
        <vertAlign val="superscript"/>
        <sz val="11"/>
        <color indexed="8"/>
        <rFont val="Calibri"/>
        <family val="2"/>
      </rPr>
      <t>(1)</t>
    </r>
  </si>
  <si>
    <r>
      <t xml:space="preserve">Annualized ROAE </t>
    </r>
    <r>
      <rPr>
        <vertAlign val="superscript"/>
        <sz val="11"/>
        <color indexed="8"/>
        <rFont val="Calibri"/>
        <family val="2"/>
      </rPr>
      <t>(2)</t>
    </r>
  </si>
  <si>
    <r>
      <t xml:space="preserve">Default Ratio </t>
    </r>
    <r>
      <rPr>
        <vertAlign val="superscript"/>
        <sz val="11"/>
        <color theme="1"/>
        <rFont val="Calibri"/>
        <family val="2"/>
        <scheme val="minor"/>
      </rPr>
      <t>(4)</t>
    </r>
  </si>
  <si>
    <r>
      <t xml:space="preserve">Cover Ratio </t>
    </r>
    <r>
      <rPr>
        <vertAlign val="superscript"/>
        <sz val="11"/>
        <color indexed="8"/>
        <rFont val="Calibri"/>
        <family val="2"/>
      </rPr>
      <t>(5)</t>
    </r>
  </si>
  <si>
    <t>From 2025 onwards, there were changes in the accounting for Loans, Leases and Other Credits, Securities and Exchange Loans within the scope of the implementation of the new COSIF 1.5, and CMN Resolution No. 4,966/21.</t>
  </si>
  <si>
    <t>Sep/25</t>
  </si>
  <si>
    <t>9M25</t>
  </si>
  <si>
    <t>3Q25</t>
  </si>
  <si>
    <t>Asset Valuation Adjustment</t>
  </si>
  <si>
    <t>Subordinated Financial Letters</t>
  </si>
  <si>
    <t>Closing Balance  09/30/2025</t>
  </si>
  <si>
    <t>09/30/2025</t>
  </si>
  <si>
    <t>Market Value (R$)</t>
  </si>
  <si>
    <r>
      <t>Share Price PNB (BRSR6)</t>
    </r>
    <r>
      <rPr>
        <sz val="8"/>
        <color indexed="8"/>
        <rFont val="Calibri"/>
        <family val="2"/>
      </rPr>
      <t>(R$)</t>
    </r>
  </si>
  <si>
    <r>
      <t xml:space="preserve">Market Value </t>
    </r>
    <r>
      <rPr>
        <sz val="8"/>
        <color indexed="8"/>
        <rFont val="Calibri"/>
        <family val="2"/>
      </rPr>
      <t>(R$)</t>
    </r>
  </si>
  <si>
    <t>Cash and Cash Equivalents Exchange Rate Variation</t>
  </si>
  <si>
    <t>(1) The "Suplies" line item, present in quarters 1Q25 and 2Q25, was removed in 3Q25 and its values ​​were incorporated into the "Other" line item.</t>
  </si>
  <si>
    <t>Rio Grande do Sul</t>
  </si>
  <si>
    <t>Dec/24</t>
  </si>
  <si>
    <t xml:space="preserve">Demand Deposits  </t>
  </si>
  <si>
    <t>Dec/25</t>
  </si>
  <si>
    <t>2025</t>
  </si>
  <si>
    <t>4Q25</t>
  </si>
  <si>
    <t>Closing Balance  12/31/2025</t>
  </si>
  <si>
    <t>12/31/2025</t>
  </si>
  <si>
    <t>Public Sector</t>
  </si>
  <si>
    <t>Public Administration - Direct and Indirect</t>
  </si>
  <si>
    <t>Private Sector</t>
  </si>
  <si>
    <t>(1) In the implementation of Resolution 4,966, the percentages of the Credit Portfolio in Stage 1 represented 95%, in Stage 2 represented 0.7% and in Stage 3 represented 4.3%.</t>
  </si>
  <si>
    <t>(4) Operations with delays between 90 and 360 days/Credit Operations up to 3Q25, as disclosed in 1Q25: 2.2%, 2Q25: 2.2% and 3Q25: 2.6%. From 4Q25 onwards, with adjustments for previous quarters, it represents operations with delays above 90 days/Credit Operations.</t>
  </si>
  <si>
    <t>(5) Coverage Ratio for transactions with delays between 90 and 360 days up to Q3 2025, as reported in Q1 2025: 239.7%, Q2 2025: 254.9%, and Q3 2025: 225.7%. From Q4 2025 onwards, adjusted for previous quarters, it represents transactions with delays exceeding 90 days.</t>
  </si>
  <si>
    <t>Mar/26</t>
  </si>
  <si>
    <t>1Q26</t>
  </si>
  <si>
    <t>Opening Balance 12/31/2025</t>
  </si>
  <si>
    <t>Closing Balance  03/31/2026</t>
  </si>
  <si>
    <t>03/31/2026</t>
  </si>
  <si>
    <t>Shares</t>
  </si>
  <si>
    <t>Points of Service</t>
  </si>
  <si>
    <t>Dez/25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</si>
</sst>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_(&quot;R$ &quot;* #,##0.00_);_(&quot;R$ &quot;* \(#,##0.00\);_(&quot;R$ &quot;* &quot;-&quot;??_);_(@_)"/>
    <numFmt numFmtId="166" formatCode="_(* #,##0_);_(* \(#,##0\);_(* &quot;-&quot;??_);_(@_)"/>
    <numFmt numFmtId="167" formatCode="General_)"/>
    <numFmt numFmtId="168" formatCode="\$#,##0.00_);\(\$#,##0.00\)"/>
    <numFmt numFmtId="169" formatCode="&quot;Cr$&quot;#,##0_);[Red]\(&quot;Cr$&quot;#,##0\)"/>
    <numFmt numFmtId="170" formatCode="&quot;Cr$&quot;#,##0.00_);[Red]\(&quot;Cr$&quot;#,##0.00\)"/>
    <numFmt numFmtId="171" formatCode="\$#,##0_);\(\$#,##0\)"/>
    <numFmt numFmtId="172" formatCode="mmmm\ d\,\ yyyy"/>
    <numFmt numFmtId="173" formatCode="#,#00"/>
    <numFmt numFmtId="174" formatCode="%#,#00"/>
    <numFmt numFmtId="175" formatCode="#.##000"/>
    <numFmt numFmtId="176" formatCode="#\ ###\ ###\ ##0\ "/>
    <numFmt numFmtId="177" formatCode="#,"/>
    <numFmt numFmtId="178" formatCode="_(* #,##0.0_);_(* \(#,##0.0\);_(* &quot;-&quot;??_);_(@_)"/>
    <numFmt numFmtId="179" formatCode="#,##0.0_);\(#,##0.0\)"/>
    <numFmt numFmtId="180" formatCode="0_);\(0\)"/>
    <numFmt numFmtId="181" formatCode="_(* #,##0_);_(* \(#,##0\);_(* \-??_);_(@_)"/>
    <numFmt numFmtId="182" formatCode="_(* #,##0.00_);_(* \(#,##0.00\);_(* \-??_);_(@_)"/>
    <numFmt numFmtId="183" formatCode="_(* #,##0.0_);_(* \(#,##0.0\);_(* \-??_);_(@_)"/>
    <numFmt numFmtId="184" formatCode="0.0%"/>
    <numFmt numFmtId="185" formatCode="0.0000%"/>
    <numFmt numFmtId="186" formatCode="#,##0.0"/>
  </numFmts>
  <fonts count="81">
    <font>
      <sz val="11"/>
      <color theme="1"/>
      <name val="Calibri"/>
      <family val="2"/>
      <scheme val="minor"/>
    </font>
    <font>
      <sz val="11"/>
      <color indexed="8"/>
      <name val="Calibri"/>
      <family val="2"/>
    </font>
    <font>
      <sz val="11"/>
      <color indexed="8"/>
      <name val="Calibri"/>
      <family val="2"/>
    </font>
    <font>
      <b/>
      <sz val="11"/>
      <color indexed="9"/>
      <name val="Calibri"/>
      <family val="2"/>
    </font>
    <font>
      <b/>
      <sz val="11"/>
      <color indexed="8"/>
      <name val="Calibri"/>
      <family val="2"/>
    </font>
    <font>
      <sz val="11"/>
      <color indexed="62"/>
      <name val="Calibri"/>
      <family val="2"/>
    </font>
    <font>
      <sz val="10"/>
      <name val="Arial"/>
      <family val="2"/>
    </font>
    <font>
      <sz val="10"/>
      <name val="Arial"/>
      <family val="2"/>
    </font>
    <font>
      <sz val="11"/>
      <color indexed="9"/>
      <name val="Calibri"/>
      <family val="2"/>
    </font>
    <font>
      <sz val="8"/>
      <name val="SwitzerlandLight"/>
    </font>
    <font>
      <sz val="7"/>
      <name val="Times New Roman"/>
      <family val="1"/>
    </font>
    <font>
      <sz val="11"/>
      <color indexed="17"/>
      <name val="Calibri"/>
      <family val="2"/>
    </font>
    <font>
      <b/>
      <sz val="11"/>
      <color indexed="52"/>
      <name val="Calibri"/>
      <family val="2"/>
    </font>
    <font>
      <sz val="11"/>
      <color indexed="52"/>
      <name val="Calibri"/>
      <family val="2"/>
    </font>
    <font>
      <sz val="10"/>
      <name val="MS Sans Serif"/>
      <family val="2"/>
    </font>
    <font>
      <sz val="1"/>
      <color indexed="8"/>
      <name val="Courier"/>
      <family val="3"/>
    </font>
    <font>
      <b/>
      <sz val="18"/>
      <name val="Arial"/>
      <family val="2"/>
    </font>
    <font>
      <b/>
      <sz val="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4"/>
      <name val="Times New Roman"/>
      <family val="1"/>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
      <color indexed="8"/>
      <name val="Courier"/>
      <family val="3"/>
    </font>
    <font>
      <sz val="11"/>
      <name val="Calibri"/>
      <family val="2"/>
    </font>
    <font>
      <b/>
      <i/>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u/>
      <sz val="12.1"/>
      <color theme="10"/>
      <name val="Calibri"/>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3" tint="0.39997558519241921"/>
      <name val="Calibri"/>
      <family val="2"/>
    </font>
    <font>
      <sz val="11"/>
      <color theme="3" tint="0.39997558519241921"/>
      <name val="Calibri"/>
      <family val="2"/>
      <scheme val="minor"/>
    </font>
    <font>
      <sz val="8"/>
      <color rgb="FF000000"/>
      <name val="Arial"/>
      <family val="2"/>
    </font>
    <font>
      <b/>
      <sz val="8"/>
      <color rgb="FF000000"/>
      <name val="Arial"/>
      <family val="2"/>
    </font>
    <font>
      <b/>
      <sz val="11"/>
      <color rgb="FF333399"/>
      <name val="Calibri"/>
      <family val="2"/>
    </font>
    <font>
      <sz val="11"/>
      <color rgb="FF333399"/>
      <name val="Calibri"/>
      <family val="2"/>
    </font>
    <font>
      <b/>
      <sz val="11"/>
      <color theme="0"/>
      <name val="Calibri"/>
      <family val="2"/>
    </font>
    <font>
      <i/>
      <sz val="11"/>
      <color theme="1"/>
      <name val="Calibri"/>
      <family val="2"/>
      <scheme val="minor"/>
    </font>
    <font>
      <b/>
      <sz val="11"/>
      <color theme="3" tint="0.39997558519241921"/>
      <name val="Calibri"/>
      <family val="2"/>
      <scheme val="minor"/>
    </font>
    <font>
      <sz val="11"/>
      <color rgb="FF333399"/>
      <name val="Calibri"/>
      <family val="2"/>
      <scheme val="minor"/>
    </font>
    <font>
      <b/>
      <sz val="11"/>
      <color rgb="FFFF0000"/>
      <name val="Calibri"/>
      <family val="2"/>
      <scheme val="minor"/>
    </font>
    <font>
      <sz val="11"/>
      <color theme="3" tint="0.39997558519241921"/>
      <name val="Calibri"/>
      <family val="2"/>
    </font>
    <font>
      <sz val="7.5"/>
      <color theme="1"/>
      <name val="Verdana"/>
      <family val="2"/>
    </font>
    <font>
      <b/>
      <sz val="8"/>
      <color theme="1"/>
      <name val="Verdana"/>
      <family val="2"/>
    </font>
    <font>
      <b/>
      <sz val="12"/>
      <color rgb="FF000050"/>
      <name val="Calibri"/>
      <family val="2"/>
      <scheme val="minor"/>
    </font>
    <font>
      <b/>
      <sz val="11"/>
      <color indexed="62"/>
      <name val="Calibri"/>
      <family val="2"/>
    </font>
    <font>
      <u/>
      <sz val="11"/>
      <color indexed="12"/>
      <name val="Calibri"/>
      <family val="2"/>
    </font>
    <font>
      <b/>
      <sz val="11"/>
      <color indexed="9"/>
      <name val="Calibri"/>
      <family val="2"/>
      <scheme val="minor"/>
    </font>
    <font>
      <sz val="11"/>
      <name val="Arial"/>
      <family val="2"/>
    </font>
    <font>
      <sz val="11"/>
      <color indexed="8"/>
      <name val="Calibri"/>
      <family val="2"/>
      <scheme val="minor"/>
    </font>
    <font>
      <b/>
      <sz val="11"/>
      <color indexed="8"/>
      <name val="Calibri"/>
      <family val="2"/>
      <scheme val="minor"/>
    </font>
    <font>
      <b/>
      <sz val="11"/>
      <name val="Calibri"/>
      <family val="2"/>
    </font>
    <font>
      <b/>
      <sz val="11"/>
      <name val="Arial"/>
      <family val="2"/>
    </font>
    <font>
      <sz val="8"/>
      <color indexed="8"/>
      <name val="Calibri"/>
      <family val="2"/>
      <scheme val="minor"/>
    </font>
    <font>
      <vertAlign val="superscript"/>
      <sz val="11"/>
      <color indexed="8"/>
      <name val="Calibri"/>
      <family val="2"/>
    </font>
    <font>
      <vertAlign val="superscript"/>
      <sz val="11"/>
      <color theme="1"/>
      <name val="Calibri"/>
      <family val="2"/>
      <scheme val="minor"/>
    </font>
    <font>
      <sz val="8"/>
      <name val="Calibri"/>
      <family val="2"/>
    </font>
    <font>
      <sz val="8"/>
      <color indexed="8"/>
      <name val="Calibri"/>
      <family val="2"/>
    </font>
    <font>
      <b/>
      <vertAlign val="superscript"/>
      <sz val="11"/>
      <color rgb="FFFFFFFF"/>
      <name val="Calibri"/>
      <family val="2"/>
      <scheme val="minor"/>
    </font>
    <font>
      <vertAlign val="superscript"/>
      <sz val="11"/>
      <color rgb="FF000000"/>
      <name val="Calibri"/>
      <family val="2"/>
      <scheme val="minor"/>
    </font>
    <font>
      <b/>
      <vertAlign val="superscript"/>
      <sz val="11"/>
      <color rgb="FF000000"/>
      <name val="Calibri"/>
      <family val="2"/>
      <scheme val="minor"/>
    </font>
    <font>
      <sz val="8"/>
      <color theme="1"/>
      <name val="Calibri"/>
      <family val="2"/>
      <scheme val="minor"/>
    </font>
    <font>
      <b/>
      <sz val="18"/>
      <color indexed="18"/>
      <name val="Calibri"/>
      <family val="2"/>
    </font>
    <font>
      <sz val="9"/>
      <color indexed="8"/>
      <name val="Calibri"/>
      <family val="2"/>
      <scheme val="mino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FFFFFF"/>
        <bgColor indexed="64"/>
      </patternFill>
    </fill>
    <fill>
      <patternFill patternType="solid">
        <fgColor rgb="FF0066CC"/>
        <bgColor indexed="64"/>
      </patternFill>
    </fill>
    <fill>
      <patternFill patternType="solid">
        <fgColor theme="0"/>
        <bgColor indexed="64"/>
      </patternFill>
    </fill>
    <fill>
      <patternFill patternType="solid">
        <fgColor rgb="FF000050"/>
        <bgColor indexed="32"/>
      </patternFill>
    </fill>
    <fill>
      <patternFill patternType="solid">
        <fgColor indexed="9"/>
        <b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62">
    <xf numFmtId="0" fontId="0" fillId="0" borderId="0"/>
    <xf numFmtId="0" fontId="31" fillId="2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2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2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1" fillId="3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1"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1" fillId="3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3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2"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2"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2"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7" fontId="9" fillId="0" borderId="0">
      <alignment vertical="top"/>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0" fontId="33" fillId="4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44" borderId="1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35" fillId="45" borderId="1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6" fillId="0" borderId="1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39" fontId="6" fillId="0" borderId="0" applyFill="0" applyBorder="0" applyAlignment="0" applyProtection="0"/>
    <xf numFmtId="38" fontId="14" fillId="0" borderId="0" applyFont="0" applyFill="0" applyBorder="0" applyAlignment="0" applyProtection="0"/>
    <xf numFmtId="39" fontId="6" fillId="0" borderId="0" applyFill="0" applyBorder="0" applyAlignment="0" applyProtection="0"/>
    <xf numFmtId="40" fontId="14" fillId="0" borderId="0" applyFont="0" applyFill="0" applyBorder="0" applyAlignment="0" applyProtection="0"/>
    <xf numFmtId="37" fontId="6" fillId="0" borderId="0" applyFill="0" applyBorder="0" applyAlignment="0" applyProtection="0"/>
    <xf numFmtId="37" fontId="6" fillId="0" borderId="0" applyFill="0" applyBorder="0" applyAlignment="0" applyProtection="0"/>
    <xf numFmtId="168" fontId="6" fillId="0" borderId="0" applyFill="0" applyBorder="0" applyAlignment="0" applyProtection="0"/>
    <xf numFmtId="169" fontId="14" fillId="0" borderId="0" applyFont="0" applyFill="0" applyBorder="0" applyAlignment="0" applyProtection="0"/>
    <xf numFmtId="168" fontId="6" fillId="0" borderId="0" applyFill="0" applyBorder="0" applyAlignment="0" applyProtection="0"/>
    <xf numFmtId="170" fontId="14" fillId="0" borderId="0" applyFont="0" applyFill="0" applyBorder="0" applyAlignment="0" applyProtection="0"/>
    <xf numFmtId="171" fontId="6" fillId="0" borderId="0" applyFill="0" applyBorder="0" applyAlignment="0" applyProtection="0"/>
    <xf numFmtId="171" fontId="6" fillId="0" borderId="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72" fontId="6" fillId="0" borderId="0" applyFill="0" applyBorder="0" applyAlignment="0" applyProtection="0"/>
    <xf numFmtId="172" fontId="6" fillId="0" borderId="0" applyFill="0" applyBorder="0" applyAlignment="0" applyProtection="0"/>
    <xf numFmtId="0" fontId="32" fillId="4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32" fillId="47"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32" fillId="48"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32" fillId="4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5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5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7" fillId="52" borderId="1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2" fontId="6" fillId="0" borderId="0" applyFill="0" applyBorder="0" applyAlignment="0" applyProtection="0"/>
    <xf numFmtId="2" fontId="6" fillId="0" borderId="0" applyFill="0" applyBorder="0" applyAlignment="0" applyProtection="0"/>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0" fontId="16" fillId="0" borderId="0" applyNumberFormat="0" applyFill="0" applyBorder="0" applyAlignment="0" applyProtection="0"/>
    <xf numFmtId="0" fontId="17" fillId="0" borderId="0" applyNumberFormat="0" applyFill="0" applyBorder="0" applyAlignment="0" applyProtection="0"/>
    <xf numFmtId="0" fontId="38"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xf numFmtId="0" fontId="6" fillId="0" borderId="0"/>
    <xf numFmtId="0" fontId="31"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2" fillId="53" borderId="1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10" fontId="6" fillId="0" borderId="0" applyFill="0" applyBorder="0" applyAlignment="0" applyProtection="0"/>
    <xf numFmtId="10" fontId="6" fillId="0" borderId="0" applyFill="0" applyBorder="0" applyAlignment="0" applyProtection="0"/>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0" fontId="39" fillId="44" borderId="1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3" fillId="0" borderId="6"/>
    <xf numFmtId="0" fontId="42" fillId="0" borderId="0" applyNumberFormat="0" applyFill="0" applyBorder="0" applyAlignment="0" applyProtection="0"/>
    <xf numFmtId="0" fontId="43" fillId="0" borderId="1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44" fillId="0" borderId="1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7" fontId="23" fillId="0" borderId="6"/>
    <xf numFmtId="0" fontId="45" fillId="0" borderId="1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167" fontId="23" fillId="0" borderId="6"/>
    <xf numFmtId="0" fontId="4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6" fillId="0" borderId="19"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164" fontId="31" fillId="0" borderId="0" applyFont="0" applyFill="0" applyBorder="0" applyAlignment="0" applyProtection="0"/>
  </cellStyleXfs>
  <cellXfs count="204">
    <xf numFmtId="0" fontId="0" fillId="0" borderId="0" xfId="0"/>
    <xf numFmtId="0" fontId="4" fillId="0" borderId="0" xfId="0" applyFont="1"/>
    <xf numFmtId="0" fontId="40" fillId="0" borderId="0" xfId="0" applyFont="1"/>
    <xf numFmtId="37" fontId="47" fillId="0" borderId="0" xfId="0" applyNumberFormat="1" applyFont="1"/>
    <xf numFmtId="37" fontId="48" fillId="0" borderId="0" xfId="0" applyNumberFormat="1" applyFont="1"/>
    <xf numFmtId="37" fontId="40" fillId="0" borderId="0" xfId="0" applyNumberFormat="1" applyFont="1"/>
    <xf numFmtId="3" fontId="49" fillId="54" borderId="0" xfId="0" applyNumberFormat="1" applyFont="1" applyFill="1" applyAlignment="1">
      <alignment horizontal="right"/>
    </xf>
    <xf numFmtId="0" fontId="46" fillId="0" borderId="0" xfId="0" applyFont="1" applyAlignment="1">
      <alignment horizontal="right"/>
    </xf>
    <xf numFmtId="3" fontId="50" fillId="54" borderId="0" xfId="0" applyNumberFormat="1" applyFont="1" applyFill="1" applyAlignment="1">
      <alignment horizontal="right"/>
    </xf>
    <xf numFmtId="3" fontId="46" fillId="0" borderId="0" xfId="0" applyNumberFormat="1" applyFont="1" applyAlignment="1">
      <alignment horizontal="right"/>
    </xf>
    <xf numFmtId="0" fontId="46" fillId="0" borderId="0" xfId="0" applyFont="1" applyAlignment="1">
      <alignment horizontal="left" indent="1"/>
    </xf>
    <xf numFmtId="0" fontId="46" fillId="0" borderId="0" xfId="0" applyFont="1"/>
    <xf numFmtId="166" fontId="51" fillId="0" borderId="0" xfId="2261" applyNumberFormat="1" applyFont="1" applyFill="1" applyAlignment="1"/>
    <xf numFmtId="166" fontId="52" fillId="0" borderId="0" xfId="2261" applyNumberFormat="1" applyFont="1" applyFill="1" applyAlignment="1"/>
    <xf numFmtId="166" fontId="0" fillId="0" borderId="0" xfId="0" applyNumberFormat="1"/>
    <xf numFmtId="37" fontId="51" fillId="0" borderId="0" xfId="0" applyNumberFormat="1" applyFont="1" applyAlignment="1">
      <alignment horizontal="right"/>
    </xf>
    <xf numFmtId="37" fontId="51" fillId="0" borderId="0" xfId="0" applyNumberFormat="1" applyFont="1"/>
    <xf numFmtId="0" fontId="0" fillId="0" borderId="0" xfId="0" applyAlignment="1">
      <alignment horizontal="left" indent="1"/>
    </xf>
    <xf numFmtId="3" fontId="52" fillId="0" borderId="0" xfId="2261" applyNumberFormat="1" applyFont="1" applyFill="1" applyAlignment="1"/>
    <xf numFmtId="0" fontId="0" fillId="55" borderId="0" xfId="0" applyFill="1" applyAlignment="1">
      <alignment horizontal="center" vertical="center"/>
    </xf>
    <xf numFmtId="49" fontId="53" fillId="24" borderId="0" xfId="0" applyNumberFormat="1" applyFont="1" applyFill="1" applyAlignment="1">
      <alignment horizontal="center" vertical="center"/>
    </xf>
    <xf numFmtId="0" fontId="53" fillId="0" borderId="0" xfId="0" applyFont="1" applyAlignment="1">
      <alignment horizontal="center" vertical="center"/>
    </xf>
    <xf numFmtId="49" fontId="53" fillId="55" borderId="0" xfId="0" applyNumberFormat="1" applyFont="1" applyFill="1" applyAlignment="1">
      <alignment horizontal="left" vertical="center"/>
    </xf>
    <xf numFmtId="0" fontId="53" fillId="0" borderId="0" xfId="0" applyFont="1" applyAlignment="1">
      <alignment horizontal="right" vertical="center"/>
    </xf>
    <xf numFmtId="178" fontId="52" fillId="0" borderId="0" xfId="2261" applyNumberFormat="1" applyFont="1" applyFill="1" applyAlignment="1"/>
    <xf numFmtId="164" fontId="52" fillId="0" borderId="0" xfId="2261" applyFont="1" applyFill="1" applyAlignment="1"/>
    <xf numFmtId="0" fontId="0" fillId="0" borderId="0" xfId="0" applyAlignment="1">
      <alignment horizontal="left" indent="2"/>
    </xf>
    <xf numFmtId="0" fontId="54" fillId="0" borderId="0" xfId="0" applyFont="1" applyAlignment="1">
      <alignment horizontal="left" indent="2"/>
    </xf>
    <xf numFmtId="37" fontId="55" fillId="0" borderId="0" xfId="0" applyNumberFormat="1" applyFont="1"/>
    <xf numFmtId="0" fontId="46" fillId="0" borderId="0" xfId="0" applyFont="1" applyAlignment="1">
      <alignment horizontal="left"/>
    </xf>
    <xf numFmtId="0" fontId="1" fillId="0" borderId="0" xfId="0" applyFont="1"/>
    <xf numFmtId="37" fontId="52" fillId="0" borderId="0" xfId="0" applyNumberFormat="1" applyFont="1" applyAlignment="1">
      <alignment horizontal="right"/>
    </xf>
    <xf numFmtId="37" fontId="56" fillId="0" borderId="0" xfId="0" applyNumberFormat="1" applyFont="1" applyAlignment="1">
      <alignment horizontal="right"/>
    </xf>
    <xf numFmtId="37" fontId="52" fillId="0" borderId="0" xfId="0" applyNumberFormat="1" applyFont="1"/>
    <xf numFmtId="0" fontId="1" fillId="0" borderId="0" xfId="0" applyFont="1" applyAlignment="1">
      <alignment horizontal="left" indent="1"/>
    </xf>
    <xf numFmtId="179" fontId="52" fillId="0" borderId="0" xfId="0" applyNumberFormat="1" applyFont="1" applyAlignment="1">
      <alignment horizontal="right"/>
    </xf>
    <xf numFmtId="179" fontId="52" fillId="0" borderId="0" xfId="2261" applyNumberFormat="1" applyFont="1" applyFill="1" applyAlignment="1"/>
    <xf numFmtId="0" fontId="57" fillId="0" borderId="0" xfId="0" applyFont="1"/>
    <xf numFmtId="178" fontId="52" fillId="0" borderId="0" xfId="0" applyNumberFormat="1" applyFont="1" applyAlignment="1">
      <alignment horizontal="right"/>
    </xf>
    <xf numFmtId="0" fontId="46" fillId="0" borderId="0" xfId="0" applyFont="1" applyAlignment="1">
      <alignment horizontal="left" wrapText="1"/>
    </xf>
    <xf numFmtId="0" fontId="4" fillId="0" borderId="0" xfId="0" applyFont="1" applyAlignment="1">
      <alignment horizontal="left" indent="1"/>
    </xf>
    <xf numFmtId="0" fontId="1" fillId="0" borderId="0" xfId="0" applyFont="1" applyAlignment="1">
      <alignment horizontal="left" wrapText="1" indent="1"/>
    </xf>
    <xf numFmtId="37" fontId="58" fillId="0" borderId="0" xfId="0" applyNumberFormat="1" applyFont="1"/>
    <xf numFmtId="0" fontId="29" fillId="0" borderId="0" xfId="0" applyFont="1"/>
    <xf numFmtId="3" fontId="29" fillId="0" borderId="0" xfId="0" applyNumberFormat="1" applyFont="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178" fontId="51" fillId="0" borderId="0" xfId="2261" applyNumberFormat="1" applyFont="1" applyFill="1" applyAlignment="1"/>
    <xf numFmtId="0" fontId="46" fillId="0" borderId="0" xfId="0" applyFont="1" applyAlignment="1">
      <alignment wrapText="1"/>
    </xf>
    <xf numFmtId="0" fontId="0" fillId="0" borderId="0" xfId="0" applyAlignment="1">
      <alignment horizontal="left" wrapText="1" indent="1"/>
    </xf>
    <xf numFmtId="0" fontId="59" fillId="0" borderId="0" xfId="0" applyFont="1" applyAlignment="1">
      <alignment vertical="top" wrapText="1"/>
    </xf>
    <xf numFmtId="0" fontId="0" fillId="0" borderId="0" xfId="0" applyAlignment="1">
      <alignment horizontal="left" wrapText="1" indent="2"/>
    </xf>
    <xf numFmtId="0" fontId="46" fillId="0" borderId="0" xfId="0" applyFont="1" applyAlignment="1">
      <alignment horizontal="left" wrapText="1" indent="1"/>
    </xf>
    <xf numFmtId="2" fontId="51" fillId="0" borderId="0" xfId="1719" applyNumberFormat="1" applyFont="1" applyFill="1" applyAlignment="1"/>
    <xf numFmtId="164" fontId="51" fillId="0" borderId="0" xfId="2261" applyFont="1" applyFill="1" applyAlignment="1"/>
    <xf numFmtId="0" fontId="60"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indent="2"/>
    </xf>
    <xf numFmtId="0" fontId="0" fillId="0" borderId="0" xfId="0" applyAlignment="1">
      <alignment horizontal="left"/>
    </xf>
    <xf numFmtId="180" fontId="52" fillId="0" borderId="0" xfId="2261" applyNumberFormat="1" applyFont="1" applyFill="1" applyAlignment="1"/>
    <xf numFmtId="0" fontId="0" fillId="0" borderId="0" xfId="0" applyAlignment="1">
      <alignment wrapText="1"/>
    </xf>
    <xf numFmtId="0" fontId="40" fillId="0" borderId="0" xfId="0" applyFont="1" applyAlignment="1">
      <alignment wrapText="1"/>
    </xf>
    <xf numFmtId="180" fontId="52" fillId="0" borderId="0" xfId="2261" applyNumberFormat="1" applyFont="1" applyFill="1" applyAlignment="1">
      <alignment wrapText="1"/>
    </xf>
    <xf numFmtId="3" fontId="0" fillId="0" borderId="0" xfId="0" applyNumberFormat="1" applyAlignment="1">
      <alignment horizontal="right" wrapText="1"/>
    </xf>
    <xf numFmtId="179" fontId="52" fillId="0" borderId="0" xfId="2261" applyNumberFormat="1" applyFont="1" applyFill="1" applyAlignment="1">
      <alignment wrapText="1"/>
    </xf>
    <xf numFmtId="49" fontId="61" fillId="56" borderId="0" xfId="0" applyNumberFormat="1" applyFont="1" applyFill="1" applyAlignment="1">
      <alignment vertical="center"/>
    </xf>
    <xf numFmtId="49" fontId="38" fillId="56" borderId="0" xfId="1491" applyNumberFormat="1" applyFill="1" applyAlignment="1" applyProtection="1">
      <alignment vertical="center"/>
    </xf>
    <xf numFmtId="14" fontId="62" fillId="0" borderId="0" xfId="1865" applyNumberFormat="1" applyFont="1"/>
    <xf numFmtId="181" fontId="63" fillId="0" borderId="0" xfId="1491" applyNumberFormat="1" applyFont="1" applyFill="1" applyBorder="1" applyAlignment="1" applyProtection="1">
      <alignment horizontal="center" vertical="center"/>
    </xf>
    <xf numFmtId="0" fontId="4" fillId="0" borderId="0" xfId="1865" applyFont="1"/>
    <xf numFmtId="49" fontId="64" fillId="57" borderId="0" xfId="1865" applyNumberFormat="1" applyFont="1" applyFill="1" applyAlignment="1">
      <alignment vertical="center"/>
    </xf>
    <xf numFmtId="49" fontId="3" fillId="57" borderId="0" xfId="1865" applyNumberFormat="1" applyFont="1" applyFill="1" applyAlignment="1">
      <alignment horizontal="center" vertical="center"/>
    </xf>
    <xf numFmtId="0" fontId="65" fillId="0" borderId="0" xfId="0" applyFont="1"/>
    <xf numFmtId="0" fontId="66" fillId="0" borderId="0" xfId="1865" applyFont="1" applyAlignment="1">
      <alignment vertical="center" wrapText="1"/>
    </xf>
    <xf numFmtId="181" fontId="29" fillId="0" borderId="0" xfId="2261" applyNumberFormat="1" applyFont="1" applyFill="1" applyBorder="1" applyAlignment="1" applyProtection="1"/>
    <xf numFmtId="0" fontId="1" fillId="0" borderId="0" xfId="1865" applyFont="1"/>
    <xf numFmtId="0" fontId="66" fillId="0" borderId="0" xfId="1865" applyFont="1"/>
    <xf numFmtId="0" fontId="67" fillId="0" borderId="0" xfId="1865" applyFont="1"/>
    <xf numFmtId="181" fontId="68" fillId="0" borderId="0" xfId="2261" applyNumberFormat="1" applyFont="1" applyFill="1" applyBorder="1" applyAlignment="1" applyProtection="1"/>
    <xf numFmtId="0" fontId="5" fillId="0" borderId="0" xfId="1865" applyFont="1"/>
    <xf numFmtId="0" fontId="69" fillId="0" borderId="0" xfId="0" applyFont="1"/>
    <xf numFmtId="181" fontId="38" fillId="0" borderId="0" xfId="1491" applyNumberFormat="1" applyFill="1" applyBorder="1" applyAlignment="1" applyProtection="1">
      <alignment horizontal="right" vertical="center"/>
    </xf>
    <xf numFmtId="0" fontId="67" fillId="0" borderId="0" xfId="1865" applyFont="1" applyAlignment="1">
      <alignment vertical="center" wrapText="1"/>
    </xf>
    <xf numFmtId="0" fontId="29" fillId="0" borderId="0" xfId="1865" applyFont="1"/>
    <xf numFmtId="183" fontId="29" fillId="0" borderId="0" xfId="2261" applyNumberFormat="1" applyFont="1" applyFill="1" applyBorder="1" applyAlignment="1" applyProtection="1"/>
    <xf numFmtId="183" fontId="68" fillId="0" borderId="0" xfId="2261" applyNumberFormat="1" applyFont="1" applyFill="1" applyBorder="1" applyAlignment="1" applyProtection="1"/>
    <xf numFmtId="181"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right"/>
    </xf>
    <xf numFmtId="49" fontId="38" fillId="58" borderId="0" xfId="1491" applyNumberFormat="1" applyFill="1" applyBorder="1" applyAlignment="1" applyProtection="1">
      <alignment vertical="center"/>
    </xf>
    <xf numFmtId="49" fontId="38" fillId="58" borderId="0" xfId="1491" applyNumberFormat="1" applyFill="1" applyAlignment="1" applyProtection="1">
      <alignment vertical="center"/>
    </xf>
    <xf numFmtId="0" fontId="70" fillId="0" borderId="0" xfId="1865" applyFont="1" applyAlignment="1">
      <alignment vertical="center" wrapText="1"/>
    </xf>
    <xf numFmtId="0" fontId="70" fillId="0" borderId="0" xfId="1865" applyFont="1" applyAlignment="1">
      <alignment horizontal="left" vertical="center" wrapText="1"/>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xf>
    <xf numFmtId="0" fontId="66" fillId="0" borderId="22" xfId="1865" applyFont="1" applyBorder="1" applyAlignment="1">
      <alignment vertical="center" wrapText="1"/>
    </xf>
    <xf numFmtId="181" fontId="29" fillId="0" borderId="23" xfId="2261" applyNumberFormat="1" applyFont="1" applyFill="1" applyBorder="1" applyAlignment="1" applyProtection="1">
      <alignment horizontal="right"/>
    </xf>
    <xf numFmtId="0" fontId="67" fillId="0" borderId="24" xfId="1865" applyFont="1" applyBorder="1" applyAlignment="1">
      <alignment vertical="center" wrapText="1"/>
    </xf>
    <xf numFmtId="181" fontId="68" fillId="0" borderId="25" xfId="2261" applyNumberFormat="1" applyFont="1" applyFill="1" applyBorder="1" applyAlignment="1" applyProtection="1">
      <alignment horizontal="right"/>
    </xf>
    <xf numFmtId="181" fontId="68" fillId="0" borderId="26" xfId="2261" applyNumberFormat="1" applyFont="1" applyFill="1" applyBorder="1" applyAlignment="1" applyProtection="1">
      <alignment horizontal="right"/>
    </xf>
    <xf numFmtId="14" fontId="62" fillId="0" borderId="0" xfId="1865" applyNumberFormat="1" applyFont="1" applyAlignment="1">
      <alignment horizontal="center"/>
    </xf>
    <xf numFmtId="0" fontId="4" fillId="0" borderId="0" xfId="1865" applyFont="1" applyAlignment="1">
      <alignment horizontal="center"/>
    </xf>
    <xf numFmtId="183" fontId="68" fillId="0" borderId="0" xfId="2261" applyNumberFormat="1" applyFont="1" applyFill="1" applyBorder="1" applyAlignment="1" applyProtection="1">
      <alignment horizontal="right"/>
    </xf>
    <xf numFmtId="183"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center"/>
    </xf>
    <xf numFmtId="181" fontId="29" fillId="0" borderId="0" xfId="2261" applyNumberFormat="1" applyFont="1" applyFill="1" applyBorder="1" applyAlignment="1" applyProtection="1">
      <alignment horizontal="center"/>
    </xf>
    <xf numFmtId="0" fontId="1" fillId="0" borderId="0" xfId="1865" applyFont="1" applyAlignment="1">
      <alignment horizontal="center"/>
    </xf>
    <xf numFmtId="0" fontId="65" fillId="0" borderId="0" xfId="0" applyFont="1" applyAlignment="1">
      <alignment horizontal="center"/>
    </xf>
    <xf numFmtId="0" fontId="69" fillId="0" borderId="0" xfId="0" applyFont="1" applyAlignment="1">
      <alignment horizontal="center"/>
    </xf>
    <xf numFmtId="0" fontId="5" fillId="0" borderId="0" xfId="1865" applyFont="1" applyAlignment="1">
      <alignment horizontal="center"/>
    </xf>
    <xf numFmtId="184" fontId="29" fillId="0" borderId="0" xfId="1720" applyNumberFormat="1" applyFont="1" applyFill="1" applyBorder="1" applyAlignment="1" applyProtection="1">
      <alignment horizontal="right"/>
    </xf>
    <xf numFmtId="10" fontId="29" fillId="0" borderId="0" xfId="1720" applyNumberFormat="1" applyFont="1" applyFill="1" applyBorder="1" applyAlignment="1" applyProtection="1">
      <alignment horizontal="right"/>
    </xf>
    <xf numFmtId="0" fontId="73" fillId="0" borderId="0" xfId="0" applyFont="1" applyAlignment="1">
      <alignment wrapText="1"/>
    </xf>
    <xf numFmtId="0" fontId="73" fillId="0" borderId="0" xfId="0" applyFont="1" applyAlignment="1">
      <alignment horizontal="left" vertical="top" wrapText="1"/>
    </xf>
    <xf numFmtId="182" fontId="29" fillId="0" borderId="0" xfId="2261" applyNumberFormat="1" applyFont="1" applyFill="1" applyBorder="1" applyAlignment="1" applyProtection="1">
      <alignment horizontal="right"/>
    </xf>
    <xf numFmtId="0" fontId="73" fillId="0" borderId="0" xfId="0" applyFont="1" applyAlignment="1">
      <alignment vertical="top" wrapText="1"/>
    </xf>
    <xf numFmtId="49" fontId="3" fillId="57" borderId="0" xfId="1865" applyNumberFormat="1" applyFont="1" applyFill="1" applyAlignment="1">
      <alignment horizontal="left" vertical="center"/>
    </xf>
    <xf numFmtId="185" fontId="29" fillId="0" borderId="0" xfId="1720" applyNumberFormat="1" applyFont="1" applyFill="1" applyBorder="1" applyAlignment="1" applyProtection="1">
      <alignment horizontal="right"/>
    </xf>
    <xf numFmtId="49" fontId="64" fillId="57" borderId="0" xfId="1865" applyNumberFormat="1" applyFont="1" applyFill="1" applyAlignment="1">
      <alignment vertical="center" wrapText="1"/>
    </xf>
    <xf numFmtId="0" fontId="78" fillId="0" borderId="0" xfId="0" applyFont="1" applyAlignment="1">
      <alignment horizontal="justify" vertical="center"/>
    </xf>
    <xf numFmtId="181" fontId="4" fillId="0" borderId="0" xfId="2261" applyNumberFormat="1" applyFont="1" applyFill="1"/>
    <xf numFmtId="181" fontId="31" fillId="0" borderId="0" xfId="2261" applyNumberFormat="1" applyFill="1"/>
    <xf numFmtId="181" fontId="4" fillId="0" borderId="0" xfId="2261" applyNumberFormat="1" applyFont="1"/>
    <xf numFmtId="181" fontId="31" fillId="0" borderId="0" xfId="2261" applyNumberFormat="1"/>
    <xf numFmtId="164" fontId="68" fillId="0" borderId="0" xfId="2261" applyFont="1" applyFill="1" applyBorder="1" applyAlignment="1" applyProtection="1"/>
    <xf numFmtId="164" fontId="29" fillId="0" borderId="0" xfId="2261" applyFont="1" applyFill="1" applyBorder="1" applyAlignment="1" applyProtection="1"/>
    <xf numFmtId="181" fontId="4" fillId="0" borderId="0" xfId="1865" applyNumberFormat="1" applyFont="1"/>
    <xf numFmtId="181" fontId="1" fillId="0" borderId="0" xfId="1865" applyNumberFormat="1" applyFont="1"/>
    <xf numFmtId="182" fontId="1" fillId="0" borderId="0" xfId="1865" applyNumberFormat="1" applyFont="1"/>
    <xf numFmtId="49" fontId="3" fillId="57" borderId="6"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wrapText="1"/>
    </xf>
    <xf numFmtId="181" fontId="29" fillId="0" borderId="22" xfId="2261" applyNumberFormat="1" applyFont="1" applyFill="1" applyBorder="1" applyAlignment="1" applyProtection="1">
      <alignment horizontal="right"/>
    </xf>
    <xf numFmtId="181" fontId="68" fillId="0" borderId="24"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right"/>
    </xf>
    <xf numFmtId="181" fontId="68" fillId="0" borderId="23" xfId="2261" applyNumberFormat="1" applyFont="1" applyFill="1" applyBorder="1" applyAlignment="1" applyProtection="1">
      <alignment horizontal="right"/>
    </xf>
    <xf numFmtId="181" fontId="68" fillId="0" borderId="6" xfId="2261" applyNumberFormat="1" applyFont="1" applyFill="1" applyBorder="1" applyAlignment="1" applyProtection="1">
      <alignment horizontal="right"/>
    </xf>
    <xf numFmtId="181" fontId="68" fillId="0" borderId="20" xfId="2261" applyNumberFormat="1" applyFont="1" applyFill="1" applyBorder="1" applyAlignment="1" applyProtection="1">
      <alignment horizontal="right"/>
    </xf>
    <xf numFmtId="181" fontId="29" fillId="0" borderId="20" xfId="2261" applyNumberFormat="1" applyFont="1" applyFill="1" applyBorder="1" applyAlignment="1" applyProtection="1">
      <alignment horizontal="right"/>
    </xf>
    <xf numFmtId="181" fontId="68" fillId="0" borderId="21" xfId="2261" applyNumberFormat="1" applyFont="1" applyFill="1" applyBorder="1" applyAlignment="1" applyProtection="1">
      <alignment horizontal="right"/>
    </xf>
    <xf numFmtId="49" fontId="64" fillId="57" borderId="22" xfId="1865" applyNumberFormat="1" applyFont="1" applyFill="1" applyBorder="1" applyAlignment="1">
      <alignment horizontal="center" vertical="center" wrapText="1"/>
    </xf>
    <xf numFmtId="49" fontId="64" fillId="57" borderId="0" xfId="1865" applyNumberFormat="1" applyFont="1" applyFill="1" applyBorder="1" applyAlignment="1">
      <alignment horizontal="center" vertical="center" wrapText="1"/>
    </xf>
    <xf numFmtId="49" fontId="64" fillId="57" borderId="23" xfId="1865" applyNumberFormat="1" applyFont="1" applyFill="1" applyBorder="1" applyAlignment="1">
      <alignment horizontal="center" vertical="center" wrapText="1"/>
    </xf>
    <xf numFmtId="183" fontId="68" fillId="0" borderId="22" xfId="2261" applyNumberFormat="1" applyFont="1" applyFill="1" applyBorder="1" applyAlignment="1" applyProtection="1"/>
    <xf numFmtId="10" fontId="68" fillId="0" borderId="23" xfId="2261" applyNumberFormat="1" applyFont="1" applyFill="1" applyBorder="1" applyAlignment="1" applyProtection="1">
      <alignment horizontal="right"/>
    </xf>
    <xf numFmtId="183" fontId="29" fillId="0" borderId="22" xfId="2261" applyNumberFormat="1" applyFont="1" applyFill="1" applyBorder="1" applyAlignment="1" applyProtection="1"/>
    <xf numFmtId="10" fontId="29" fillId="0" borderId="23"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center"/>
    </xf>
    <xf numFmtId="181" fontId="68" fillId="0" borderId="24" xfId="2261" applyNumberFormat="1" applyFont="1" applyFill="1" applyBorder="1" applyAlignment="1" applyProtection="1">
      <alignment horizontal="center"/>
    </xf>
    <xf numFmtId="183" fontId="68" fillId="0" borderId="25" xfId="2261" applyNumberFormat="1" applyFont="1" applyFill="1" applyBorder="1" applyAlignment="1" applyProtection="1">
      <alignment horizontal="right"/>
    </xf>
    <xf numFmtId="10" fontId="68" fillId="0" borderId="26" xfId="2261" applyNumberFormat="1" applyFont="1" applyFill="1" applyBorder="1" applyAlignment="1" applyProtection="1">
      <alignment horizontal="right"/>
    </xf>
    <xf numFmtId="49" fontId="3" fillId="57" borderId="22" xfId="1865" applyNumberFormat="1" applyFont="1" applyFill="1" applyBorder="1" applyAlignment="1">
      <alignment horizontal="center" vertical="center" wrapText="1"/>
    </xf>
    <xf numFmtId="49" fontId="3" fillId="57" borderId="0" xfId="1865" applyNumberFormat="1" applyFont="1" applyFill="1" applyBorder="1" applyAlignment="1">
      <alignment horizontal="center" vertical="center" wrapText="1"/>
    </xf>
    <xf numFmtId="49" fontId="3" fillId="57" borderId="23" xfId="1865" applyNumberFormat="1" applyFont="1" applyFill="1" applyBorder="1" applyAlignment="1">
      <alignment horizontal="center" vertical="center" wrapText="1"/>
    </xf>
    <xf numFmtId="3" fontId="1" fillId="0" borderId="23" xfId="1865" applyNumberFormat="1" applyFont="1" applyBorder="1"/>
    <xf numFmtId="3" fontId="4" fillId="0" borderId="26" xfId="1865" applyNumberFormat="1" applyFont="1" applyBorder="1"/>
    <xf numFmtId="49" fontId="64" fillId="57" borderId="6" xfId="1865" applyNumberFormat="1" applyFont="1" applyFill="1" applyBorder="1" applyAlignment="1">
      <alignment horizontal="center" vertical="center" wrapText="1"/>
    </xf>
    <xf numFmtId="3" fontId="1" fillId="0" borderId="22" xfId="1865" applyNumberFormat="1" applyFont="1" applyBorder="1"/>
    <xf numFmtId="3" fontId="1" fillId="0" borderId="0" xfId="1865" applyNumberFormat="1" applyFont="1" applyBorder="1"/>
    <xf numFmtId="3" fontId="29" fillId="0" borderId="0" xfId="2261" applyNumberFormat="1" applyFont="1" applyFill="1" applyBorder="1" applyAlignment="1" applyProtection="1">
      <alignment horizontal="right"/>
    </xf>
    <xf numFmtId="49" fontId="79" fillId="58" borderId="0" xfId="1865" applyNumberFormat="1" applyFont="1" applyFill="1" applyAlignment="1">
      <alignment vertical="center"/>
    </xf>
    <xf numFmtId="0" fontId="70" fillId="0" borderId="0" xfId="1865" applyFont="1" applyAlignment="1">
      <alignment wrapText="1" shrinkToFit="1"/>
    </xf>
    <xf numFmtId="182" fontId="29" fillId="0" borderId="0" xfId="2261" applyNumberFormat="1" applyFont="1" applyFill="1" applyBorder="1" applyAlignment="1" applyProtection="1"/>
    <xf numFmtId="164" fontId="29" fillId="0" borderId="0" xfId="2261" applyFont="1" applyFill="1" applyBorder="1" applyAlignment="1" applyProtection="1">
      <alignment horizontal="right"/>
    </xf>
    <xf numFmtId="2" fontId="29" fillId="0" borderId="0" xfId="2261" applyNumberFormat="1" applyFont="1" applyFill="1" applyBorder="1" applyAlignment="1" applyProtection="1">
      <alignment horizontal="right"/>
    </xf>
    <xf numFmtId="0" fontId="66" fillId="0" borderId="0" xfId="1865" applyFont="1" applyFill="1" applyAlignment="1">
      <alignment vertical="center" wrapText="1"/>
    </xf>
    <xf numFmtId="181" fontId="1" fillId="0" borderId="0" xfId="1865" applyNumberFormat="1" applyFont="1" applyFill="1"/>
    <xf numFmtId="0" fontId="80" fillId="0" borderId="0" xfId="1865" applyFont="1" applyAlignment="1">
      <alignment vertical="center" wrapText="1"/>
    </xf>
    <xf numFmtId="3" fontId="1" fillId="0" borderId="0" xfId="1865" applyNumberFormat="1" applyFont="1"/>
    <xf numFmtId="3" fontId="4" fillId="0" borderId="0" xfId="1865" applyNumberFormat="1" applyFont="1"/>
    <xf numFmtId="2" fontId="1" fillId="0" borderId="0" xfId="1865" applyNumberFormat="1" applyFont="1"/>
    <xf numFmtId="4" fontId="4" fillId="0" borderId="0" xfId="1865" applyNumberFormat="1" applyFont="1"/>
    <xf numFmtId="186" fontId="4" fillId="0" borderId="0" xfId="1865" applyNumberFormat="1" applyFont="1"/>
    <xf numFmtId="186" fontId="1" fillId="0" borderId="0" xfId="1865" applyNumberFormat="1" applyFont="1"/>
    <xf numFmtId="184" fontId="1" fillId="0" borderId="0" xfId="1865" applyNumberFormat="1" applyFont="1"/>
    <xf numFmtId="10" fontId="1" fillId="0" borderId="0" xfId="1865" applyNumberFormat="1" applyFont="1"/>
    <xf numFmtId="10" fontId="1" fillId="0" borderId="0" xfId="1720" applyNumberFormat="1" applyFont="1"/>
    <xf numFmtId="3" fontId="67" fillId="0" borderId="0" xfId="1865" applyNumberFormat="1" applyFont="1" applyAlignment="1">
      <alignment vertical="center" wrapText="1"/>
    </xf>
    <xf numFmtId="3" fontId="66" fillId="0" borderId="0" xfId="1865" applyNumberFormat="1" applyFont="1" applyAlignment="1">
      <alignment vertical="center" wrapText="1"/>
    </xf>
    <xf numFmtId="184" fontId="29" fillId="0" borderId="0" xfId="1865" applyNumberFormat="1" applyFont="1" applyFill="1"/>
    <xf numFmtId="3" fontId="1" fillId="0" borderId="0" xfId="1865" applyNumberFormat="1" applyFont="1" applyAlignment="1">
      <alignment wrapText="1"/>
    </xf>
    <xf numFmtId="4" fontId="1" fillId="0" borderId="0" xfId="1865" applyNumberFormat="1" applyFont="1"/>
    <xf numFmtId="181" fontId="29" fillId="0" borderId="6" xfId="2261" applyNumberFormat="1" applyFont="1" applyFill="1" applyBorder="1" applyAlignment="1" applyProtection="1">
      <alignment horizontal="right"/>
    </xf>
    <xf numFmtId="181" fontId="29" fillId="0" borderId="21" xfId="2261" applyNumberFormat="1" applyFont="1" applyFill="1" applyBorder="1" applyAlignment="1" applyProtection="1">
      <alignment horizontal="right"/>
    </xf>
    <xf numFmtId="183" fontId="68" fillId="0" borderId="6" xfId="2261" applyNumberFormat="1" applyFont="1" applyFill="1" applyBorder="1" applyAlignment="1" applyProtection="1">
      <alignment horizontal="right"/>
    </xf>
    <xf numFmtId="183" fontId="68" fillId="0" borderId="20" xfId="2261" applyNumberFormat="1" applyFont="1" applyFill="1" applyBorder="1" applyAlignment="1" applyProtection="1">
      <alignment horizontal="right"/>
    </xf>
    <xf numFmtId="183" fontId="29" fillId="0" borderId="22" xfId="2261" applyNumberFormat="1" applyFont="1" applyFill="1" applyBorder="1" applyAlignment="1" applyProtection="1">
      <alignment horizontal="right"/>
    </xf>
    <xf numFmtId="183" fontId="68" fillId="0" borderId="22" xfId="2261" applyNumberFormat="1" applyFont="1" applyFill="1" applyBorder="1" applyAlignment="1" applyProtection="1">
      <alignment horizontal="right"/>
    </xf>
    <xf numFmtId="183" fontId="68" fillId="0" borderId="24" xfId="2261" applyNumberFormat="1" applyFont="1" applyFill="1" applyBorder="1" applyAlignment="1" applyProtection="1">
      <alignment horizontal="right"/>
    </xf>
    <xf numFmtId="3" fontId="1" fillId="0" borderId="6" xfId="1865" applyNumberFormat="1" applyFont="1" applyBorder="1"/>
    <xf numFmtId="3" fontId="1" fillId="0" borderId="20" xfId="1865" applyNumberFormat="1" applyFont="1" applyBorder="1"/>
    <xf numFmtId="3" fontId="1" fillId="0" borderId="21" xfId="1865" applyNumberFormat="1" applyFont="1" applyBorder="1"/>
    <xf numFmtId="3" fontId="4" fillId="0" borderId="24" xfId="1865" applyNumberFormat="1" applyFont="1" applyBorder="1"/>
    <xf numFmtId="3" fontId="4" fillId="0" borderId="25" xfId="1865" applyNumberFormat="1" applyFont="1" applyBorder="1"/>
    <xf numFmtId="10" fontId="4" fillId="0" borderId="21" xfId="1720" applyNumberFormat="1" applyFont="1" applyFill="1" applyBorder="1" applyAlignment="1" applyProtection="1">
      <alignment horizontal="right"/>
    </xf>
    <xf numFmtId="10" fontId="1" fillId="0" borderId="23" xfId="1720" applyNumberFormat="1" applyFont="1" applyFill="1" applyBorder="1" applyAlignment="1" applyProtection="1">
      <alignment horizontal="right"/>
    </xf>
    <xf numFmtId="10" fontId="4" fillId="0" borderId="23" xfId="1720" applyNumberFormat="1" applyFont="1" applyFill="1" applyBorder="1" applyAlignment="1" applyProtection="1">
      <alignment horizontal="right"/>
    </xf>
    <xf numFmtId="10" fontId="4" fillId="0" borderId="26" xfId="1720" applyNumberFormat="1" applyFont="1" applyFill="1" applyBorder="1" applyAlignment="1" applyProtection="1">
      <alignment horizontal="right"/>
    </xf>
    <xf numFmtId="49" fontId="3" fillId="57" borderId="0" xfId="1865" applyNumberFormat="1" applyFont="1" applyFill="1" applyAlignment="1">
      <alignment horizontal="center" vertical="center"/>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1" xfId="1865" applyNumberFormat="1" applyFont="1" applyFill="1" applyBorder="1" applyAlignment="1">
      <alignment horizontal="center" vertical="center"/>
    </xf>
    <xf numFmtId="49" fontId="64" fillId="57" borderId="0" xfId="1865" applyNumberFormat="1" applyFont="1" applyFill="1" applyAlignment="1">
      <alignment horizontal="center" vertical="center" wrapText="1"/>
    </xf>
  </cellXfs>
  <cellStyles count="2262">
    <cellStyle name="20% - Ênfase1" xfId="1" builtinId="30" customBuiltin="1"/>
    <cellStyle name="20% - Ênfase1 10" xfId="2" xr:uid="{00000000-0005-0000-0000-000001000000}"/>
    <cellStyle name="20% - Ênfase1 11" xfId="3" xr:uid="{00000000-0005-0000-0000-000002000000}"/>
    <cellStyle name="20% - Ênfase1 12" xfId="4" xr:uid="{00000000-0005-0000-0000-000003000000}"/>
    <cellStyle name="20% - Ênfase1 13" xfId="5" xr:uid="{00000000-0005-0000-0000-000004000000}"/>
    <cellStyle name="20% - Ênfase1 14" xfId="6" xr:uid="{00000000-0005-0000-0000-000005000000}"/>
    <cellStyle name="20% - Ênfase1 2" xfId="7" xr:uid="{00000000-0005-0000-0000-000006000000}"/>
    <cellStyle name="20% - Ênfase1 2 10" xfId="8" xr:uid="{00000000-0005-0000-0000-000007000000}"/>
    <cellStyle name="20% - Ênfase1 2 2" xfId="9" xr:uid="{00000000-0005-0000-0000-000008000000}"/>
    <cellStyle name="20% - Ênfase1 2 3" xfId="10" xr:uid="{00000000-0005-0000-0000-000009000000}"/>
    <cellStyle name="20% - Ênfase1 2 4" xfId="11" xr:uid="{00000000-0005-0000-0000-00000A000000}"/>
    <cellStyle name="20% - Ênfase1 2 5" xfId="12" xr:uid="{00000000-0005-0000-0000-00000B000000}"/>
    <cellStyle name="20% - Ênfase1 2 6" xfId="13" xr:uid="{00000000-0005-0000-0000-00000C000000}"/>
    <cellStyle name="20% - Ênfase1 2 7" xfId="14" xr:uid="{00000000-0005-0000-0000-00000D000000}"/>
    <cellStyle name="20% - Ênfase1 2 8" xfId="15" xr:uid="{00000000-0005-0000-0000-00000E000000}"/>
    <cellStyle name="20% - Ênfase1 2 9" xfId="16" xr:uid="{00000000-0005-0000-0000-00000F000000}"/>
    <cellStyle name="20% - Ênfase1 3" xfId="17" xr:uid="{00000000-0005-0000-0000-000010000000}"/>
    <cellStyle name="20% - Ênfase1 3 10" xfId="18" xr:uid="{00000000-0005-0000-0000-000011000000}"/>
    <cellStyle name="20% - Ênfase1 3 2" xfId="19" xr:uid="{00000000-0005-0000-0000-000012000000}"/>
    <cellStyle name="20% - Ênfase1 3 3" xfId="20" xr:uid="{00000000-0005-0000-0000-000013000000}"/>
    <cellStyle name="20% - Ênfase1 3 4" xfId="21" xr:uid="{00000000-0005-0000-0000-000014000000}"/>
    <cellStyle name="20% - Ênfase1 3 5" xfId="22" xr:uid="{00000000-0005-0000-0000-000015000000}"/>
    <cellStyle name="20% - Ênfase1 3 6" xfId="23" xr:uid="{00000000-0005-0000-0000-000016000000}"/>
    <cellStyle name="20% - Ênfase1 3 7" xfId="24" xr:uid="{00000000-0005-0000-0000-000017000000}"/>
    <cellStyle name="20% - Ênfase1 3 8" xfId="25" xr:uid="{00000000-0005-0000-0000-000018000000}"/>
    <cellStyle name="20% - Ênfase1 3 9" xfId="26" xr:uid="{00000000-0005-0000-0000-000019000000}"/>
    <cellStyle name="20% - Ênfase1 4" xfId="27" xr:uid="{00000000-0005-0000-0000-00001A000000}"/>
    <cellStyle name="20% - Ênfase1 4 10" xfId="28" xr:uid="{00000000-0005-0000-0000-00001B000000}"/>
    <cellStyle name="20% - Ênfase1 4 2" xfId="29" xr:uid="{00000000-0005-0000-0000-00001C000000}"/>
    <cellStyle name="20% - Ênfase1 4 3" xfId="30" xr:uid="{00000000-0005-0000-0000-00001D000000}"/>
    <cellStyle name="20% - Ênfase1 4 4" xfId="31" xr:uid="{00000000-0005-0000-0000-00001E000000}"/>
    <cellStyle name="20% - Ênfase1 4 5" xfId="32" xr:uid="{00000000-0005-0000-0000-00001F000000}"/>
    <cellStyle name="20% - Ênfase1 4 6" xfId="33" xr:uid="{00000000-0005-0000-0000-000020000000}"/>
    <cellStyle name="20% - Ênfase1 4 7" xfId="34" xr:uid="{00000000-0005-0000-0000-000021000000}"/>
    <cellStyle name="20% - Ênfase1 4 8" xfId="35" xr:uid="{00000000-0005-0000-0000-000022000000}"/>
    <cellStyle name="20% - Ênfase1 4 9" xfId="36" xr:uid="{00000000-0005-0000-0000-000023000000}"/>
    <cellStyle name="20% - Ênfase1 5" xfId="37" xr:uid="{00000000-0005-0000-0000-000024000000}"/>
    <cellStyle name="20% - Ênfase1 5 10" xfId="38" xr:uid="{00000000-0005-0000-0000-000025000000}"/>
    <cellStyle name="20% - Ênfase1 5 2" xfId="39" xr:uid="{00000000-0005-0000-0000-000026000000}"/>
    <cellStyle name="20% - Ênfase1 5 3" xfId="40" xr:uid="{00000000-0005-0000-0000-000027000000}"/>
    <cellStyle name="20% - Ênfase1 5 4" xfId="41" xr:uid="{00000000-0005-0000-0000-000028000000}"/>
    <cellStyle name="20% - Ênfase1 5 5" xfId="42" xr:uid="{00000000-0005-0000-0000-000029000000}"/>
    <cellStyle name="20% - Ênfase1 5 6" xfId="43" xr:uid="{00000000-0005-0000-0000-00002A000000}"/>
    <cellStyle name="20% - Ênfase1 5 7" xfId="44" xr:uid="{00000000-0005-0000-0000-00002B000000}"/>
    <cellStyle name="20% - Ênfase1 5 8" xfId="45" xr:uid="{00000000-0005-0000-0000-00002C000000}"/>
    <cellStyle name="20% - Ênfase1 5 9" xfId="46" xr:uid="{00000000-0005-0000-0000-00002D000000}"/>
    <cellStyle name="20% - Ênfase1 6" xfId="47" xr:uid="{00000000-0005-0000-0000-00002E000000}"/>
    <cellStyle name="20% - Ênfase1 7" xfId="48" xr:uid="{00000000-0005-0000-0000-00002F000000}"/>
    <cellStyle name="20% - Ênfase1 8" xfId="49" xr:uid="{00000000-0005-0000-0000-000030000000}"/>
    <cellStyle name="20% - Ênfase1 9" xfId="50" xr:uid="{00000000-0005-0000-0000-000031000000}"/>
    <cellStyle name="20% - Ênfase2" xfId="51" builtinId="34" customBuiltin="1"/>
    <cellStyle name="20% - Ênfase2 10" xfId="52" xr:uid="{00000000-0005-0000-0000-000033000000}"/>
    <cellStyle name="20% - Ênfase2 11" xfId="53" xr:uid="{00000000-0005-0000-0000-000034000000}"/>
    <cellStyle name="20% - Ênfase2 12" xfId="54" xr:uid="{00000000-0005-0000-0000-000035000000}"/>
    <cellStyle name="20% - Ênfase2 13" xfId="55" xr:uid="{00000000-0005-0000-0000-000036000000}"/>
    <cellStyle name="20% - Ênfase2 14" xfId="56" xr:uid="{00000000-0005-0000-0000-000037000000}"/>
    <cellStyle name="20% - Ênfase2 2" xfId="57" xr:uid="{00000000-0005-0000-0000-000038000000}"/>
    <cellStyle name="20% - Ênfase2 2 10" xfId="58" xr:uid="{00000000-0005-0000-0000-000039000000}"/>
    <cellStyle name="20% - Ênfase2 2 2" xfId="59" xr:uid="{00000000-0005-0000-0000-00003A000000}"/>
    <cellStyle name="20% - Ênfase2 2 3" xfId="60" xr:uid="{00000000-0005-0000-0000-00003B000000}"/>
    <cellStyle name="20% - Ênfase2 2 4" xfId="61" xr:uid="{00000000-0005-0000-0000-00003C000000}"/>
    <cellStyle name="20% - Ênfase2 2 5" xfId="62" xr:uid="{00000000-0005-0000-0000-00003D000000}"/>
    <cellStyle name="20% - Ênfase2 2 6" xfId="63" xr:uid="{00000000-0005-0000-0000-00003E000000}"/>
    <cellStyle name="20% - Ênfase2 2 7" xfId="64" xr:uid="{00000000-0005-0000-0000-00003F000000}"/>
    <cellStyle name="20% - Ênfase2 2 8" xfId="65" xr:uid="{00000000-0005-0000-0000-000040000000}"/>
    <cellStyle name="20% - Ênfase2 2 9" xfId="66" xr:uid="{00000000-0005-0000-0000-000041000000}"/>
    <cellStyle name="20% - Ênfase2 3" xfId="67" xr:uid="{00000000-0005-0000-0000-000042000000}"/>
    <cellStyle name="20% - Ênfase2 3 10" xfId="68" xr:uid="{00000000-0005-0000-0000-000043000000}"/>
    <cellStyle name="20% - Ênfase2 3 2" xfId="69" xr:uid="{00000000-0005-0000-0000-000044000000}"/>
    <cellStyle name="20% - Ênfase2 3 3" xfId="70" xr:uid="{00000000-0005-0000-0000-000045000000}"/>
    <cellStyle name="20% - Ênfase2 3 4" xfId="71" xr:uid="{00000000-0005-0000-0000-000046000000}"/>
    <cellStyle name="20% - Ênfase2 3 5" xfId="72" xr:uid="{00000000-0005-0000-0000-000047000000}"/>
    <cellStyle name="20% - Ênfase2 3 6" xfId="73" xr:uid="{00000000-0005-0000-0000-000048000000}"/>
    <cellStyle name="20% - Ênfase2 3 7" xfId="74" xr:uid="{00000000-0005-0000-0000-000049000000}"/>
    <cellStyle name="20% - Ênfase2 3 8" xfId="75" xr:uid="{00000000-0005-0000-0000-00004A000000}"/>
    <cellStyle name="20% - Ênfase2 3 9" xfId="76" xr:uid="{00000000-0005-0000-0000-00004B000000}"/>
    <cellStyle name="20% - Ênfase2 4" xfId="77" xr:uid="{00000000-0005-0000-0000-00004C000000}"/>
    <cellStyle name="20% - Ênfase2 4 10" xfId="78" xr:uid="{00000000-0005-0000-0000-00004D000000}"/>
    <cellStyle name="20% - Ênfase2 4 2" xfId="79" xr:uid="{00000000-0005-0000-0000-00004E000000}"/>
    <cellStyle name="20% - Ênfase2 4 3" xfId="80" xr:uid="{00000000-0005-0000-0000-00004F000000}"/>
    <cellStyle name="20% - Ênfase2 4 4" xfId="81" xr:uid="{00000000-0005-0000-0000-000050000000}"/>
    <cellStyle name="20% - Ênfase2 4 5" xfId="82" xr:uid="{00000000-0005-0000-0000-000051000000}"/>
    <cellStyle name="20% - Ênfase2 4 6" xfId="83" xr:uid="{00000000-0005-0000-0000-000052000000}"/>
    <cellStyle name="20% - Ênfase2 4 7" xfId="84" xr:uid="{00000000-0005-0000-0000-000053000000}"/>
    <cellStyle name="20% - Ênfase2 4 8" xfId="85" xr:uid="{00000000-0005-0000-0000-000054000000}"/>
    <cellStyle name="20% - Ênfase2 4 9" xfId="86" xr:uid="{00000000-0005-0000-0000-000055000000}"/>
    <cellStyle name="20% - Ênfase2 5" xfId="87" xr:uid="{00000000-0005-0000-0000-000056000000}"/>
    <cellStyle name="20% - Ênfase2 5 10" xfId="88" xr:uid="{00000000-0005-0000-0000-000057000000}"/>
    <cellStyle name="20% - Ênfase2 5 2" xfId="89" xr:uid="{00000000-0005-0000-0000-000058000000}"/>
    <cellStyle name="20% - Ênfase2 5 3" xfId="90" xr:uid="{00000000-0005-0000-0000-000059000000}"/>
    <cellStyle name="20% - Ênfase2 5 4" xfId="91" xr:uid="{00000000-0005-0000-0000-00005A000000}"/>
    <cellStyle name="20% - Ênfase2 5 5" xfId="92" xr:uid="{00000000-0005-0000-0000-00005B000000}"/>
    <cellStyle name="20% - Ênfase2 5 6" xfId="93" xr:uid="{00000000-0005-0000-0000-00005C000000}"/>
    <cellStyle name="20% - Ênfase2 5 7" xfId="94" xr:uid="{00000000-0005-0000-0000-00005D000000}"/>
    <cellStyle name="20% - Ênfase2 5 8" xfId="95" xr:uid="{00000000-0005-0000-0000-00005E000000}"/>
    <cellStyle name="20% - Ênfase2 5 9" xfId="96" xr:uid="{00000000-0005-0000-0000-00005F000000}"/>
    <cellStyle name="20% - Ênfase2 6" xfId="97" xr:uid="{00000000-0005-0000-0000-000060000000}"/>
    <cellStyle name="20% - Ênfase2 7" xfId="98" xr:uid="{00000000-0005-0000-0000-000061000000}"/>
    <cellStyle name="20% - Ênfase2 8" xfId="99" xr:uid="{00000000-0005-0000-0000-000062000000}"/>
    <cellStyle name="20% - Ênfase2 9" xfId="100" xr:uid="{00000000-0005-0000-0000-000063000000}"/>
    <cellStyle name="20% - Ênfase3" xfId="101" builtinId="38" customBuiltin="1"/>
    <cellStyle name="20% - Ênfase3 10" xfId="102" xr:uid="{00000000-0005-0000-0000-000065000000}"/>
    <cellStyle name="20% - Ênfase3 11" xfId="103" xr:uid="{00000000-0005-0000-0000-000066000000}"/>
    <cellStyle name="20% - Ênfase3 12" xfId="104" xr:uid="{00000000-0005-0000-0000-000067000000}"/>
    <cellStyle name="20% - Ênfase3 13" xfId="105" xr:uid="{00000000-0005-0000-0000-000068000000}"/>
    <cellStyle name="20% - Ênfase3 14" xfId="106" xr:uid="{00000000-0005-0000-0000-000069000000}"/>
    <cellStyle name="20% - Ênfase3 2" xfId="107" xr:uid="{00000000-0005-0000-0000-00006A000000}"/>
    <cellStyle name="20% - Ênfase3 2 10" xfId="108" xr:uid="{00000000-0005-0000-0000-00006B000000}"/>
    <cellStyle name="20% - Ênfase3 2 2" xfId="109" xr:uid="{00000000-0005-0000-0000-00006C000000}"/>
    <cellStyle name="20% - Ênfase3 2 3" xfId="110" xr:uid="{00000000-0005-0000-0000-00006D000000}"/>
    <cellStyle name="20% - Ênfase3 2 4" xfId="111" xr:uid="{00000000-0005-0000-0000-00006E000000}"/>
    <cellStyle name="20% - Ênfase3 2 5" xfId="112" xr:uid="{00000000-0005-0000-0000-00006F000000}"/>
    <cellStyle name="20% - Ênfase3 2 6" xfId="113" xr:uid="{00000000-0005-0000-0000-000070000000}"/>
    <cellStyle name="20% - Ênfase3 2 7" xfId="114" xr:uid="{00000000-0005-0000-0000-000071000000}"/>
    <cellStyle name="20% - Ênfase3 2 8" xfId="115" xr:uid="{00000000-0005-0000-0000-000072000000}"/>
    <cellStyle name="20% - Ênfase3 2 9" xfId="116" xr:uid="{00000000-0005-0000-0000-000073000000}"/>
    <cellStyle name="20% - Ênfase3 3" xfId="117" xr:uid="{00000000-0005-0000-0000-000074000000}"/>
    <cellStyle name="20% - Ênfase3 3 10" xfId="118" xr:uid="{00000000-0005-0000-0000-000075000000}"/>
    <cellStyle name="20% - Ênfase3 3 2" xfId="119" xr:uid="{00000000-0005-0000-0000-000076000000}"/>
    <cellStyle name="20% - Ênfase3 3 3" xfId="120" xr:uid="{00000000-0005-0000-0000-000077000000}"/>
    <cellStyle name="20% - Ênfase3 3 4" xfId="121" xr:uid="{00000000-0005-0000-0000-000078000000}"/>
    <cellStyle name="20% - Ênfase3 3 5" xfId="122" xr:uid="{00000000-0005-0000-0000-000079000000}"/>
    <cellStyle name="20% - Ênfase3 3 6" xfId="123" xr:uid="{00000000-0005-0000-0000-00007A000000}"/>
    <cellStyle name="20% - Ênfase3 3 7" xfId="124" xr:uid="{00000000-0005-0000-0000-00007B000000}"/>
    <cellStyle name="20% - Ênfase3 3 8" xfId="125" xr:uid="{00000000-0005-0000-0000-00007C000000}"/>
    <cellStyle name="20% - Ênfase3 3 9" xfId="126" xr:uid="{00000000-0005-0000-0000-00007D000000}"/>
    <cellStyle name="20% - Ênfase3 4" xfId="127" xr:uid="{00000000-0005-0000-0000-00007E000000}"/>
    <cellStyle name="20% - Ênfase3 4 10" xfId="128" xr:uid="{00000000-0005-0000-0000-00007F000000}"/>
    <cellStyle name="20% - Ênfase3 4 2" xfId="129" xr:uid="{00000000-0005-0000-0000-000080000000}"/>
    <cellStyle name="20% - Ênfase3 4 3" xfId="130" xr:uid="{00000000-0005-0000-0000-000081000000}"/>
    <cellStyle name="20% - Ênfase3 4 4" xfId="131" xr:uid="{00000000-0005-0000-0000-000082000000}"/>
    <cellStyle name="20% - Ênfase3 4 5" xfId="132" xr:uid="{00000000-0005-0000-0000-000083000000}"/>
    <cellStyle name="20% - Ênfase3 4 6" xfId="133" xr:uid="{00000000-0005-0000-0000-000084000000}"/>
    <cellStyle name="20% - Ênfase3 4 7" xfId="134" xr:uid="{00000000-0005-0000-0000-000085000000}"/>
    <cellStyle name="20% - Ênfase3 4 8" xfId="135" xr:uid="{00000000-0005-0000-0000-000086000000}"/>
    <cellStyle name="20% - Ênfase3 4 9" xfId="136" xr:uid="{00000000-0005-0000-0000-000087000000}"/>
    <cellStyle name="20% - Ênfase3 5" xfId="137" xr:uid="{00000000-0005-0000-0000-000088000000}"/>
    <cellStyle name="20% - Ênfase3 5 10" xfId="138" xr:uid="{00000000-0005-0000-0000-000089000000}"/>
    <cellStyle name="20% - Ênfase3 5 2" xfId="139" xr:uid="{00000000-0005-0000-0000-00008A000000}"/>
    <cellStyle name="20% - Ênfase3 5 3" xfId="140" xr:uid="{00000000-0005-0000-0000-00008B000000}"/>
    <cellStyle name="20% - Ênfase3 5 4" xfId="141" xr:uid="{00000000-0005-0000-0000-00008C000000}"/>
    <cellStyle name="20% - Ênfase3 5 5" xfId="142" xr:uid="{00000000-0005-0000-0000-00008D000000}"/>
    <cellStyle name="20% - Ênfase3 5 6" xfId="143" xr:uid="{00000000-0005-0000-0000-00008E000000}"/>
    <cellStyle name="20% - Ênfase3 5 7" xfId="144" xr:uid="{00000000-0005-0000-0000-00008F000000}"/>
    <cellStyle name="20% - Ênfase3 5 8" xfId="145" xr:uid="{00000000-0005-0000-0000-000090000000}"/>
    <cellStyle name="20% - Ênfase3 5 9" xfId="146" xr:uid="{00000000-0005-0000-0000-000091000000}"/>
    <cellStyle name="20% - Ênfase3 6" xfId="147" xr:uid="{00000000-0005-0000-0000-000092000000}"/>
    <cellStyle name="20% - Ênfase3 7" xfId="148" xr:uid="{00000000-0005-0000-0000-000093000000}"/>
    <cellStyle name="20% - Ênfase3 8" xfId="149" xr:uid="{00000000-0005-0000-0000-000094000000}"/>
    <cellStyle name="20% - Ênfase3 9" xfId="150" xr:uid="{00000000-0005-0000-0000-000095000000}"/>
    <cellStyle name="20% - Ênfase4" xfId="151" builtinId="42" customBuiltin="1"/>
    <cellStyle name="20% - Ênfase4 10" xfId="152" xr:uid="{00000000-0005-0000-0000-000097000000}"/>
    <cellStyle name="20% - Ênfase4 11" xfId="153" xr:uid="{00000000-0005-0000-0000-000098000000}"/>
    <cellStyle name="20% - Ênfase4 12" xfId="154" xr:uid="{00000000-0005-0000-0000-000099000000}"/>
    <cellStyle name="20% - Ênfase4 13" xfId="155" xr:uid="{00000000-0005-0000-0000-00009A000000}"/>
    <cellStyle name="20% - Ênfase4 14" xfId="156" xr:uid="{00000000-0005-0000-0000-00009B000000}"/>
    <cellStyle name="20% - Ênfase4 2" xfId="157" xr:uid="{00000000-0005-0000-0000-00009C000000}"/>
    <cellStyle name="20% - Ênfase4 2 10" xfId="158" xr:uid="{00000000-0005-0000-0000-00009D000000}"/>
    <cellStyle name="20% - Ênfase4 2 2" xfId="159" xr:uid="{00000000-0005-0000-0000-00009E000000}"/>
    <cellStyle name="20% - Ênfase4 2 3" xfId="160" xr:uid="{00000000-0005-0000-0000-00009F000000}"/>
    <cellStyle name="20% - Ênfase4 2 4" xfId="161" xr:uid="{00000000-0005-0000-0000-0000A0000000}"/>
    <cellStyle name="20% - Ênfase4 2 5" xfId="162" xr:uid="{00000000-0005-0000-0000-0000A1000000}"/>
    <cellStyle name="20% - Ênfase4 2 6" xfId="163" xr:uid="{00000000-0005-0000-0000-0000A2000000}"/>
    <cellStyle name="20% - Ênfase4 2 7" xfId="164" xr:uid="{00000000-0005-0000-0000-0000A3000000}"/>
    <cellStyle name="20% - Ênfase4 2 8" xfId="165" xr:uid="{00000000-0005-0000-0000-0000A4000000}"/>
    <cellStyle name="20% - Ênfase4 2 9" xfId="166" xr:uid="{00000000-0005-0000-0000-0000A5000000}"/>
    <cellStyle name="20% - Ênfase4 3" xfId="167" xr:uid="{00000000-0005-0000-0000-0000A6000000}"/>
    <cellStyle name="20% - Ênfase4 3 10" xfId="168" xr:uid="{00000000-0005-0000-0000-0000A7000000}"/>
    <cellStyle name="20% - Ênfase4 3 2" xfId="169" xr:uid="{00000000-0005-0000-0000-0000A8000000}"/>
    <cellStyle name="20% - Ênfase4 3 3" xfId="170" xr:uid="{00000000-0005-0000-0000-0000A9000000}"/>
    <cellStyle name="20% - Ênfase4 3 4" xfId="171" xr:uid="{00000000-0005-0000-0000-0000AA000000}"/>
    <cellStyle name="20% - Ênfase4 3 5" xfId="172" xr:uid="{00000000-0005-0000-0000-0000AB000000}"/>
    <cellStyle name="20% - Ênfase4 3 6" xfId="173" xr:uid="{00000000-0005-0000-0000-0000AC000000}"/>
    <cellStyle name="20% - Ênfase4 3 7" xfId="174" xr:uid="{00000000-0005-0000-0000-0000AD000000}"/>
    <cellStyle name="20% - Ênfase4 3 8" xfId="175" xr:uid="{00000000-0005-0000-0000-0000AE000000}"/>
    <cellStyle name="20% - Ênfase4 3 9" xfId="176" xr:uid="{00000000-0005-0000-0000-0000AF000000}"/>
    <cellStyle name="20% - Ênfase4 4" xfId="177" xr:uid="{00000000-0005-0000-0000-0000B0000000}"/>
    <cellStyle name="20% - Ênfase4 4 10" xfId="178" xr:uid="{00000000-0005-0000-0000-0000B1000000}"/>
    <cellStyle name="20% - Ênfase4 4 2" xfId="179" xr:uid="{00000000-0005-0000-0000-0000B2000000}"/>
    <cellStyle name="20% - Ênfase4 4 3" xfId="180" xr:uid="{00000000-0005-0000-0000-0000B3000000}"/>
    <cellStyle name="20% - Ênfase4 4 4" xfId="181" xr:uid="{00000000-0005-0000-0000-0000B4000000}"/>
    <cellStyle name="20% - Ênfase4 4 5" xfId="182" xr:uid="{00000000-0005-0000-0000-0000B5000000}"/>
    <cellStyle name="20% - Ênfase4 4 6" xfId="183" xr:uid="{00000000-0005-0000-0000-0000B6000000}"/>
    <cellStyle name="20% - Ênfase4 4 7" xfId="184" xr:uid="{00000000-0005-0000-0000-0000B7000000}"/>
    <cellStyle name="20% - Ênfase4 4 8" xfId="185" xr:uid="{00000000-0005-0000-0000-0000B8000000}"/>
    <cellStyle name="20% - Ênfase4 4 9" xfId="186" xr:uid="{00000000-0005-0000-0000-0000B9000000}"/>
    <cellStyle name="20% - Ênfase4 5" xfId="187" xr:uid="{00000000-0005-0000-0000-0000BA000000}"/>
    <cellStyle name="20% - Ênfase4 5 10" xfId="188" xr:uid="{00000000-0005-0000-0000-0000BB000000}"/>
    <cellStyle name="20% - Ênfase4 5 2" xfId="189" xr:uid="{00000000-0005-0000-0000-0000BC000000}"/>
    <cellStyle name="20% - Ênfase4 5 3" xfId="190" xr:uid="{00000000-0005-0000-0000-0000BD000000}"/>
    <cellStyle name="20% - Ênfase4 5 4" xfId="191" xr:uid="{00000000-0005-0000-0000-0000BE000000}"/>
    <cellStyle name="20% - Ênfase4 5 5" xfId="192" xr:uid="{00000000-0005-0000-0000-0000BF000000}"/>
    <cellStyle name="20% - Ênfase4 5 6" xfId="193" xr:uid="{00000000-0005-0000-0000-0000C0000000}"/>
    <cellStyle name="20% - Ênfase4 5 7" xfId="194" xr:uid="{00000000-0005-0000-0000-0000C1000000}"/>
    <cellStyle name="20% - Ênfase4 5 8" xfId="195" xr:uid="{00000000-0005-0000-0000-0000C2000000}"/>
    <cellStyle name="20% - Ênfase4 5 9" xfId="196" xr:uid="{00000000-0005-0000-0000-0000C3000000}"/>
    <cellStyle name="20% - Ênfase4 6" xfId="197" xr:uid="{00000000-0005-0000-0000-0000C4000000}"/>
    <cellStyle name="20% - Ênfase4 7" xfId="198" xr:uid="{00000000-0005-0000-0000-0000C5000000}"/>
    <cellStyle name="20% - Ênfase4 8" xfId="199" xr:uid="{00000000-0005-0000-0000-0000C6000000}"/>
    <cellStyle name="20% - Ênfase4 9" xfId="200" xr:uid="{00000000-0005-0000-0000-0000C7000000}"/>
    <cellStyle name="20% - Ênfase5" xfId="201" builtinId="46" customBuiltin="1"/>
    <cellStyle name="20% - Ênfase5 10" xfId="202" xr:uid="{00000000-0005-0000-0000-0000C9000000}"/>
    <cellStyle name="20% - Ênfase5 11" xfId="203" xr:uid="{00000000-0005-0000-0000-0000CA000000}"/>
    <cellStyle name="20% - Ênfase5 12" xfId="204" xr:uid="{00000000-0005-0000-0000-0000CB000000}"/>
    <cellStyle name="20% - Ênfase5 13" xfId="205" xr:uid="{00000000-0005-0000-0000-0000CC000000}"/>
    <cellStyle name="20% - Ênfase5 14" xfId="206" xr:uid="{00000000-0005-0000-0000-0000CD000000}"/>
    <cellStyle name="20% - Ênfase5 2" xfId="207" xr:uid="{00000000-0005-0000-0000-0000CE000000}"/>
    <cellStyle name="20% - Ênfase5 2 10" xfId="208" xr:uid="{00000000-0005-0000-0000-0000CF000000}"/>
    <cellStyle name="20% - Ênfase5 2 2" xfId="209" xr:uid="{00000000-0005-0000-0000-0000D0000000}"/>
    <cellStyle name="20% - Ênfase5 2 3" xfId="210" xr:uid="{00000000-0005-0000-0000-0000D1000000}"/>
    <cellStyle name="20% - Ênfase5 2 4" xfId="211" xr:uid="{00000000-0005-0000-0000-0000D2000000}"/>
    <cellStyle name="20% - Ênfase5 2 5" xfId="212" xr:uid="{00000000-0005-0000-0000-0000D3000000}"/>
    <cellStyle name="20% - Ênfase5 2 6" xfId="213" xr:uid="{00000000-0005-0000-0000-0000D4000000}"/>
    <cellStyle name="20% - Ênfase5 2 7" xfId="214" xr:uid="{00000000-0005-0000-0000-0000D5000000}"/>
    <cellStyle name="20% - Ênfase5 2 8" xfId="215" xr:uid="{00000000-0005-0000-0000-0000D6000000}"/>
    <cellStyle name="20% - Ênfase5 2 9" xfId="216" xr:uid="{00000000-0005-0000-0000-0000D7000000}"/>
    <cellStyle name="20% - Ênfase5 3" xfId="217" xr:uid="{00000000-0005-0000-0000-0000D8000000}"/>
    <cellStyle name="20% - Ênfase5 3 10" xfId="218" xr:uid="{00000000-0005-0000-0000-0000D9000000}"/>
    <cellStyle name="20% - Ênfase5 3 2" xfId="219" xr:uid="{00000000-0005-0000-0000-0000DA000000}"/>
    <cellStyle name="20% - Ênfase5 3 3" xfId="220" xr:uid="{00000000-0005-0000-0000-0000DB000000}"/>
    <cellStyle name="20% - Ênfase5 3 4" xfId="221" xr:uid="{00000000-0005-0000-0000-0000DC000000}"/>
    <cellStyle name="20% - Ênfase5 3 5" xfId="222" xr:uid="{00000000-0005-0000-0000-0000DD000000}"/>
    <cellStyle name="20% - Ênfase5 3 6" xfId="223" xr:uid="{00000000-0005-0000-0000-0000DE000000}"/>
    <cellStyle name="20% - Ênfase5 3 7" xfId="224" xr:uid="{00000000-0005-0000-0000-0000DF000000}"/>
    <cellStyle name="20% - Ênfase5 3 8" xfId="225" xr:uid="{00000000-0005-0000-0000-0000E0000000}"/>
    <cellStyle name="20% - Ênfase5 3 9" xfId="226" xr:uid="{00000000-0005-0000-0000-0000E1000000}"/>
    <cellStyle name="20% - Ênfase5 4" xfId="227" xr:uid="{00000000-0005-0000-0000-0000E2000000}"/>
    <cellStyle name="20% - Ênfase5 4 10" xfId="228" xr:uid="{00000000-0005-0000-0000-0000E3000000}"/>
    <cellStyle name="20% - Ênfase5 4 2" xfId="229" xr:uid="{00000000-0005-0000-0000-0000E4000000}"/>
    <cellStyle name="20% - Ênfase5 4 3" xfId="230" xr:uid="{00000000-0005-0000-0000-0000E5000000}"/>
    <cellStyle name="20% - Ênfase5 4 4" xfId="231" xr:uid="{00000000-0005-0000-0000-0000E6000000}"/>
    <cellStyle name="20% - Ênfase5 4 5" xfId="232" xr:uid="{00000000-0005-0000-0000-0000E7000000}"/>
    <cellStyle name="20% - Ênfase5 4 6" xfId="233" xr:uid="{00000000-0005-0000-0000-0000E8000000}"/>
    <cellStyle name="20% - Ênfase5 4 7" xfId="234" xr:uid="{00000000-0005-0000-0000-0000E9000000}"/>
    <cellStyle name="20% - Ênfase5 4 8" xfId="235" xr:uid="{00000000-0005-0000-0000-0000EA000000}"/>
    <cellStyle name="20% - Ênfase5 4 9" xfId="236" xr:uid="{00000000-0005-0000-0000-0000EB000000}"/>
    <cellStyle name="20% - Ênfase5 5" xfId="237" xr:uid="{00000000-0005-0000-0000-0000EC000000}"/>
    <cellStyle name="20% - Ênfase5 5 10" xfId="238" xr:uid="{00000000-0005-0000-0000-0000ED000000}"/>
    <cellStyle name="20% - Ênfase5 5 2" xfId="239" xr:uid="{00000000-0005-0000-0000-0000EE000000}"/>
    <cellStyle name="20% - Ênfase5 5 3" xfId="240" xr:uid="{00000000-0005-0000-0000-0000EF000000}"/>
    <cellStyle name="20% - Ênfase5 5 4" xfId="241" xr:uid="{00000000-0005-0000-0000-0000F0000000}"/>
    <cellStyle name="20% - Ênfase5 5 5" xfId="242" xr:uid="{00000000-0005-0000-0000-0000F1000000}"/>
    <cellStyle name="20% - Ênfase5 5 6" xfId="243" xr:uid="{00000000-0005-0000-0000-0000F2000000}"/>
    <cellStyle name="20% - Ênfase5 5 7" xfId="244" xr:uid="{00000000-0005-0000-0000-0000F3000000}"/>
    <cellStyle name="20% - Ênfase5 5 8" xfId="245" xr:uid="{00000000-0005-0000-0000-0000F4000000}"/>
    <cellStyle name="20% - Ênfase5 5 9" xfId="246" xr:uid="{00000000-0005-0000-0000-0000F5000000}"/>
    <cellStyle name="20% - Ênfase5 6" xfId="247" xr:uid="{00000000-0005-0000-0000-0000F6000000}"/>
    <cellStyle name="20% - Ênfase5 7" xfId="248" xr:uid="{00000000-0005-0000-0000-0000F7000000}"/>
    <cellStyle name="20% - Ênfase5 8" xfId="249" xr:uid="{00000000-0005-0000-0000-0000F8000000}"/>
    <cellStyle name="20% - Ênfase5 9" xfId="250" xr:uid="{00000000-0005-0000-0000-0000F9000000}"/>
    <cellStyle name="20% - Ênfase6" xfId="251" builtinId="50" customBuiltin="1"/>
    <cellStyle name="20% - Ênfase6 10" xfId="252" xr:uid="{00000000-0005-0000-0000-0000FB000000}"/>
    <cellStyle name="20% - Ênfase6 11" xfId="253" xr:uid="{00000000-0005-0000-0000-0000FC000000}"/>
    <cellStyle name="20% - Ênfase6 12" xfId="254" xr:uid="{00000000-0005-0000-0000-0000FD000000}"/>
    <cellStyle name="20% - Ênfase6 13" xfId="255" xr:uid="{00000000-0005-0000-0000-0000FE000000}"/>
    <cellStyle name="20% - Ênfase6 14" xfId="256" xr:uid="{00000000-0005-0000-0000-0000FF000000}"/>
    <cellStyle name="20% - Ênfase6 2" xfId="257" xr:uid="{00000000-0005-0000-0000-000000010000}"/>
    <cellStyle name="20% - Ênfase6 2 10" xfId="258" xr:uid="{00000000-0005-0000-0000-000001010000}"/>
    <cellStyle name="20% - Ênfase6 2 2" xfId="259" xr:uid="{00000000-0005-0000-0000-000002010000}"/>
    <cellStyle name="20% - Ênfase6 2 3" xfId="260" xr:uid="{00000000-0005-0000-0000-000003010000}"/>
    <cellStyle name="20% - Ênfase6 2 4" xfId="261" xr:uid="{00000000-0005-0000-0000-000004010000}"/>
    <cellStyle name="20% - Ênfase6 2 5" xfId="262" xr:uid="{00000000-0005-0000-0000-000005010000}"/>
    <cellStyle name="20% - Ênfase6 2 6" xfId="263" xr:uid="{00000000-0005-0000-0000-000006010000}"/>
    <cellStyle name="20% - Ênfase6 2 7" xfId="264" xr:uid="{00000000-0005-0000-0000-000007010000}"/>
    <cellStyle name="20% - Ênfase6 2 8" xfId="265" xr:uid="{00000000-0005-0000-0000-000008010000}"/>
    <cellStyle name="20% - Ênfase6 2 9" xfId="266" xr:uid="{00000000-0005-0000-0000-000009010000}"/>
    <cellStyle name="20% - Ênfase6 3" xfId="267" xr:uid="{00000000-0005-0000-0000-00000A010000}"/>
    <cellStyle name="20% - Ênfase6 3 10" xfId="268" xr:uid="{00000000-0005-0000-0000-00000B010000}"/>
    <cellStyle name="20% - Ênfase6 3 2" xfId="269" xr:uid="{00000000-0005-0000-0000-00000C010000}"/>
    <cellStyle name="20% - Ênfase6 3 3" xfId="270" xr:uid="{00000000-0005-0000-0000-00000D010000}"/>
    <cellStyle name="20% - Ênfase6 3 4" xfId="271" xr:uid="{00000000-0005-0000-0000-00000E010000}"/>
    <cellStyle name="20% - Ênfase6 3 5" xfId="272" xr:uid="{00000000-0005-0000-0000-00000F010000}"/>
    <cellStyle name="20% - Ênfase6 3 6" xfId="273" xr:uid="{00000000-0005-0000-0000-000010010000}"/>
    <cellStyle name="20% - Ênfase6 3 7" xfId="274" xr:uid="{00000000-0005-0000-0000-000011010000}"/>
    <cellStyle name="20% - Ênfase6 3 8" xfId="275" xr:uid="{00000000-0005-0000-0000-000012010000}"/>
    <cellStyle name="20% - Ênfase6 3 9" xfId="276" xr:uid="{00000000-0005-0000-0000-000013010000}"/>
    <cellStyle name="20% - Ênfase6 4" xfId="277" xr:uid="{00000000-0005-0000-0000-000014010000}"/>
    <cellStyle name="20% - Ênfase6 4 10" xfId="278" xr:uid="{00000000-0005-0000-0000-000015010000}"/>
    <cellStyle name="20% - Ênfase6 4 2" xfId="279" xr:uid="{00000000-0005-0000-0000-000016010000}"/>
    <cellStyle name="20% - Ênfase6 4 3" xfId="280" xr:uid="{00000000-0005-0000-0000-000017010000}"/>
    <cellStyle name="20% - Ênfase6 4 4" xfId="281" xr:uid="{00000000-0005-0000-0000-000018010000}"/>
    <cellStyle name="20% - Ênfase6 4 5" xfId="282" xr:uid="{00000000-0005-0000-0000-000019010000}"/>
    <cellStyle name="20% - Ênfase6 4 6" xfId="283" xr:uid="{00000000-0005-0000-0000-00001A010000}"/>
    <cellStyle name="20% - Ênfase6 4 7" xfId="284" xr:uid="{00000000-0005-0000-0000-00001B010000}"/>
    <cellStyle name="20% - Ênfase6 4 8" xfId="285" xr:uid="{00000000-0005-0000-0000-00001C010000}"/>
    <cellStyle name="20% - Ênfase6 4 9" xfId="286" xr:uid="{00000000-0005-0000-0000-00001D010000}"/>
    <cellStyle name="20% - Ênfase6 5" xfId="287" xr:uid="{00000000-0005-0000-0000-00001E010000}"/>
    <cellStyle name="20% - Ênfase6 5 10" xfId="288" xr:uid="{00000000-0005-0000-0000-00001F010000}"/>
    <cellStyle name="20% - Ênfase6 5 2" xfId="289" xr:uid="{00000000-0005-0000-0000-000020010000}"/>
    <cellStyle name="20% - Ênfase6 5 3" xfId="290" xr:uid="{00000000-0005-0000-0000-000021010000}"/>
    <cellStyle name="20% - Ênfase6 5 4" xfId="291" xr:uid="{00000000-0005-0000-0000-000022010000}"/>
    <cellStyle name="20% - Ênfase6 5 5" xfId="292" xr:uid="{00000000-0005-0000-0000-000023010000}"/>
    <cellStyle name="20% - Ênfase6 5 6" xfId="293" xr:uid="{00000000-0005-0000-0000-000024010000}"/>
    <cellStyle name="20% - Ênfase6 5 7" xfId="294" xr:uid="{00000000-0005-0000-0000-000025010000}"/>
    <cellStyle name="20% - Ênfase6 5 8" xfId="295" xr:uid="{00000000-0005-0000-0000-000026010000}"/>
    <cellStyle name="20% - Ênfase6 5 9" xfId="296" xr:uid="{00000000-0005-0000-0000-000027010000}"/>
    <cellStyle name="20% - Ênfase6 6" xfId="297" xr:uid="{00000000-0005-0000-0000-000028010000}"/>
    <cellStyle name="20% - Ênfase6 7" xfId="298" xr:uid="{00000000-0005-0000-0000-000029010000}"/>
    <cellStyle name="20% - Ênfase6 8" xfId="299" xr:uid="{00000000-0005-0000-0000-00002A010000}"/>
    <cellStyle name="20% - Ênfase6 9" xfId="300" xr:uid="{00000000-0005-0000-0000-00002B010000}"/>
    <cellStyle name="40% - Ênfase1" xfId="301" builtinId="31" customBuiltin="1"/>
    <cellStyle name="40% - Ênfase1 10" xfId="302" xr:uid="{00000000-0005-0000-0000-00002D010000}"/>
    <cellStyle name="40% - Ênfase1 11" xfId="303" xr:uid="{00000000-0005-0000-0000-00002E010000}"/>
    <cellStyle name="40% - Ênfase1 12" xfId="304" xr:uid="{00000000-0005-0000-0000-00002F010000}"/>
    <cellStyle name="40% - Ênfase1 13" xfId="305" xr:uid="{00000000-0005-0000-0000-000030010000}"/>
    <cellStyle name="40% - Ênfase1 14" xfId="306" xr:uid="{00000000-0005-0000-0000-000031010000}"/>
    <cellStyle name="40% - Ênfase1 2" xfId="307" xr:uid="{00000000-0005-0000-0000-000032010000}"/>
    <cellStyle name="40% - Ênfase1 2 10" xfId="308" xr:uid="{00000000-0005-0000-0000-000033010000}"/>
    <cellStyle name="40% - Ênfase1 2 2" xfId="309" xr:uid="{00000000-0005-0000-0000-000034010000}"/>
    <cellStyle name="40% - Ênfase1 2 3" xfId="310" xr:uid="{00000000-0005-0000-0000-000035010000}"/>
    <cellStyle name="40% - Ênfase1 2 4" xfId="311" xr:uid="{00000000-0005-0000-0000-000036010000}"/>
    <cellStyle name="40% - Ênfase1 2 5" xfId="312" xr:uid="{00000000-0005-0000-0000-000037010000}"/>
    <cellStyle name="40% - Ênfase1 2 6" xfId="313" xr:uid="{00000000-0005-0000-0000-000038010000}"/>
    <cellStyle name="40% - Ênfase1 2 7" xfId="314" xr:uid="{00000000-0005-0000-0000-000039010000}"/>
    <cellStyle name="40% - Ênfase1 2 8" xfId="315" xr:uid="{00000000-0005-0000-0000-00003A010000}"/>
    <cellStyle name="40% - Ênfase1 2 9" xfId="316" xr:uid="{00000000-0005-0000-0000-00003B010000}"/>
    <cellStyle name="40% - Ênfase1 3" xfId="317" xr:uid="{00000000-0005-0000-0000-00003C010000}"/>
    <cellStyle name="40% - Ênfase1 3 10" xfId="318" xr:uid="{00000000-0005-0000-0000-00003D010000}"/>
    <cellStyle name="40% - Ênfase1 3 2" xfId="319" xr:uid="{00000000-0005-0000-0000-00003E010000}"/>
    <cellStyle name="40% - Ênfase1 3 3" xfId="320" xr:uid="{00000000-0005-0000-0000-00003F010000}"/>
    <cellStyle name="40% - Ênfase1 3 4" xfId="321" xr:uid="{00000000-0005-0000-0000-000040010000}"/>
    <cellStyle name="40% - Ênfase1 3 5" xfId="322" xr:uid="{00000000-0005-0000-0000-000041010000}"/>
    <cellStyle name="40% - Ênfase1 3 6" xfId="323" xr:uid="{00000000-0005-0000-0000-000042010000}"/>
    <cellStyle name="40% - Ênfase1 3 7" xfId="324" xr:uid="{00000000-0005-0000-0000-000043010000}"/>
    <cellStyle name="40% - Ênfase1 3 8" xfId="325" xr:uid="{00000000-0005-0000-0000-000044010000}"/>
    <cellStyle name="40% - Ênfase1 3 9" xfId="326" xr:uid="{00000000-0005-0000-0000-000045010000}"/>
    <cellStyle name="40% - Ênfase1 4" xfId="327" xr:uid="{00000000-0005-0000-0000-000046010000}"/>
    <cellStyle name="40% - Ênfase1 4 10" xfId="328" xr:uid="{00000000-0005-0000-0000-000047010000}"/>
    <cellStyle name="40% - Ênfase1 4 2" xfId="329" xr:uid="{00000000-0005-0000-0000-000048010000}"/>
    <cellStyle name="40% - Ênfase1 4 3" xfId="330" xr:uid="{00000000-0005-0000-0000-000049010000}"/>
    <cellStyle name="40% - Ênfase1 4 4" xfId="331" xr:uid="{00000000-0005-0000-0000-00004A010000}"/>
    <cellStyle name="40% - Ênfase1 4 5" xfId="332" xr:uid="{00000000-0005-0000-0000-00004B010000}"/>
    <cellStyle name="40% - Ênfase1 4 6" xfId="333" xr:uid="{00000000-0005-0000-0000-00004C010000}"/>
    <cellStyle name="40% - Ênfase1 4 7" xfId="334" xr:uid="{00000000-0005-0000-0000-00004D010000}"/>
    <cellStyle name="40% - Ênfase1 4 8" xfId="335" xr:uid="{00000000-0005-0000-0000-00004E010000}"/>
    <cellStyle name="40% - Ênfase1 4 9" xfId="336" xr:uid="{00000000-0005-0000-0000-00004F010000}"/>
    <cellStyle name="40% - Ênfase1 5" xfId="337" xr:uid="{00000000-0005-0000-0000-000050010000}"/>
    <cellStyle name="40% - Ênfase1 5 10" xfId="338" xr:uid="{00000000-0005-0000-0000-000051010000}"/>
    <cellStyle name="40% - Ênfase1 5 2" xfId="339" xr:uid="{00000000-0005-0000-0000-000052010000}"/>
    <cellStyle name="40% - Ênfase1 5 3" xfId="340" xr:uid="{00000000-0005-0000-0000-000053010000}"/>
    <cellStyle name="40% - Ênfase1 5 4" xfId="341" xr:uid="{00000000-0005-0000-0000-000054010000}"/>
    <cellStyle name="40% - Ênfase1 5 5" xfId="342" xr:uid="{00000000-0005-0000-0000-000055010000}"/>
    <cellStyle name="40% - Ênfase1 5 6" xfId="343" xr:uid="{00000000-0005-0000-0000-000056010000}"/>
    <cellStyle name="40% - Ênfase1 5 7" xfId="344" xr:uid="{00000000-0005-0000-0000-000057010000}"/>
    <cellStyle name="40% - Ênfase1 5 8" xfId="345" xr:uid="{00000000-0005-0000-0000-000058010000}"/>
    <cellStyle name="40% - Ênfase1 5 9" xfId="346" xr:uid="{00000000-0005-0000-0000-000059010000}"/>
    <cellStyle name="40% - Ênfase1 6" xfId="347" xr:uid="{00000000-0005-0000-0000-00005A010000}"/>
    <cellStyle name="40% - Ênfase1 7" xfId="348" xr:uid="{00000000-0005-0000-0000-00005B010000}"/>
    <cellStyle name="40% - Ênfase1 8" xfId="349" xr:uid="{00000000-0005-0000-0000-00005C010000}"/>
    <cellStyle name="40% - Ênfase1 9" xfId="350" xr:uid="{00000000-0005-0000-0000-00005D010000}"/>
    <cellStyle name="40% - Ênfase2" xfId="351" builtinId="35" customBuiltin="1"/>
    <cellStyle name="40% - Ênfase2 10" xfId="352" xr:uid="{00000000-0005-0000-0000-00005F010000}"/>
    <cellStyle name="40% - Ênfase2 11" xfId="353" xr:uid="{00000000-0005-0000-0000-000060010000}"/>
    <cellStyle name="40% - Ênfase2 12" xfId="354" xr:uid="{00000000-0005-0000-0000-000061010000}"/>
    <cellStyle name="40% - Ênfase2 13" xfId="355" xr:uid="{00000000-0005-0000-0000-000062010000}"/>
    <cellStyle name="40% - Ênfase2 14" xfId="356" xr:uid="{00000000-0005-0000-0000-000063010000}"/>
    <cellStyle name="40% - Ênfase2 2" xfId="357" xr:uid="{00000000-0005-0000-0000-000064010000}"/>
    <cellStyle name="40% - Ênfase2 2 10" xfId="358" xr:uid="{00000000-0005-0000-0000-000065010000}"/>
    <cellStyle name="40% - Ênfase2 2 2" xfId="359" xr:uid="{00000000-0005-0000-0000-000066010000}"/>
    <cellStyle name="40% - Ênfase2 2 3" xfId="360" xr:uid="{00000000-0005-0000-0000-000067010000}"/>
    <cellStyle name="40% - Ênfase2 2 4" xfId="361" xr:uid="{00000000-0005-0000-0000-000068010000}"/>
    <cellStyle name="40% - Ênfase2 2 5" xfId="362" xr:uid="{00000000-0005-0000-0000-000069010000}"/>
    <cellStyle name="40% - Ênfase2 2 6" xfId="363" xr:uid="{00000000-0005-0000-0000-00006A010000}"/>
    <cellStyle name="40% - Ênfase2 2 7" xfId="364" xr:uid="{00000000-0005-0000-0000-00006B010000}"/>
    <cellStyle name="40% - Ênfase2 2 8" xfId="365" xr:uid="{00000000-0005-0000-0000-00006C010000}"/>
    <cellStyle name="40% - Ênfase2 2 9" xfId="366" xr:uid="{00000000-0005-0000-0000-00006D010000}"/>
    <cellStyle name="40% - Ênfase2 3" xfId="367" xr:uid="{00000000-0005-0000-0000-00006E010000}"/>
    <cellStyle name="40% - Ênfase2 3 10" xfId="368" xr:uid="{00000000-0005-0000-0000-00006F010000}"/>
    <cellStyle name="40% - Ênfase2 3 2" xfId="369" xr:uid="{00000000-0005-0000-0000-000070010000}"/>
    <cellStyle name="40% - Ênfase2 3 3" xfId="370" xr:uid="{00000000-0005-0000-0000-000071010000}"/>
    <cellStyle name="40% - Ênfase2 3 4" xfId="371" xr:uid="{00000000-0005-0000-0000-000072010000}"/>
    <cellStyle name="40% - Ênfase2 3 5" xfId="372" xr:uid="{00000000-0005-0000-0000-000073010000}"/>
    <cellStyle name="40% - Ênfase2 3 6" xfId="373" xr:uid="{00000000-0005-0000-0000-000074010000}"/>
    <cellStyle name="40% - Ênfase2 3 7" xfId="374" xr:uid="{00000000-0005-0000-0000-000075010000}"/>
    <cellStyle name="40% - Ênfase2 3 8" xfId="375" xr:uid="{00000000-0005-0000-0000-000076010000}"/>
    <cellStyle name="40% - Ênfase2 3 9" xfId="376" xr:uid="{00000000-0005-0000-0000-000077010000}"/>
    <cellStyle name="40% - Ênfase2 4" xfId="377" xr:uid="{00000000-0005-0000-0000-000078010000}"/>
    <cellStyle name="40% - Ênfase2 4 10" xfId="378" xr:uid="{00000000-0005-0000-0000-000079010000}"/>
    <cellStyle name="40% - Ênfase2 4 2" xfId="379" xr:uid="{00000000-0005-0000-0000-00007A010000}"/>
    <cellStyle name="40% - Ênfase2 4 3" xfId="380" xr:uid="{00000000-0005-0000-0000-00007B010000}"/>
    <cellStyle name="40% - Ênfase2 4 4" xfId="381" xr:uid="{00000000-0005-0000-0000-00007C010000}"/>
    <cellStyle name="40% - Ênfase2 4 5" xfId="382" xr:uid="{00000000-0005-0000-0000-00007D010000}"/>
    <cellStyle name="40% - Ênfase2 4 6" xfId="383" xr:uid="{00000000-0005-0000-0000-00007E010000}"/>
    <cellStyle name="40% - Ênfase2 4 7" xfId="384" xr:uid="{00000000-0005-0000-0000-00007F010000}"/>
    <cellStyle name="40% - Ênfase2 4 8" xfId="385" xr:uid="{00000000-0005-0000-0000-000080010000}"/>
    <cellStyle name="40% - Ênfase2 4 9" xfId="386" xr:uid="{00000000-0005-0000-0000-000081010000}"/>
    <cellStyle name="40% - Ênfase2 5" xfId="387" xr:uid="{00000000-0005-0000-0000-000082010000}"/>
    <cellStyle name="40% - Ênfase2 5 10" xfId="388" xr:uid="{00000000-0005-0000-0000-000083010000}"/>
    <cellStyle name="40% - Ênfase2 5 2" xfId="389" xr:uid="{00000000-0005-0000-0000-000084010000}"/>
    <cellStyle name="40% - Ênfase2 5 3" xfId="390" xr:uid="{00000000-0005-0000-0000-000085010000}"/>
    <cellStyle name="40% - Ênfase2 5 4" xfId="391" xr:uid="{00000000-0005-0000-0000-000086010000}"/>
    <cellStyle name="40% - Ênfase2 5 5" xfId="392" xr:uid="{00000000-0005-0000-0000-000087010000}"/>
    <cellStyle name="40% - Ênfase2 5 6" xfId="393" xr:uid="{00000000-0005-0000-0000-000088010000}"/>
    <cellStyle name="40% - Ênfase2 5 7" xfId="394" xr:uid="{00000000-0005-0000-0000-000089010000}"/>
    <cellStyle name="40% - Ênfase2 5 8" xfId="395" xr:uid="{00000000-0005-0000-0000-00008A010000}"/>
    <cellStyle name="40% - Ênfase2 5 9" xfId="396" xr:uid="{00000000-0005-0000-0000-00008B010000}"/>
    <cellStyle name="40% - Ênfase2 6" xfId="397" xr:uid="{00000000-0005-0000-0000-00008C010000}"/>
    <cellStyle name="40% - Ênfase2 7" xfId="398" xr:uid="{00000000-0005-0000-0000-00008D010000}"/>
    <cellStyle name="40% - Ênfase2 8" xfId="399" xr:uid="{00000000-0005-0000-0000-00008E010000}"/>
    <cellStyle name="40% - Ênfase2 9" xfId="400" xr:uid="{00000000-0005-0000-0000-00008F010000}"/>
    <cellStyle name="40% - Ênfase3" xfId="401" builtinId="39" customBuiltin="1"/>
    <cellStyle name="40% - Ênfase3 10" xfId="402" xr:uid="{00000000-0005-0000-0000-000091010000}"/>
    <cellStyle name="40% - Ênfase3 11" xfId="403" xr:uid="{00000000-0005-0000-0000-000092010000}"/>
    <cellStyle name="40% - Ênfase3 12" xfId="404" xr:uid="{00000000-0005-0000-0000-000093010000}"/>
    <cellStyle name="40% - Ênfase3 13" xfId="405" xr:uid="{00000000-0005-0000-0000-000094010000}"/>
    <cellStyle name="40% - Ênfase3 14" xfId="406" xr:uid="{00000000-0005-0000-0000-000095010000}"/>
    <cellStyle name="40% - Ênfase3 2" xfId="407" xr:uid="{00000000-0005-0000-0000-000096010000}"/>
    <cellStyle name="40% - Ênfase3 2 10" xfId="408" xr:uid="{00000000-0005-0000-0000-000097010000}"/>
    <cellStyle name="40% - Ênfase3 2 2" xfId="409" xr:uid="{00000000-0005-0000-0000-000098010000}"/>
    <cellStyle name="40% - Ênfase3 2 3" xfId="410" xr:uid="{00000000-0005-0000-0000-000099010000}"/>
    <cellStyle name="40% - Ênfase3 2 4" xfId="411" xr:uid="{00000000-0005-0000-0000-00009A010000}"/>
    <cellStyle name="40% - Ênfase3 2 5" xfId="412" xr:uid="{00000000-0005-0000-0000-00009B010000}"/>
    <cellStyle name="40% - Ênfase3 2 6" xfId="413" xr:uid="{00000000-0005-0000-0000-00009C010000}"/>
    <cellStyle name="40% - Ênfase3 2 7" xfId="414" xr:uid="{00000000-0005-0000-0000-00009D010000}"/>
    <cellStyle name="40% - Ênfase3 2 8" xfId="415" xr:uid="{00000000-0005-0000-0000-00009E010000}"/>
    <cellStyle name="40% - Ênfase3 2 9" xfId="416" xr:uid="{00000000-0005-0000-0000-00009F010000}"/>
    <cellStyle name="40% - Ênfase3 3" xfId="417" xr:uid="{00000000-0005-0000-0000-0000A0010000}"/>
    <cellStyle name="40% - Ênfase3 3 10" xfId="418" xr:uid="{00000000-0005-0000-0000-0000A1010000}"/>
    <cellStyle name="40% - Ênfase3 3 2" xfId="419" xr:uid="{00000000-0005-0000-0000-0000A2010000}"/>
    <cellStyle name="40% - Ênfase3 3 3" xfId="420" xr:uid="{00000000-0005-0000-0000-0000A3010000}"/>
    <cellStyle name="40% - Ênfase3 3 4" xfId="421" xr:uid="{00000000-0005-0000-0000-0000A4010000}"/>
    <cellStyle name="40% - Ênfase3 3 5" xfId="422" xr:uid="{00000000-0005-0000-0000-0000A5010000}"/>
    <cellStyle name="40% - Ênfase3 3 6" xfId="423" xr:uid="{00000000-0005-0000-0000-0000A6010000}"/>
    <cellStyle name="40% - Ênfase3 3 7" xfId="424" xr:uid="{00000000-0005-0000-0000-0000A7010000}"/>
    <cellStyle name="40% - Ênfase3 3 8" xfId="425" xr:uid="{00000000-0005-0000-0000-0000A8010000}"/>
    <cellStyle name="40% - Ênfase3 3 9" xfId="426" xr:uid="{00000000-0005-0000-0000-0000A9010000}"/>
    <cellStyle name="40% - Ênfase3 4" xfId="427" xr:uid="{00000000-0005-0000-0000-0000AA010000}"/>
    <cellStyle name="40% - Ênfase3 4 10" xfId="428" xr:uid="{00000000-0005-0000-0000-0000AB010000}"/>
    <cellStyle name="40% - Ênfase3 4 2" xfId="429" xr:uid="{00000000-0005-0000-0000-0000AC010000}"/>
    <cellStyle name="40% - Ênfase3 4 3" xfId="430" xr:uid="{00000000-0005-0000-0000-0000AD010000}"/>
    <cellStyle name="40% - Ênfase3 4 4" xfId="431" xr:uid="{00000000-0005-0000-0000-0000AE010000}"/>
    <cellStyle name="40% - Ênfase3 4 5" xfId="432" xr:uid="{00000000-0005-0000-0000-0000AF010000}"/>
    <cellStyle name="40% - Ênfase3 4 6" xfId="433" xr:uid="{00000000-0005-0000-0000-0000B0010000}"/>
    <cellStyle name="40% - Ênfase3 4 7" xfId="434" xr:uid="{00000000-0005-0000-0000-0000B1010000}"/>
    <cellStyle name="40% - Ênfase3 4 8" xfId="435" xr:uid="{00000000-0005-0000-0000-0000B2010000}"/>
    <cellStyle name="40% - Ênfase3 4 9" xfId="436" xr:uid="{00000000-0005-0000-0000-0000B3010000}"/>
    <cellStyle name="40% - Ênfase3 5" xfId="437" xr:uid="{00000000-0005-0000-0000-0000B4010000}"/>
    <cellStyle name="40% - Ênfase3 5 10" xfId="438" xr:uid="{00000000-0005-0000-0000-0000B5010000}"/>
    <cellStyle name="40% - Ênfase3 5 2" xfId="439" xr:uid="{00000000-0005-0000-0000-0000B6010000}"/>
    <cellStyle name="40% - Ênfase3 5 3" xfId="440" xr:uid="{00000000-0005-0000-0000-0000B7010000}"/>
    <cellStyle name="40% - Ênfase3 5 4" xfId="441" xr:uid="{00000000-0005-0000-0000-0000B8010000}"/>
    <cellStyle name="40% - Ênfase3 5 5" xfId="442" xr:uid="{00000000-0005-0000-0000-0000B9010000}"/>
    <cellStyle name="40% - Ênfase3 5 6" xfId="443" xr:uid="{00000000-0005-0000-0000-0000BA010000}"/>
    <cellStyle name="40% - Ênfase3 5 7" xfId="444" xr:uid="{00000000-0005-0000-0000-0000BB010000}"/>
    <cellStyle name="40% - Ênfase3 5 8" xfId="445" xr:uid="{00000000-0005-0000-0000-0000BC010000}"/>
    <cellStyle name="40% - Ênfase3 5 9" xfId="446" xr:uid="{00000000-0005-0000-0000-0000BD010000}"/>
    <cellStyle name="40% - Ênfase3 6" xfId="447" xr:uid="{00000000-0005-0000-0000-0000BE010000}"/>
    <cellStyle name="40% - Ênfase3 7" xfId="448" xr:uid="{00000000-0005-0000-0000-0000BF010000}"/>
    <cellStyle name="40% - Ênfase3 8" xfId="449" xr:uid="{00000000-0005-0000-0000-0000C0010000}"/>
    <cellStyle name="40% - Ênfase3 9" xfId="450" xr:uid="{00000000-0005-0000-0000-0000C1010000}"/>
    <cellStyle name="40% - Ênfase4" xfId="451" builtinId="43" customBuiltin="1"/>
    <cellStyle name="40% - Ênfase4 10" xfId="452" xr:uid="{00000000-0005-0000-0000-0000C3010000}"/>
    <cellStyle name="40% - Ênfase4 11" xfId="453" xr:uid="{00000000-0005-0000-0000-0000C4010000}"/>
    <cellStyle name="40% - Ênfase4 12" xfId="454" xr:uid="{00000000-0005-0000-0000-0000C5010000}"/>
    <cellStyle name="40% - Ênfase4 13" xfId="455" xr:uid="{00000000-0005-0000-0000-0000C6010000}"/>
    <cellStyle name="40% - Ênfase4 14" xfId="456" xr:uid="{00000000-0005-0000-0000-0000C7010000}"/>
    <cellStyle name="40% - Ênfase4 2" xfId="457" xr:uid="{00000000-0005-0000-0000-0000C8010000}"/>
    <cellStyle name="40% - Ênfase4 2 10" xfId="458" xr:uid="{00000000-0005-0000-0000-0000C9010000}"/>
    <cellStyle name="40% - Ênfase4 2 2" xfId="459" xr:uid="{00000000-0005-0000-0000-0000CA010000}"/>
    <cellStyle name="40% - Ênfase4 2 3" xfId="460" xr:uid="{00000000-0005-0000-0000-0000CB010000}"/>
    <cellStyle name="40% - Ênfase4 2 4" xfId="461" xr:uid="{00000000-0005-0000-0000-0000CC010000}"/>
    <cellStyle name="40% - Ênfase4 2 5" xfId="462" xr:uid="{00000000-0005-0000-0000-0000CD010000}"/>
    <cellStyle name="40% - Ênfase4 2 6" xfId="463" xr:uid="{00000000-0005-0000-0000-0000CE010000}"/>
    <cellStyle name="40% - Ênfase4 2 7" xfId="464" xr:uid="{00000000-0005-0000-0000-0000CF010000}"/>
    <cellStyle name="40% - Ênfase4 2 8" xfId="465" xr:uid="{00000000-0005-0000-0000-0000D0010000}"/>
    <cellStyle name="40% - Ênfase4 2 9" xfId="466" xr:uid="{00000000-0005-0000-0000-0000D1010000}"/>
    <cellStyle name="40% - Ênfase4 3" xfId="467" xr:uid="{00000000-0005-0000-0000-0000D2010000}"/>
    <cellStyle name="40% - Ênfase4 3 10" xfId="468" xr:uid="{00000000-0005-0000-0000-0000D3010000}"/>
    <cellStyle name="40% - Ênfase4 3 2" xfId="469" xr:uid="{00000000-0005-0000-0000-0000D4010000}"/>
    <cellStyle name="40% - Ênfase4 3 3" xfId="470" xr:uid="{00000000-0005-0000-0000-0000D5010000}"/>
    <cellStyle name="40% - Ênfase4 3 4" xfId="471" xr:uid="{00000000-0005-0000-0000-0000D6010000}"/>
    <cellStyle name="40% - Ênfase4 3 5" xfId="472" xr:uid="{00000000-0005-0000-0000-0000D7010000}"/>
    <cellStyle name="40% - Ênfase4 3 6" xfId="473" xr:uid="{00000000-0005-0000-0000-0000D8010000}"/>
    <cellStyle name="40% - Ênfase4 3 7" xfId="474" xr:uid="{00000000-0005-0000-0000-0000D9010000}"/>
    <cellStyle name="40% - Ênfase4 3 8" xfId="475" xr:uid="{00000000-0005-0000-0000-0000DA010000}"/>
    <cellStyle name="40% - Ênfase4 3 9" xfId="476" xr:uid="{00000000-0005-0000-0000-0000DB010000}"/>
    <cellStyle name="40% - Ênfase4 4" xfId="477" xr:uid="{00000000-0005-0000-0000-0000DC010000}"/>
    <cellStyle name="40% - Ênfase4 4 10" xfId="478" xr:uid="{00000000-0005-0000-0000-0000DD010000}"/>
    <cellStyle name="40% - Ênfase4 4 2" xfId="479" xr:uid="{00000000-0005-0000-0000-0000DE010000}"/>
    <cellStyle name="40% - Ênfase4 4 3" xfId="480" xr:uid="{00000000-0005-0000-0000-0000DF010000}"/>
    <cellStyle name="40% - Ênfase4 4 4" xfId="481" xr:uid="{00000000-0005-0000-0000-0000E0010000}"/>
    <cellStyle name="40% - Ênfase4 4 5" xfId="482" xr:uid="{00000000-0005-0000-0000-0000E1010000}"/>
    <cellStyle name="40% - Ênfase4 4 6" xfId="483" xr:uid="{00000000-0005-0000-0000-0000E2010000}"/>
    <cellStyle name="40% - Ênfase4 4 7" xfId="484" xr:uid="{00000000-0005-0000-0000-0000E3010000}"/>
    <cellStyle name="40% - Ênfase4 4 8" xfId="485" xr:uid="{00000000-0005-0000-0000-0000E4010000}"/>
    <cellStyle name="40% - Ênfase4 4 9" xfId="486" xr:uid="{00000000-0005-0000-0000-0000E5010000}"/>
    <cellStyle name="40% - Ênfase4 5" xfId="487" xr:uid="{00000000-0005-0000-0000-0000E6010000}"/>
    <cellStyle name="40% - Ênfase4 5 10" xfId="488" xr:uid="{00000000-0005-0000-0000-0000E7010000}"/>
    <cellStyle name="40% - Ênfase4 5 2" xfId="489" xr:uid="{00000000-0005-0000-0000-0000E8010000}"/>
    <cellStyle name="40% - Ênfase4 5 3" xfId="490" xr:uid="{00000000-0005-0000-0000-0000E9010000}"/>
    <cellStyle name="40% - Ênfase4 5 4" xfId="491" xr:uid="{00000000-0005-0000-0000-0000EA010000}"/>
    <cellStyle name="40% - Ênfase4 5 5" xfId="492" xr:uid="{00000000-0005-0000-0000-0000EB010000}"/>
    <cellStyle name="40% - Ênfase4 5 6" xfId="493" xr:uid="{00000000-0005-0000-0000-0000EC010000}"/>
    <cellStyle name="40% - Ênfase4 5 7" xfId="494" xr:uid="{00000000-0005-0000-0000-0000ED010000}"/>
    <cellStyle name="40% - Ênfase4 5 8" xfId="495" xr:uid="{00000000-0005-0000-0000-0000EE010000}"/>
    <cellStyle name="40% - Ênfase4 5 9" xfId="496" xr:uid="{00000000-0005-0000-0000-0000EF010000}"/>
    <cellStyle name="40% - Ênfase4 6" xfId="497" xr:uid="{00000000-0005-0000-0000-0000F0010000}"/>
    <cellStyle name="40% - Ênfase4 7" xfId="498" xr:uid="{00000000-0005-0000-0000-0000F1010000}"/>
    <cellStyle name="40% - Ênfase4 8" xfId="499" xr:uid="{00000000-0005-0000-0000-0000F2010000}"/>
    <cellStyle name="40% - Ênfase4 9" xfId="500" xr:uid="{00000000-0005-0000-0000-0000F3010000}"/>
    <cellStyle name="40% - Ênfase5" xfId="501" builtinId="47" customBuiltin="1"/>
    <cellStyle name="40% - Ênfase5 10" xfId="502" xr:uid="{00000000-0005-0000-0000-0000F5010000}"/>
    <cellStyle name="40% - Ênfase5 11" xfId="503" xr:uid="{00000000-0005-0000-0000-0000F6010000}"/>
    <cellStyle name="40% - Ênfase5 12" xfId="504" xr:uid="{00000000-0005-0000-0000-0000F7010000}"/>
    <cellStyle name="40% - Ênfase5 13" xfId="505" xr:uid="{00000000-0005-0000-0000-0000F8010000}"/>
    <cellStyle name="40% - Ênfase5 14" xfId="506" xr:uid="{00000000-0005-0000-0000-0000F9010000}"/>
    <cellStyle name="40% - Ênfase5 2" xfId="507" xr:uid="{00000000-0005-0000-0000-0000FA010000}"/>
    <cellStyle name="40% - Ênfase5 2 10" xfId="508" xr:uid="{00000000-0005-0000-0000-0000FB010000}"/>
    <cellStyle name="40% - Ênfase5 2 2" xfId="509" xr:uid="{00000000-0005-0000-0000-0000FC010000}"/>
    <cellStyle name="40% - Ênfase5 2 3" xfId="510" xr:uid="{00000000-0005-0000-0000-0000FD010000}"/>
    <cellStyle name="40% - Ênfase5 2 4" xfId="511" xr:uid="{00000000-0005-0000-0000-0000FE010000}"/>
    <cellStyle name="40% - Ênfase5 2 5" xfId="512" xr:uid="{00000000-0005-0000-0000-0000FF010000}"/>
    <cellStyle name="40% - Ênfase5 2 6" xfId="513" xr:uid="{00000000-0005-0000-0000-000000020000}"/>
    <cellStyle name="40% - Ênfase5 2 7" xfId="514" xr:uid="{00000000-0005-0000-0000-000001020000}"/>
    <cellStyle name="40% - Ênfase5 2 8" xfId="515" xr:uid="{00000000-0005-0000-0000-000002020000}"/>
    <cellStyle name="40% - Ênfase5 2 9" xfId="516" xr:uid="{00000000-0005-0000-0000-000003020000}"/>
    <cellStyle name="40% - Ênfase5 3" xfId="517" xr:uid="{00000000-0005-0000-0000-000004020000}"/>
    <cellStyle name="40% - Ênfase5 3 10" xfId="518" xr:uid="{00000000-0005-0000-0000-000005020000}"/>
    <cellStyle name="40% - Ênfase5 3 2" xfId="519" xr:uid="{00000000-0005-0000-0000-000006020000}"/>
    <cellStyle name="40% - Ênfase5 3 3" xfId="520" xr:uid="{00000000-0005-0000-0000-000007020000}"/>
    <cellStyle name="40% - Ênfase5 3 4" xfId="521" xr:uid="{00000000-0005-0000-0000-000008020000}"/>
    <cellStyle name="40% - Ênfase5 3 5" xfId="522" xr:uid="{00000000-0005-0000-0000-000009020000}"/>
    <cellStyle name="40% - Ênfase5 3 6" xfId="523" xr:uid="{00000000-0005-0000-0000-00000A020000}"/>
    <cellStyle name="40% - Ênfase5 3 7" xfId="524" xr:uid="{00000000-0005-0000-0000-00000B020000}"/>
    <cellStyle name="40% - Ênfase5 3 8" xfId="525" xr:uid="{00000000-0005-0000-0000-00000C020000}"/>
    <cellStyle name="40% - Ênfase5 3 9" xfId="526" xr:uid="{00000000-0005-0000-0000-00000D020000}"/>
    <cellStyle name="40% - Ênfase5 4" xfId="527" xr:uid="{00000000-0005-0000-0000-00000E020000}"/>
    <cellStyle name="40% - Ênfase5 4 10" xfId="528" xr:uid="{00000000-0005-0000-0000-00000F020000}"/>
    <cellStyle name="40% - Ênfase5 4 2" xfId="529" xr:uid="{00000000-0005-0000-0000-000010020000}"/>
    <cellStyle name="40% - Ênfase5 4 3" xfId="530" xr:uid="{00000000-0005-0000-0000-000011020000}"/>
    <cellStyle name="40% - Ênfase5 4 4" xfId="531" xr:uid="{00000000-0005-0000-0000-000012020000}"/>
    <cellStyle name="40% - Ênfase5 4 5" xfId="532" xr:uid="{00000000-0005-0000-0000-000013020000}"/>
    <cellStyle name="40% - Ênfase5 4 6" xfId="533" xr:uid="{00000000-0005-0000-0000-000014020000}"/>
    <cellStyle name="40% - Ênfase5 4 7" xfId="534" xr:uid="{00000000-0005-0000-0000-000015020000}"/>
    <cellStyle name="40% - Ênfase5 4 8" xfId="535" xr:uid="{00000000-0005-0000-0000-000016020000}"/>
    <cellStyle name="40% - Ênfase5 4 9" xfId="536" xr:uid="{00000000-0005-0000-0000-000017020000}"/>
    <cellStyle name="40% - Ênfase5 5" xfId="537" xr:uid="{00000000-0005-0000-0000-000018020000}"/>
    <cellStyle name="40% - Ênfase5 5 10" xfId="538" xr:uid="{00000000-0005-0000-0000-000019020000}"/>
    <cellStyle name="40% - Ênfase5 5 2" xfId="539" xr:uid="{00000000-0005-0000-0000-00001A020000}"/>
    <cellStyle name="40% - Ênfase5 5 3" xfId="540" xr:uid="{00000000-0005-0000-0000-00001B020000}"/>
    <cellStyle name="40% - Ênfase5 5 4" xfId="541" xr:uid="{00000000-0005-0000-0000-00001C020000}"/>
    <cellStyle name="40% - Ênfase5 5 5" xfId="542" xr:uid="{00000000-0005-0000-0000-00001D020000}"/>
    <cellStyle name="40% - Ênfase5 5 6" xfId="543" xr:uid="{00000000-0005-0000-0000-00001E020000}"/>
    <cellStyle name="40% - Ênfase5 5 7" xfId="544" xr:uid="{00000000-0005-0000-0000-00001F020000}"/>
    <cellStyle name="40% - Ênfase5 5 8" xfId="545" xr:uid="{00000000-0005-0000-0000-000020020000}"/>
    <cellStyle name="40% - Ênfase5 5 9" xfId="546" xr:uid="{00000000-0005-0000-0000-000021020000}"/>
    <cellStyle name="40% - Ênfase5 6" xfId="547" xr:uid="{00000000-0005-0000-0000-000022020000}"/>
    <cellStyle name="40% - Ênfase5 7" xfId="548" xr:uid="{00000000-0005-0000-0000-000023020000}"/>
    <cellStyle name="40% - Ênfase5 8" xfId="549" xr:uid="{00000000-0005-0000-0000-000024020000}"/>
    <cellStyle name="40% - Ênfase5 9" xfId="550" xr:uid="{00000000-0005-0000-0000-000025020000}"/>
    <cellStyle name="40% - Ênfase6" xfId="551" builtinId="51" customBuiltin="1"/>
    <cellStyle name="40% - Ênfase6 10" xfId="552" xr:uid="{00000000-0005-0000-0000-000027020000}"/>
    <cellStyle name="40% - Ênfase6 11" xfId="553" xr:uid="{00000000-0005-0000-0000-000028020000}"/>
    <cellStyle name="40% - Ênfase6 12" xfId="554" xr:uid="{00000000-0005-0000-0000-000029020000}"/>
    <cellStyle name="40% - Ênfase6 13" xfId="555" xr:uid="{00000000-0005-0000-0000-00002A020000}"/>
    <cellStyle name="40% - Ênfase6 14" xfId="556" xr:uid="{00000000-0005-0000-0000-00002B020000}"/>
    <cellStyle name="40% - Ênfase6 2" xfId="557" xr:uid="{00000000-0005-0000-0000-00002C020000}"/>
    <cellStyle name="40% - Ênfase6 2 10" xfId="558" xr:uid="{00000000-0005-0000-0000-00002D020000}"/>
    <cellStyle name="40% - Ênfase6 2 2" xfId="559" xr:uid="{00000000-0005-0000-0000-00002E020000}"/>
    <cellStyle name="40% - Ênfase6 2 3" xfId="560" xr:uid="{00000000-0005-0000-0000-00002F020000}"/>
    <cellStyle name="40% - Ênfase6 2 4" xfId="561" xr:uid="{00000000-0005-0000-0000-000030020000}"/>
    <cellStyle name="40% - Ênfase6 2 5" xfId="562" xr:uid="{00000000-0005-0000-0000-000031020000}"/>
    <cellStyle name="40% - Ênfase6 2 6" xfId="563" xr:uid="{00000000-0005-0000-0000-000032020000}"/>
    <cellStyle name="40% - Ênfase6 2 7" xfId="564" xr:uid="{00000000-0005-0000-0000-000033020000}"/>
    <cellStyle name="40% - Ênfase6 2 8" xfId="565" xr:uid="{00000000-0005-0000-0000-000034020000}"/>
    <cellStyle name="40% - Ênfase6 2 9" xfId="566" xr:uid="{00000000-0005-0000-0000-000035020000}"/>
    <cellStyle name="40% - Ênfase6 3" xfId="567" xr:uid="{00000000-0005-0000-0000-000036020000}"/>
    <cellStyle name="40% - Ênfase6 3 10" xfId="568" xr:uid="{00000000-0005-0000-0000-000037020000}"/>
    <cellStyle name="40% - Ênfase6 3 2" xfId="569" xr:uid="{00000000-0005-0000-0000-000038020000}"/>
    <cellStyle name="40% - Ênfase6 3 3" xfId="570" xr:uid="{00000000-0005-0000-0000-000039020000}"/>
    <cellStyle name="40% - Ênfase6 3 4" xfId="571" xr:uid="{00000000-0005-0000-0000-00003A020000}"/>
    <cellStyle name="40% - Ênfase6 3 5" xfId="572" xr:uid="{00000000-0005-0000-0000-00003B020000}"/>
    <cellStyle name="40% - Ênfase6 3 6" xfId="573" xr:uid="{00000000-0005-0000-0000-00003C020000}"/>
    <cellStyle name="40% - Ênfase6 3 7" xfId="574" xr:uid="{00000000-0005-0000-0000-00003D020000}"/>
    <cellStyle name="40% - Ênfase6 3 8" xfId="575" xr:uid="{00000000-0005-0000-0000-00003E020000}"/>
    <cellStyle name="40% - Ênfase6 3 9" xfId="576" xr:uid="{00000000-0005-0000-0000-00003F020000}"/>
    <cellStyle name="40% - Ênfase6 4" xfId="577" xr:uid="{00000000-0005-0000-0000-000040020000}"/>
    <cellStyle name="40% - Ênfase6 4 10" xfId="578" xr:uid="{00000000-0005-0000-0000-000041020000}"/>
    <cellStyle name="40% - Ênfase6 4 2" xfId="579" xr:uid="{00000000-0005-0000-0000-000042020000}"/>
    <cellStyle name="40% - Ênfase6 4 3" xfId="580" xr:uid="{00000000-0005-0000-0000-000043020000}"/>
    <cellStyle name="40% - Ênfase6 4 4" xfId="581" xr:uid="{00000000-0005-0000-0000-000044020000}"/>
    <cellStyle name="40% - Ênfase6 4 5" xfId="582" xr:uid="{00000000-0005-0000-0000-000045020000}"/>
    <cellStyle name="40% - Ênfase6 4 6" xfId="583" xr:uid="{00000000-0005-0000-0000-000046020000}"/>
    <cellStyle name="40% - Ênfase6 4 7" xfId="584" xr:uid="{00000000-0005-0000-0000-000047020000}"/>
    <cellStyle name="40% - Ênfase6 4 8" xfId="585" xr:uid="{00000000-0005-0000-0000-000048020000}"/>
    <cellStyle name="40% - Ênfase6 4 9" xfId="586" xr:uid="{00000000-0005-0000-0000-000049020000}"/>
    <cellStyle name="40% - Ênfase6 5" xfId="587" xr:uid="{00000000-0005-0000-0000-00004A020000}"/>
    <cellStyle name="40% - Ênfase6 5 10" xfId="588" xr:uid="{00000000-0005-0000-0000-00004B020000}"/>
    <cellStyle name="40% - Ênfase6 5 2" xfId="589" xr:uid="{00000000-0005-0000-0000-00004C020000}"/>
    <cellStyle name="40% - Ênfase6 5 3" xfId="590" xr:uid="{00000000-0005-0000-0000-00004D020000}"/>
    <cellStyle name="40% - Ênfase6 5 4" xfId="591" xr:uid="{00000000-0005-0000-0000-00004E020000}"/>
    <cellStyle name="40% - Ênfase6 5 5" xfId="592" xr:uid="{00000000-0005-0000-0000-00004F020000}"/>
    <cellStyle name="40% - Ênfase6 5 6" xfId="593" xr:uid="{00000000-0005-0000-0000-000050020000}"/>
    <cellStyle name="40% - Ênfase6 5 7" xfId="594" xr:uid="{00000000-0005-0000-0000-000051020000}"/>
    <cellStyle name="40% - Ênfase6 5 8" xfId="595" xr:uid="{00000000-0005-0000-0000-000052020000}"/>
    <cellStyle name="40% - Ênfase6 5 9" xfId="596" xr:uid="{00000000-0005-0000-0000-000053020000}"/>
    <cellStyle name="40% - Ênfase6 6" xfId="597" xr:uid="{00000000-0005-0000-0000-000054020000}"/>
    <cellStyle name="40% - Ênfase6 7" xfId="598" xr:uid="{00000000-0005-0000-0000-000055020000}"/>
    <cellStyle name="40% - Ênfase6 8" xfId="599" xr:uid="{00000000-0005-0000-0000-000056020000}"/>
    <cellStyle name="40% - Ênfase6 9" xfId="600" xr:uid="{00000000-0005-0000-0000-000057020000}"/>
    <cellStyle name="60% - Ênfase1" xfId="601" builtinId="32" customBuiltin="1"/>
    <cellStyle name="60% - Ênfase1 10" xfId="602" xr:uid="{00000000-0005-0000-0000-000059020000}"/>
    <cellStyle name="60% - Ênfase1 11" xfId="603" xr:uid="{00000000-0005-0000-0000-00005A020000}"/>
    <cellStyle name="60% - Ênfase1 12" xfId="604" xr:uid="{00000000-0005-0000-0000-00005B020000}"/>
    <cellStyle name="60% - Ênfase1 13" xfId="605" xr:uid="{00000000-0005-0000-0000-00005C020000}"/>
    <cellStyle name="60% - Ênfase1 14" xfId="606" xr:uid="{00000000-0005-0000-0000-00005D020000}"/>
    <cellStyle name="60% - Ênfase1 2" xfId="607" xr:uid="{00000000-0005-0000-0000-00005E020000}"/>
    <cellStyle name="60% - Ênfase1 2 10" xfId="608" xr:uid="{00000000-0005-0000-0000-00005F020000}"/>
    <cellStyle name="60% - Ênfase1 2 2" xfId="609" xr:uid="{00000000-0005-0000-0000-000060020000}"/>
    <cellStyle name="60% - Ênfase1 2 3" xfId="610" xr:uid="{00000000-0005-0000-0000-000061020000}"/>
    <cellStyle name="60% - Ênfase1 2 4" xfId="611" xr:uid="{00000000-0005-0000-0000-000062020000}"/>
    <cellStyle name="60% - Ênfase1 2 5" xfId="612" xr:uid="{00000000-0005-0000-0000-000063020000}"/>
    <cellStyle name="60% - Ênfase1 2 6" xfId="613" xr:uid="{00000000-0005-0000-0000-000064020000}"/>
    <cellStyle name="60% - Ênfase1 2 7" xfId="614" xr:uid="{00000000-0005-0000-0000-000065020000}"/>
    <cellStyle name="60% - Ênfase1 2 8" xfId="615" xr:uid="{00000000-0005-0000-0000-000066020000}"/>
    <cellStyle name="60% - Ênfase1 2 9" xfId="616" xr:uid="{00000000-0005-0000-0000-000067020000}"/>
    <cellStyle name="60% - Ênfase1 3" xfId="617" xr:uid="{00000000-0005-0000-0000-000068020000}"/>
    <cellStyle name="60% - Ênfase1 3 10" xfId="618" xr:uid="{00000000-0005-0000-0000-000069020000}"/>
    <cellStyle name="60% - Ênfase1 3 2" xfId="619" xr:uid="{00000000-0005-0000-0000-00006A020000}"/>
    <cellStyle name="60% - Ênfase1 3 3" xfId="620" xr:uid="{00000000-0005-0000-0000-00006B020000}"/>
    <cellStyle name="60% - Ênfase1 3 4" xfId="621" xr:uid="{00000000-0005-0000-0000-00006C020000}"/>
    <cellStyle name="60% - Ênfase1 3 5" xfId="622" xr:uid="{00000000-0005-0000-0000-00006D020000}"/>
    <cellStyle name="60% - Ênfase1 3 6" xfId="623" xr:uid="{00000000-0005-0000-0000-00006E020000}"/>
    <cellStyle name="60% - Ênfase1 3 7" xfId="624" xr:uid="{00000000-0005-0000-0000-00006F020000}"/>
    <cellStyle name="60% - Ênfase1 3 8" xfId="625" xr:uid="{00000000-0005-0000-0000-000070020000}"/>
    <cellStyle name="60% - Ênfase1 3 9" xfId="626" xr:uid="{00000000-0005-0000-0000-000071020000}"/>
    <cellStyle name="60% - Ênfase1 4" xfId="627" xr:uid="{00000000-0005-0000-0000-000072020000}"/>
    <cellStyle name="60% - Ênfase1 4 10" xfId="628" xr:uid="{00000000-0005-0000-0000-000073020000}"/>
    <cellStyle name="60% - Ênfase1 4 2" xfId="629" xr:uid="{00000000-0005-0000-0000-000074020000}"/>
    <cellStyle name="60% - Ênfase1 4 3" xfId="630" xr:uid="{00000000-0005-0000-0000-000075020000}"/>
    <cellStyle name="60% - Ênfase1 4 4" xfId="631" xr:uid="{00000000-0005-0000-0000-000076020000}"/>
    <cellStyle name="60% - Ênfase1 4 5" xfId="632" xr:uid="{00000000-0005-0000-0000-000077020000}"/>
    <cellStyle name="60% - Ênfase1 4 6" xfId="633" xr:uid="{00000000-0005-0000-0000-000078020000}"/>
    <cellStyle name="60% - Ênfase1 4 7" xfId="634" xr:uid="{00000000-0005-0000-0000-000079020000}"/>
    <cellStyle name="60% - Ênfase1 4 8" xfId="635" xr:uid="{00000000-0005-0000-0000-00007A020000}"/>
    <cellStyle name="60% - Ênfase1 4 9" xfId="636" xr:uid="{00000000-0005-0000-0000-00007B020000}"/>
    <cellStyle name="60% - Ênfase1 5" xfId="637" xr:uid="{00000000-0005-0000-0000-00007C020000}"/>
    <cellStyle name="60% - Ênfase1 5 10" xfId="638" xr:uid="{00000000-0005-0000-0000-00007D020000}"/>
    <cellStyle name="60% - Ênfase1 5 2" xfId="639" xr:uid="{00000000-0005-0000-0000-00007E020000}"/>
    <cellStyle name="60% - Ênfase1 5 3" xfId="640" xr:uid="{00000000-0005-0000-0000-00007F020000}"/>
    <cellStyle name="60% - Ênfase1 5 4" xfId="641" xr:uid="{00000000-0005-0000-0000-000080020000}"/>
    <cellStyle name="60% - Ênfase1 5 5" xfId="642" xr:uid="{00000000-0005-0000-0000-000081020000}"/>
    <cellStyle name="60% - Ênfase1 5 6" xfId="643" xr:uid="{00000000-0005-0000-0000-000082020000}"/>
    <cellStyle name="60% - Ênfase1 5 7" xfId="644" xr:uid="{00000000-0005-0000-0000-000083020000}"/>
    <cellStyle name="60% - Ênfase1 5 8" xfId="645" xr:uid="{00000000-0005-0000-0000-000084020000}"/>
    <cellStyle name="60% - Ênfase1 5 9" xfId="646" xr:uid="{00000000-0005-0000-0000-000085020000}"/>
    <cellStyle name="60% - Ênfase1 6" xfId="647" xr:uid="{00000000-0005-0000-0000-000086020000}"/>
    <cellStyle name="60% - Ênfase1 7" xfId="648" xr:uid="{00000000-0005-0000-0000-000087020000}"/>
    <cellStyle name="60% - Ênfase1 8" xfId="649" xr:uid="{00000000-0005-0000-0000-000088020000}"/>
    <cellStyle name="60% - Ênfase1 9" xfId="650" xr:uid="{00000000-0005-0000-0000-000089020000}"/>
    <cellStyle name="60% - Ênfase2" xfId="651" builtinId="36" customBuiltin="1"/>
    <cellStyle name="60% - Ênfase2 10" xfId="652" xr:uid="{00000000-0005-0000-0000-00008B020000}"/>
    <cellStyle name="60% - Ênfase2 11" xfId="653" xr:uid="{00000000-0005-0000-0000-00008C020000}"/>
    <cellStyle name="60% - Ênfase2 12" xfId="654" xr:uid="{00000000-0005-0000-0000-00008D020000}"/>
    <cellStyle name="60% - Ênfase2 13" xfId="655" xr:uid="{00000000-0005-0000-0000-00008E020000}"/>
    <cellStyle name="60% - Ênfase2 14" xfId="656" xr:uid="{00000000-0005-0000-0000-00008F020000}"/>
    <cellStyle name="60% - Ênfase2 2" xfId="657" xr:uid="{00000000-0005-0000-0000-000090020000}"/>
    <cellStyle name="60% - Ênfase2 2 10" xfId="658" xr:uid="{00000000-0005-0000-0000-000091020000}"/>
    <cellStyle name="60% - Ênfase2 2 2" xfId="659" xr:uid="{00000000-0005-0000-0000-000092020000}"/>
    <cellStyle name="60% - Ênfase2 2 3" xfId="660" xr:uid="{00000000-0005-0000-0000-000093020000}"/>
    <cellStyle name="60% - Ênfase2 2 4" xfId="661" xr:uid="{00000000-0005-0000-0000-000094020000}"/>
    <cellStyle name="60% - Ênfase2 2 5" xfId="662" xr:uid="{00000000-0005-0000-0000-000095020000}"/>
    <cellStyle name="60% - Ênfase2 2 6" xfId="663" xr:uid="{00000000-0005-0000-0000-000096020000}"/>
    <cellStyle name="60% - Ênfase2 2 7" xfId="664" xr:uid="{00000000-0005-0000-0000-000097020000}"/>
    <cellStyle name="60% - Ênfase2 2 8" xfId="665" xr:uid="{00000000-0005-0000-0000-000098020000}"/>
    <cellStyle name="60% - Ênfase2 2 9" xfId="666" xr:uid="{00000000-0005-0000-0000-000099020000}"/>
    <cellStyle name="60% - Ênfase2 3" xfId="667" xr:uid="{00000000-0005-0000-0000-00009A020000}"/>
    <cellStyle name="60% - Ênfase2 3 10" xfId="668" xr:uid="{00000000-0005-0000-0000-00009B020000}"/>
    <cellStyle name="60% - Ênfase2 3 2" xfId="669" xr:uid="{00000000-0005-0000-0000-00009C020000}"/>
    <cellStyle name="60% - Ênfase2 3 3" xfId="670" xr:uid="{00000000-0005-0000-0000-00009D020000}"/>
    <cellStyle name="60% - Ênfase2 3 4" xfId="671" xr:uid="{00000000-0005-0000-0000-00009E020000}"/>
    <cellStyle name="60% - Ênfase2 3 5" xfId="672" xr:uid="{00000000-0005-0000-0000-00009F020000}"/>
    <cellStyle name="60% - Ênfase2 3 6" xfId="673" xr:uid="{00000000-0005-0000-0000-0000A0020000}"/>
    <cellStyle name="60% - Ênfase2 3 7" xfId="674" xr:uid="{00000000-0005-0000-0000-0000A1020000}"/>
    <cellStyle name="60% - Ênfase2 3 8" xfId="675" xr:uid="{00000000-0005-0000-0000-0000A2020000}"/>
    <cellStyle name="60% - Ênfase2 3 9" xfId="676" xr:uid="{00000000-0005-0000-0000-0000A3020000}"/>
    <cellStyle name="60% - Ênfase2 4" xfId="677" xr:uid="{00000000-0005-0000-0000-0000A4020000}"/>
    <cellStyle name="60% - Ênfase2 4 10" xfId="678" xr:uid="{00000000-0005-0000-0000-0000A5020000}"/>
    <cellStyle name="60% - Ênfase2 4 2" xfId="679" xr:uid="{00000000-0005-0000-0000-0000A6020000}"/>
    <cellStyle name="60% - Ênfase2 4 3" xfId="680" xr:uid="{00000000-0005-0000-0000-0000A7020000}"/>
    <cellStyle name="60% - Ênfase2 4 4" xfId="681" xr:uid="{00000000-0005-0000-0000-0000A8020000}"/>
    <cellStyle name="60% - Ênfase2 4 5" xfId="682" xr:uid="{00000000-0005-0000-0000-0000A9020000}"/>
    <cellStyle name="60% - Ênfase2 4 6" xfId="683" xr:uid="{00000000-0005-0000-0000-0000AA020000}"/>
    <cellStyle name="60% - Ênfase2 4 7" xfId="684" xr:uid="{00000000-0005-0000-0000-0000AB020000}"/>
    <cellStyle name="60% - Ênfase2 4 8" xfId="685" xr:uid="{00000000-0005-0000-0000-0000AC020000}"/>
    <cellStyle name="60% - Ênfase2 4 9" xfId="686" xr:uid="{00000000-0005-0000-0000-0000AD020000}"/>
    <cellStyle name="60% - Ênfase2 5" xfId="687" xr:uid="{00000000-0005-0000-0000-0000AE020000}"/>
    <cellStyle name="60% - Ênfase2 5 10" xfId="688" xr:uid="{00000000-0005-0000-0000-0000AF020000}"/>
    <cellStyle name="60% - Ênfase2 5 2" xfId="689" xr:uid="{00000000-0005-0000-0000-0000B0020000}"/>
    <cellStyle name="60% - Ênfase2 5 3" xfId="690" xr:uid="{00000000-0005-0000-0000-0000B1020000}"/>
    <cellStyle name="60% - Ênfase2 5 4" xfId="691" xr:uid="{00000000-0005-0000-0000-0000B2020000}"/>
    <cellStyle name="60% - Ênfase2 5 5" xfId="692" xr:uid="{00000000-0005-0000-0000-0000B3020000}"/>
    <cellStyle name="60% - Ênfase2 5 6" xfId="693" xr:uid="{00000000-0005-0000-0000-0000B4020000}"/>
    <cellStyle name="60% - Ênfase2 5 7" xfId="694" xr:uid="{00000000-0005-0000-0000-0000B5020000}"/>
    <cellStyle name="60% - Ênfase2 5 8" xfId="695" xr:uid="{00000000-0005-0000-0000-0000B6020000}"/>
    <cellStyle name="60% - Ênfase2 5 9" xfId="696" xr:uid="{00000000-0005-0000-0000-0000B7020000}"/>
    <cellStyle name="60% - Ênfase2 6" xfId="697" xr:uid="{00000000-0005-0000-0000-0000B8020000}"/>
    <cellStyle name="60% - Ênfase2 7" xfId="698" xr:uid="{00000000-0005-0000-0000-0000B9020000}"/>
    <cellStyle name="60% - Ênfase2 8" xfId="699" xr:uid="{00000000-0005-0000-0000-0000BA020000}"/>
    <cellStyle name="60% - Ênfase2 9" xfId="700" xr:uid="{00000000-0005-0000-0000-0000BB020000}"/>
    <cellStyle name="60% - Ênfase3" xfId="701" builtinId="40" customBuiltin="1"/>
    <cellStyle name="60% - Ênfase3 10" xfId="702" xr:uid="{00000000-0005-0000-0000-0000BD020000}"/>
    <cellStyle name="60% - Ênfase3 11" xfId="703" xr:uid="{00000000-0005-0000-0000-0000BE020000}"/>
    <cellStyle name="60% - Ênfase3 12" xfId="704" xr:uid="{00000000-0005-0000-0000-0000BF020000}"/>
    <cellStyle name="60% - Ênfase3 13" xfId="705" xr:uid="{00000000-0005-0000-0000-0000C0020000}"/>
    <cellStyle name="60% - Ênfase3 14" xfId="706" xr:uid="{00000000-0005-0000-0000-0000C1020000}"/>
    <cellStyle name="60% - Ênfase3 2" xfId="707" xr:uid="{00000000-0005-0000-0000-0000C2020000}"/>
    <cellStyle name="60% - Ênfase3 2 10" xfId="708" xr:uid="{00000000-0005-0000-0000-0000C3020000}"/>
    <cellStyle name="60% - Ênfase3 2 2" xfId="709" xr:uid="{00000000-0005-0000-0000-0000C4020000}"/>
    <cellStyle name="60% - Ênfase3 2 3" xfId="710" xr:uid="{00000000-0005-0000-0000-0000C5020000}"/>
    <cellStyle name="60% - Ênfase3 2 4" xfId="711" xr:uid="{00000000-0005-0000-0000-0000C6020000}"/>
    <cellStyle name="60% - Ênfase3 2 5" xfId="712" xr:uid="{00000000-0005-0000-0000-0000C7020000}"/>
    <cellStyle name="60% - Ênfase3 2 6" xfId="713" xr:uid="{00000000-0005-0000-0000-0000C8020000}"/>
    <cellStyle name="60% - Ênfase3 2 7" xfId="714" xr:uid="{00000000-0005-0000-0000-0000C9020000}"/>
    <cellStyle name="60% - Ênfase3 2 8" xfId="715" xr:uid="{00000000-0005-0000-0000-0000CA020000}"/>
    <cellStyle name="60% - Ênfase3 2 9" xfId="716" xr:uid="{00000000-0005-0000-0000-0000CB020000}"/>
    <cellStyle name="60% - Ênfase3 3" xfId="717" xr:uid="{00000000-0005-0000-0000-0000CC020000}"/>
    <cellStyle name="60% - Ênfase3 3 10" xfId="718" xr:uid="{00000000-0005-0000-0000-0000CD020000}"/>
    <cellStyle name="60% - Ênfase3 3 2" xfId="719" xr:uid="{00000000-0005-0000-0000-0000CE020000}"/>
    <cellStyle name="60% - Ênfase3 3 3" xfId="720" xr:uid="{00000000-0005-0000-0000-0000CF020000}"/>
    <cellStyle name="60% - Ênfase3 3 4" xfId="721" xr:uid="{00000000-0005-0000-0000-0000D0020000}"/>
    <cellStyle name="60% - Ênfase3 3 5" xfId="722" xr:uid="{00000000-0005-0000-0000-0000D1020000}"/>
    <cellStyle name="60% - Ênfase3 3 6" xfId="723" xr:uid="{00000000-0005-0000-0000-0000D2020000}"/>
    <cellStyle name="60% - Ênfase3 3 7" xfId="724" xr:uid="{00000000-0005-0000-0000-0000D3020000}"/>
    <cellStyle name="60% - Ênfase3 3 8" xfId="725" xr:uid="{00000000-0005-0000-0000-0000D4020000}"/>
    <cellStyle name="60% - Ênfase3 3 9" xfId="726" xr:uid="{00000000-0005-0000-0000-0000D5020000}"/>
    <cellStyle name="60% - Ênfase3 4" xfId="727" xr:uid="{00000000-0005-0000-0000-0000D6020000}"/>
    <cellStyle name="60% - Ênfase3 4 10" xfId="728" xr:uid="{00000000-0005-0000-0000-0000D7020000}"/>
    <cellStyle name="60% - Ênfase3 4 2" xfId="729" xr:uid="{00000000-0005-0000-0000-0000D8020000}"/>
    <cellStyle name="60% - Ênfase3 4 3" xfId="730" xr:uid="{00000000-0005-0000-0000-0000D9020000}"/>
    <cellStyle name="60% - Ênfase3 4 4" xfId="731" xr:uid="{00000000-0005-0000-0000-0000DA020000}"/>
    <cellStyle name="60% - Ênfase3 4 5" xfId="732" xr:uid="{00000000-0005-0000-0000-0000DB020000}"/>
    <cellStyle name="60% - Ênfase3 4 6" xfId="733" xr:uid="{00000000-0005-0000-0000-0000DC020000}"/>
    <cellStyle name="60% - Ênfase3 4 7" xfId="734" xr:uid="{00000000-0005-0000-0000-0000DD020000}"/>
    <cellStyle name="60% - Ênfase3 4 8" xfId="735" xr:uid="{00000000-0005-0000-0000-0000DE020000}"/>
    <cellStyle name="60% - Ênfase3 4 9" xfId="736" xr:uid="{00000000-0005-0000-0000-0000DF020000}"/>
    <cellStyle name="60% - Ênfase3 5" xfId="737" xr:uid="{00000000-0005-0000-0000-0000E0020000}"/>
    <cellStyle name="60% - Ênfase3 5 10" xfId="738" xr:uid="{00000000-0005-0000-0000-0000E1020000}"/>
    <cellStyle name="60% - Ênfase3 5 2" xfId="739" xr:uid="{00000000-0005-0000-0000-0000E2020000}"/>
    <cellStyle name="60% - Ênfase3 5 3" xfId="740" xr:uid="{00000000-0005-0000-0000-0000E3020000}"/>
    <cellStyle name="60% - Ênfase3 5 4" xfId="741" xr:uid="{00000000-0005-0000-0000-0000E4020000}"/>
    <cellStyle name="60% - Ênfase3 5 5" xfId="742" xr:uid="{00000000-0005-0000-0000-0000E5020000}"/>
    <cellStyle name="60% - Ênfase3 5 6" xfId="743" xr:uid="{00000000-0005-0000-0000-0000E6020000}"/>
    <cellStyle name="60% - Ênfase3 5 7" xfId="744" xr:uid="{00000000-0005-0000-0000-0000E7020000}"/>
    <cellStyle name="60% - Ênfase3 5 8" xfId="745" xr:uid="{00000000-0005-0000-0000-0000E8020000}"/>
    <cellStyle name="60% - Ênfase3 5 9" xfId="746" xr:uid="{00000000-0005-0000-0000-0000E9020000}"/>
    <cellStyle name="60% - Ênfase3 6" xfId="747" xr:uid="{00000000-0005-0000-0000-0000EA020000}"/>
    <cellStyle name="60% - Ênfase3 7" xfId="748" xr:uid="{00000000-0005-0000-0000-0000EB020000}"/>
    <cellStyle name="60% - Ênfase3 8" xfId="749" xr:uid="{00000000-0005-0000-0000-0000EC020000}"/>
    <cellStyle name="60% - Ênfase3 9" xfId="750" xr:uid="{00000000-0005-0000-0000-0000ED020000}"/>
    <cellStyle name="60% - Ênfase4" xfId="751" builtinId="44" customBuiltin="1"/>
    <cellStyle name="60% - Ênfase4 10" xfId="752" xr:uid="{00000000-0005-0000-0000-0000EF020000}"/>
    <cellStyle name="60% - Ênfase4 11" xfId="753" xr:uid="{00000000-0005-0000-0000-0000F0020000}"/>
    <cellStyle name="60% - Ênfase4 12" xfId="754" xr:uid="{00000000-0005-0000-0000-0000F1020000}"/>
    <cellStyle name="60% - Ênfase4 13" xfId="755" xr:uid="{00000000-0005-0000-0000-0000F2020000}"/>
    <cellStyle name="60% - Ênfase4 14" xfId="756" xr:uid="{00000000-0005-0000-0000-0000F3020000}"/>
    <cellStyle name="60% - Ênfase4 2" xfId="757" xr:uid="{00000000-0005-0000-0000-0000F4020000}"/>
    <cellStyle name="60% - Ênfase4 2 10" xfId="758" xr:uid="{00000000-0005-0000-0000-0000F5020000}"/>
    <cellStyle name="60% - Ênfase4 2 2" xfId="759" xr:uid="{00000000-0005-0000-0000-0000F6020000}"/>
    <cellStyle name="60% - Ênfase4 2 3" xfId="760" xr:uid="{00000000-0005-0000-0000-0000F7020000}"/>
    <cellStyle name="60% - Ênfase4 2 4" xfId="761" xr:uid="{00000000-0005-0000-0000-0000F8020000}"/>
    <cellStyle name="60% - Ênfase4 2 5" xfId="762" xr:uid="{00000000-0005-0000-0000-0000F9020000}"/>
    <cellStyle name="60% - Ênfase4 2 6" xfId="763" xr:uid="{00000000-0005-0000-0000-0000FA020000}"/>
    <cellStyle name="60% - Ênfase4 2 7" xfId="764" xr:uid="{00000000-0005-0000-0000-0000FB020000}"/>
    <cellStyle name="60% - Ênfase4 2 8" xfId="765" xr:uid="{00000000-0005-0000-0000-0000FC020000}"/>
    <cellStyle name="60% - Ênfase4 2 9" xfId="766" xr:uid="{00000000-0005-0000-0000-0000FD020000}"/>
    <cellStyle name="60% - Ênfase4 3" xfId="767" xr:uid="{00000000-0005-0000-0000-0000FE020000}"/>
    <cellStyle name="60% - Ênfase4 3 10" xfId="768" xr:uid="{00000000-0005-0000-0000-0000FF020000}"/>
    <cellStyle name="60% - Ênfase4 3 2" xfId="769" xr:uid="{00000000-0005-0000-0000-000000030000}"/>
    <cellStyle name="60% - Ênfase4 3 3" xfId="770" xr:uid="{00000000-0005-0000-0000-000001030000}"/>
    <cellStyle name="60% - Ênfase4 3 4" xfId="771" xr:uid="{00000000-0005-0000-0000-000002030000}"/>
    <cellStyle name="60% - Ênfase4 3 5" xfId="772" xr:uid="{00000000-0005-0000-0000-000003030000}"/>
    <cellStyle name="60% - Ênfase4 3 6" xfId="773" xr:uid="{00000000-0005-0000-0000-000004030000}"/>
    <cellStyle name="60% - Ênfase4 3 7" xfId="774" xr:uid="{00000000-0005-0000-0000-000005030000}"/>
    <cellStyle name="60% - Ênfase4 3 8" xfId="775" xr:uid="{00000000-0005-0000-0000-000006030000}"/>
    <cellStyle name="60% - Ênfase4 3 9" xfId="776" xr:uid="{00000000-0005-0000-0000-000007030000}"/>
    <cellStyle name="60% - Ênfase4 4" xfId="777" xr:uid="{00000000-0005-0000-0000-000008030000}"/>
    <cellStyle name="60% - Ênfase4 4 10" xfId="778" xr:uid="{00000000-0005-0000-0000-000009030000}"/>
    <cellStyle name="60% - Ênfase4 4 2" xfId="779" xr:uid="{00000000-0005-0000-0000-00000A030000}"/>
    <cellStyle name="60% - Ênfase4 4 3" xfId="780" xr:uid="{00000000-0005-0000-0000-00000B030000}"/>
    <cellStyle name="60% - Ênfase4 4 4" xfId="781" xr:uid="{00000000-0005-0000-0000-00000C030000}"/>
    <cellStyle name="60% - Ênfase4 4 5" xfId="782" xr:uid="{00000000-0005-0000-0000-00000D030000}"/>
    <cellStyle name="60% - Ênfase4 4 6" xfId="783" xr:uid="{00000000-0005-0000-0000-00000E030000}"/>
    <cellStyle name="60% - Ênfase4 4 7" xfId="784" xr:uid="{00000000-0005-0000-0000-00000F030000}"/>
    <cellStyle name="60% - Ênfase4 4 8" xfId="785" xr:uid="{00000000-0005-0000-0000-000010030000}"/>
    <cellStyle name="60% - Ênfase4 4 9" xfId="786" xr:uid="{00000000-0005-0000-0000-000011030000}"/>
    <cellStyle name="60% - Ênfase4 5" xfId="787" xr:uid="{00000000-0005-0000-0000-000012030000}"/>
    <cellStyle name="60% - Ênfase4 5 10" xfId="788" xr:uid="{00000000-0005-0000-0000-000013030000}"/>
    <cellStyle name="60% - Ênfase4 5 2" xfId="789" xr:uid="{00000000-0005-0000-0000-000014030000}"/>
    <cellStyle name="60% - Ênfase4 5 3" xfId="790" xr:uid="{00000000-0005-0000-0000-000015030000}"/>
    <cellStyle name="60% - Ênfase4 5 4" xfId="791" xr:uid="{00000000-0005-0000-0000-000016030000}"/>
    <cellStyle name="60% - Ênfase4 5 5" xfId="792" xr:uid="{00000000-0005-0000-0000-000017030000}"/>
    <cellStyle name="60% - Ênfase4 5 6" xfId="793" xr:uid="{00000000-0005-0000-0000-000018030000}"/>
    <cellStyle name="60% - Ênfase4 5 7" xfId="794" xr:uid="{00000000-0005-0000-0000-000019030000}"/>
    <cellStyle name="60% - Ênfase4 5 8" xfId="795" xr:uid="{00000000-0005-0000-0000-00001A030000}"/>
    <cellStyle name="60% - Ênfase4 5 9" xfId="796" xr:uid="{00000000-0005-0000-0000-00001B030000}"/>
    <cellStyle name="60% - Ênfase4 6" xfId="797" xr:uid="{00000000-0005-0000-0000-00001C030000}"/>
    <cellStyle name="60% - Ênfase4 7" xfId="798" xr:uid="{00000000-0005-0000-0000-00001D030000}"/>
    <cellStyle name="60% - Ênfase4 8" xfId="799" xr:uid="{00000000-0005-0000-0000-00001E030000}"/>
    <cellStyle name="60% - Ênfase4 9" xfId="800" xr:uid="{00000000-0005-0000-0000-00001F030000}"/>
    <cellStyle name="60% - Ênfase5" xfId="801" builtinId="48" customBuiltin="1"/>
    <cellStyle name="60% - Ênfase5 10" xfId="802" xr:uid="{00000000-0005-0000-0000-000021030000}"/>
    <cellStyle name="60% - Ênfase5 11" xfId="803" xr:uid="{00000000-0005-0000-0000-000022030000}"/>
    <cellStyle name="60% - Ênfase5 12" xfId="804" xr:uid="{00000000-0005-0000-0000-000023030000}"/>
    <cellStyle name="60% - Ênfase5 13" xfId="805" xr:uid="{00000000-0005-0000-0000-000024030000}"/>
    <cellStyle name="60% - Ênfase5 14" xfId="806" xr:uid="{00000000-0005-0000-0000-000025030000}"/>
    <cellStyle name="60% - Ênfase5 2" xfId="807" xr:uid="{00000000-0005-0000-0000-000026030000}"/>
    <cellStyle name="60% - Ênfase5 2 10" xfId="808" xr:uid="{00000000-0005-0000-0000-000027030000}"/>
    <cellStyle name="60% - Ênfase5 2 2" xfId="809" xr:uid="{00000000-0005-0000-0000-000028030000}"/>
    <cellStyle name="60% - Ênfase5 2 3" xfId="810" xr:uid="{00000000-0005-0000-0000-000029030000}"/>
    <cellStyle name="60% - Ênfase5 2 4" xfId="811" xr:uid="{00000000-0005-0000-0000-00002A030000}"/>
    <cellStyle name="60% - Ênfase5 2 5" xfId="812" xr:uid="{00000000-0005-0000-0000-00002B030000}"/>
    <cellStyle name="60% - Ênfase5 2 6" xfId="813" xr:uid="{00000000-0005-0000-0000-00002C030000}"/>
    <cellStyle name="60% - Ênfase5 2 7" xfId="814" xr:uid="{00000000-0005-0000-0000-00002D030000}"/>
    <cellStyle name="60% - Ênfase5 2 8" xfId="815" xr:uid="{00000000-0005-0000-0000-00002E030000}"/>
    <cellStyle name="60% - Ênfase5 2 9" xfId="816" xr:uid="{00000000-0005-0000-0000-00002F030000}"/>
    <cellStyle name="60% - Ênfase5 3" xfId="817" xr:uid="{00000000-0005-0000-0000-000030030000}"/>
    <cellStyle name="60% - Ênfase5 3 10" xfId="818" xr:uid="{00000000-0005-0000-0000-000031030000}"/>
    <cellStyle name="60% - Ênfase5 3 2" xfId="819" xr:uid="{00000000-0005-0000-0000-000032030000}"/>
    <cellStyle name="60% - Ênfase5 3 3" xfId="820" xr:uid="{00000000-0005-0000-0000-000033030000}"/>
    <cellStyle name="60% - Ênfase5 3 4" xfId="821" xr:uid="{00000000-0005-0000-0000-000034030000}"/>
    <cellStyle name="60% - Ênfase5 3 5" xfId="822" xr:uid="{00000000-0005-0000-0000-000035030000}"/>
    <cellStyle name="60% - Ênfase5 3 6" xfId="823" xr:uid="{00000000-0005-0000-0000-000036030000}"/>
    <cellStyle name="60% - Ênfase5 3 7" xfId="824" xr:uid="{00000000-0005-0000-0000-000037030000}"/>
    <cellStyle name="60% - Ênfase5 3 8" xfId="825" xr:uid="{00000000-0005-0000-0000-000038030000}"/>
    <cellStyle name="60% - Ênfase5 3 9" xfId="826" xr:uid="{00000000-0005-0000-0000-000039030000}"/>
    <cellStyle name="60% - Ênfase5 4" xfId="827" xr:uid="{00000000-0005-0000-0000-00003A030000}"/>
    <cellStyle name="60% - Ênfase5 4 10" xfId="828" xr:uid="{00000000-0005-0000-0000-00003B030000}"/>
    <cellStyle name="60% - Ênfase5 4 2" xfId="829" xr:uid="{00000000-0005-0000-0000-00003C030000}"/>
    <cellStyle name="60% - Ênfase5 4 3" xfId="830" xr:uid="{00000000-0005-0000-0000-00003D030000}"/>
    <cellStyle name="60% - Ênfase5 4 4" xfId="831" xr:uid="{00000000-0005-0000-0000-00003E030000}"/>
    <cellStyle name="60% - Ênfase5 4 5" xfId="832" xr:uid="{00000000-0005-0000-0000-00003F030000}"/>
    <cellStyle name="60% - Ênfase5 4 6" xfId="833" xr:uid="{00000000-0005-0000-0000-000040030000}"/>
    <cellStyle name="60% - Ênfase5 4 7" xfId="834" xr:uid="{00000000-0005-0000-0000-000041030000}"/>
    <cellStyle name="60% - Ênfase5 4 8" xfId="835" xr:uid="{00000000-0005-0000-0000-000042030000}"/>
    <cellStyle name="60% - Ênfase5 4 9" xfId="836" xr:uid="{00000000-0005-0000-0000-000043030000}"/>
    <cellStyle name="60% - Ênfase5 5" xfId="837" xr:uid="{00000000-0005-0000-0000-000044030000}"/>
    <cellStyle name="60% - Ênfase5 5 10" xfId="838" xr:uid="{00000000-0005-0000-0000-000045030000}"/>
    <cellStyle name="60% - Ênfase5 5 2" xfId="839" xr:uid="{00000000-0005-0000-0000-000046030000}"/>
    <cellStyle name="60% - Ênfase5 5 3" xfId="840" xr:uid="{00000000-0005-0000-0000-000047030000}"/>
    <cellStyle name="60% - Ênfase5 5 4" xfId="841" xr:uid="{00000000-0005-0000-0000-000048030000}"/>
    <cellStyle name="60% - Ênfase5 5 5" xfId="842" xr:uid="{00000000-0005-0000-0000-000049030000}"/>
    <cellStyle name="60% - Ênfase5 5 6" xfId="843" xr:uid="{00000000-0005-0000-0000-00004A030000}"/>
    <cellStyle name="60% - Ênfase5 5 7" xfId="844" xr:uid="{00000000-0005-0000-0000-00004B030000}"/>
    <cellStyle name="60% - Ênfase5 5 8" xfId="845" xr:uid="{00000000-0005-0000-0000-00004C030000}"/>
    <cellStyle name="60% - Ênfase5 5 9" xfId="846" xr:uid="{00000000-0005-0000-0000-00004D030000}"/>
    <cellStyle name="60% - Ênfase5 6" xfId="847" xr:uid="{00000000-0005-0000-0000-00004E030000}"/>
    <cellStyle name="60% - Ênfase5 7" xfId="848" xr:uid="{00000000-0005-0000-0000-00004F030000}"/>
    <cellStyle name="60% - Ênfase5 8" xfId="849" xr:uid="{00000000-0005-0000-0000-000050030000}"/>
    <cellStyle name="60% - Ênfase5 9" xfId="850" xr:uid="{00000000-0005-0000-0000-000051030000}"/>
    <cellStyle name="60% - Ênfase6" xfId="851" builtinId="52" customBuiltin="1"/>
    <cellStyle name="60% - Ênfase6 10" xfId="852" xr:uid="{00000000-0005-0000-0000-000053030000}"/>
    <cellStyle name="60% - Ênfase6 11" xfId="853" xr:uid="{00000000-0005-0000-0000-000054030000}"/>
    <cellStyle name="60% - Ênfase6 12" xfId="854" xr:uid="{00000000-0005-0000-0000-000055030000}"/>
    <cellStyle name="60% - Ênfase6 13" xfId="855" xr:uid="{00000000-0005-0000-0000-000056030000}"/>
    <cellStyle name="60% - Ênfase6 14" xfId="856" xr:uid="{00000000-0005-0000-0000-000057030000}"/>
    <cellStyle name="60% - Ênfase6 2" xfId="857" xr:uid="{00000000-0005-0000-0000-000058030000}"/>
    <cellStyle name="60% - Ênfase6 2 10" xfId="858" xr:uid="{00000000-0005-0000-0000-000059030000}"/>
    <cellStyle name="60% - Ênfase6 2 2" xfId="859" xr:uid="{00000000-0005-0000-0000-00005A030000}"/>
    <cellStyle name="60% - Ênfase6 2 3" xfId="860" xr:uid="{00000000-0005-0000-0000-00005B030000}"/>
    <cellStyle name="60% - Ênfase6 2 4" xfId="861" xr:uid="{00000000-0005-0000-0000-00005C030000}"/>
    <cellStyle name="60% - Ênfase6 2 5" xfId="862" xr:uid="{00000000-0005-0000-0000-00005D030000}"/>
    <cellStyle name="60% - Ênfase6 2 6" xfId="863" xr:uid="{00000000-0005-0000-0000-00005E030000}"/>
    <cellStyle name="60% - Ênfase6 2 7" xfId="864" xr:uid="{00000000-0005-0000-0000-00005F030000}"/>
    <cellStyle name="60% - Ênfase6 2 8" xfId="865" xr:uid="{00000000-0005-0000-0000-000060030000}"/>
    <cellStyle name="60% - Ênfase6 2 9" xfId="866" xr:uid="{00000000-0005-0000-0000-000061030000}"/>
    <cellStyle name="60% - Ênfase6 3" xfId="867" xr:uid="{00000000-0005-0000-0000-000062030000}"/>
    <cellStyle name="60% - Ênfase6 3 10" xfId="868" xr:uid="{00000000-0005-0000-0000-000063030000}"/>
    <cellStyle name="60% - Ênfase6 3 2" xfId="869" xr:uid="{00000000-0005-0000-0000-000064030000}"/>
    <cellStyle name="60% - Ênfase6 3 3" xfId="870" xr:uid="{00000000-0005-0000-0000-000065030000}"/>
    <cellStyle name="60% - Ênfase6 3 4" xfId="871" xr:uid="{00000000-0005-0000-0000-000066030000}"/>
    <cellStyle name="60% - Ênfase6 3 5" xfId="872" xr:uid="{00000000-0005-0000-0000-000067030000}"/>
    <cellStyle name="60% - Ênfase6 3 6" xfId="873" xr:uid="{00000000-0005-0000-0000-000068030000}"/>
    <cellStyle name="60% - Ênfase6 3 7" xfId="874" xr:uid="{00000000-0005-0000-0000-000069030000}"/>
    <cellStyle name="60% - Ênfase6 3 8" xfId="875" xr:uid="{00000000-0005-0000-0000-00006A030000}"/>
    <cellStyle name="60% - Ênfase6 3 9" xfId="876" xr:uid="{00000000-0005-0000-0000-00006B030000}"/>
    <cellStyle name="60% - Ênfase6 4" xfId="877" xr:uid="{00000000-0005-0000-0000-00006C030000}"/>
    <cellStyle name="60% - Ênfase6 4 10" xfId="878" xr:uid="{00000000-0005-0000-0000-00006D030000}"/>
    <cellStyle name="60% - Ênfase6 4 2" xfId="879" xr:uid="{00000000-0005-0000-0000-00006E030000}"/>
    <cellStyle name="60% - Ênfase6 4 3" xfId="880" xr:uid="{00000000-0005-0000-0000-00006F030000}"/>
    <cellStyle name="60% - Ênfase6 4 4" xfId="881" xr:uid="{00000000-0005-0000-0000-000070030000}"/>
    <cellStyle name="60% - Ênfase6 4 5" xfId="882" xr:uid="{00000000-0005-0000-0000-000071030000}"/>
    <cellStyle name="60% - Ênfase6 4 6" xfId="883" xr:uid="{00000000-0005-0000-0000-000072030000}"/>
    <cellStyle name="60% - Ênfase6 4 7" xfId="884" xr:uid="{00000000-0005-0000-0000-000073030000}"/>
    <cellStyle name="60% - Ênfase6 4 8" xfId="885" xr:uid="{00000000-0005-0000-0000-000074030000}"/>
    <cellStyle name="60% - Ênfase6 4 9" xfId="886" xr:uid="{00000000-0005-0000-0000-000075030000}"/>
    <cellStyle name="60% - Ênfase6 5" xfId="887" xr:uid="{00000000-0005-0000-0000-000076030000}"/>
    <cellStyle name="60% - Ênfase6 5 10" xfId="888" xr:uid="{00000000-0005-0000-0000-000077030000}"/>
    <cellStyle name="60% - Ênfase6 5 2" xfId="889" xr:uid="{00000000-0005-0000-0000-000078030000}"/>
    <cellStyle name="60% - Ênfase6 5 3" xfId="890" xr:uid="{00000000-0005-0000-0000-000079030000}"/>
    <cellStyle name="60% - Ênfase6 5 4" xfId="891" xr:uid="{00000000-0005-0000-0000-00007A030000}"/>
    <cellStyle name="60% - Ênfase6 5 5" xfId="892" xr:uid="{00000000-0005-0000-0000-00007B030000}"/>
    <cellStyle name="60% - Ênfase6 5 6" xfId="893" xr:uid="{00000000-0005-0000-0000-00007C030000}"/>
    <cellStyle name="60% - Ênfase6 5 7" xfId="894" xr:uid="{00000000-0005-0000-0000-00007D030000}"/>
    <cellStyle name="60% - Ênfase6 5 8" xfId="895" xr:uid="{00000000-0005-0000-0000-00007E030000}"/>
    <cellStyle name="60% - Ênfase6 5 9" xfId="896" xr:uid="{00000000-0005-0000-0000-00007F030000}"/>
    <cellStyle name="60% - Ênfase6 6" xfId="897" xr:uid="{00000000-0005-0000-0000-000080030000}"/>
    <cellStyle name="60% - Ênfase6 7" xfId="898" xr:uid="{00000000-0005-0000-0000-000081030000}"/>
    <cellStyle name="60% - Ênfase6 8" xfId="899" xr:uid="{00000000-0005-0000-0000-000082030000}"/>
    <cellStyle name="60% - Ênfase6 9" xfId="900" xr:uid="{00000000-0005-0000-0000-000083030000}"/>
    <cellStyle name="Bol-Data" xfId="901" xr:uid="{00000000-0005-0000-0000-000084030000}"/>
    <cellStyle name="bolet" xfId="902" xr:uid="{00000000-0005-0000-0000-000085030000}"/>
    <cellStyle name="bolet 2" xfId="903" xr:uid="{00000000-0005-0000-0000-000086030000}"/>
    <cellStyle name="bolet 3" xfId="904" xr:uid="{00000000-0005-0000-0000-000087030000}"/>
    <cellStyle name="bolet 4" xfId="905" xr:uid="{00000000-0005-0000-0000-000088030000}"/>
    <cellStyle name="bolet 5" xfId="906" xr:uid="{00000000-0005-0000-0000-000089030000}"/>
    <cellStyle name="bolet 6" xfId="907" xr:uid="{00000000-0005-0000-0000-00008A030000}"/>
    <cellStyle name="bolet 7" xfId="908" xr:uid="{00000000-0005-0000-0000-00008B030000}"/>
    <cellStyle name="Bom" xfId="909" builtinId="26" customBuiltin="1"/>
    <cellStyle name="Bom 10" xfId="910" xr:uid="{00000000-0005-0000-0000-00008D030000}"/>
    <cellStyle name="Bom 11" xfId="911" xr:uid="{00000000-0005-0000-0000-00008E030000}"/>
    <cellStyle name="Bom 12" xfId="912" xr:uid="{00000000-0005-0000-0000-00008F030000}"/>
    <cellStyle name="Bom 13" xfId="913" xr:uid="{00000000-0005-0000-0000-000090030000}"/>
    <cellStyle name="Bom 14" xfId="914" xr:uid="{00000000-0005-0000-0000-000091030000}"/>
    <cellStyle name="Bom 2" xfId="915" xr:uid="{00000000-0005-0000-0000-000092030000}"/>
    <cellStyle name="Bom 2 10" xfId="916" xr:uid="{00000000-0005-0000-0000-000093030000}"/>
    <cellStyle name="Bom 2 2" xfId="917" xr:uid="{00000000-0005-0000-0000-000094030000}"/>
    <cellStyle name="Bom 2 3" xfId="918" xr:uid="{00000000-0005-0000-0000-000095030000}"/>
    <cellStyle name="Bom 2 4" xfId="919" xr:uid="{00000000-0005-0000-0000-000096030000}"/>
    <cellStyle name="Bom 2 5" xfId="920" xr:uid="{00000000-0005-0000-0000-000097030000}"/>
    <cellStyle name="Bom 2 6" xfId="921" xr:uid="{00000000-0005-0000-0000-000098030000}"/>
    <cellStyle name="Bom 2 7" xfId="922" xr:uid="{00000000-0005-0000-0000-000099030000}"/>
    <cellStyle name="Bom 2 8" xfId="923" xr:uid="{00000000-0005-0000-0000-00009A030000}"/>
    <cellStyle name="Bom 2 9" xfId="924" xr:uid="{00000000-0005-0000-0000-00009B030000}"/>
    <cellStyle name="Bom 3" xfId="925" xr:uid="{00000000-0005-0000-0000-00009C030000}"/>
    <cellStyle name="Bom 3 10" xfId="926" xr:uid="{00000000-0005-0000-0000-00009D030000}"/>
    <cellStyle name="Bom 3 2" xfId="927" xr:uid="{00000000-0005-0000-0000-00009E030000}"/>
    <cellStyle name="Bom 3 3" xfId="928" xr:uid="{00000000-0005-0000-0000-00009F030000}"/>
    <cellStyle name="Bom 3 4" xfId="929" xr:uid="{00000000-0005-0000-0000-0000A0030000}"/>
    <cellStyle name="Bom 3 5" xfId="930" xr:uid="{00000000-0005-0000-0000-0000A1030000}"/>
    <cellStyle name="Bom 3 6" xfId="931" xr:uid="{00000000-0005-0000-0000-0000A2030000}"/>
    <cellStyle name="Bom 3 7" xfId="932" xr:uid="{00000000-0005-0000-0000-0000A3030000}"/>
    <cellStyle name="Bom 3 8" xfId="933" xr:uid="{00000000-0005-0000-0000-0000A4030000}"/>
    <cellStyle name="Bom 3 9" xfId="934" xr:uid="{00000000-0005-0000-0000-0000A5030000}"/>
    <cellStyle name="Bom 4" xfId="935" xr:uid="{00000000-0005-0000-0000-0000A6030000}"/>
    <cellStyle name="Bom 4 10" xfId="936" xr:uid="{00000000-0005-0000-0000-0000A7030000}"/>
    <cellStyle name="Bom 4 2" xfId="937" xr:uid="{00000000-0005-0000-0000-0000A8030000}"/>
    <cellStyle name="Bom 4 3" xfId="938" xr:uid="{00000000-0005-0000-0000-0000A9030000}"/>
    <cellStyle name="Bom 4 4" xfId="939" xr:uid="{00000000-0005-0000-0000-0000AA030000}"/>
    <cellStyle name="Bom 4 5" xfId="940" xr:uid="{00000000-0005-0000-0000-0000AB030000}"/>
    <cellStyle name="Bom 4 6" xfId="941" xr:uid="{00000000-0005-0000-0000-0000AC030000}"/>
    <cellStyle name="Bom 4 7" xfId="942" xr:uid="{00000000-0005-0000-0000-0000AD030000}"/>
    <cellStyle name="Bom 4 8" xfId="943" xr:uid="{00000000-0005-0000-0000-0000AE030000}"/>
    <cellStyle name="Bom 4 9" xfId="944" xr:uid="{00000000-0005-0000-0000-0000AF030000}"/>
    <cellStyle name="Bom 5" xfId="945" xr:uid="{00000000-0005-0000-0000-0000B0030000}"/>
    <cellStyle name="Bom 5 10" xfId="946" xr:uid="{00000000-0005-0000-0000-0000B1030000}"/>
    <cellStyle name="Bom 5 2" xfId="947" xr:uid="{00000000-0005-0000-0000-0000B2030000}"/>
    <cellStyle name="Bom 5 3" xfId="948" xr:uid="{00000000-0005-0000-0000-0000B3030000}"/>
    <cellStyle name="Bom 5 4" xfId="949" xr:uid="{00000000-0005-0000-0000-0000B4030000}"/>
    <cellStyle name="Bom 5 5" xfId="950" xr:uid="{00000000-0005-0000-0000-0000B5030000}"/>
    <cellStyle name="Bom 5 6" xfId="951" xr:uid="{00000000-0005-0000-0000-0000B6030000}"/>
    <cellStyle name="Bom 5 7" xfId="952" xr:uid="{00000000-0005-0000-0000-0000B7030000}"/>
    <cellStyle name="Bom 5 8" xfId="953" xr:uid="{00000000-0005-0000-0000-0000B8030000}"/>
    <cellStyle name="Bom 5 9" xfId="954" xr:uid="{00000000-0005-0000-0000-0000B9030000}"/>
    <cellStyle name="Bom 6" xfId="955" xr:uid="{00000000-0005-0000-0000-0000BA030000}"/>
    <cellStyle name="Bom 7" xfId="956" xr:uid="{00000000-0005-0000-0000-0000BB030000}"/>
    <cellStyle name="Bom 8" xfId="957" xr:uid="{00000000-0005-0000-0000-0000BC030000}"/>
    <cellStyle name="Bom 9" xfId="958" xr:uid="{00000000-0005-0000-0000-0000BD030000}"/>
    <cellStyle name="Cálculo" xfId="959" builtinId="22" customBuiltin="1"/>
    <cellStyle name="Cálculo 10" xfId="960" xr:uid="{00000000-0005-0000-0000-0000BF030000}"/>
    <cellStyle name="Cálculo 11" xfId="961" xr:uid="{00000000-0005-0000-0000-0000C0030000}"/>
    <cellStyle name="Cálculo 12" xfId="962" xr:uid="{00000000-0005-0000-0000-0000C1030000}"/>
    <cellStyle name="Cálculo 13" xfId="963" xr:uid="{00000000-0005-0000-0000-0000C2030000}"/>
    <cellStyle name="Cálculo 14" xfId="964" xr:uid="{00000000-0005-0000-0000-0000C3030000}"/>
    <cellStyle name="Cálculo 2" xfId="965" xr:uid="{00000000-0005-0000-0000-0000C4030000}"/>
    <cellStyle name="Cálculo 2 10" xfId="966" xr:uid="{00000000-0005-0000-0000-0000C5030000}"/>
    <cellStyle name="Cálculo 2 2" xfId="967" xr:uid="{00000000-0005-0000-0000-0000C6030000}"/>
    <cellStyle name="Cálculo 2 3" xfId="968" xr:uid="{00000000-0005-0000-0000-0000C7030000}"/>
    <cellStyle name="Cálculo 2 4" xfId="969" xr:uid="{00000000-0005-0000-0000-0000C8030000}"/>
    <cellStyle name="Cálculo 2 5" xfId="970" xr:uid="{00000000-0005-0000-0000-0000C9030000}"/>
    <cellStyle name="Cálculo 2 6" xfId="971" xr:uid="{00000000-0005-0000-0000-0000CA030000}"/>
    <cellStyle name="Cálculo 2 7" xfId="972" xr:uid="{00000000-0005-0000-0000-0000CB030000}"/>
    <cellStyle name="Cálculo 2 8" xfId="973" xr:uid="{00000000-0005-0000-0000-0000CC030000}"/>
    <cellStyle name="Cálculo 2 9" xfId="974" xr:uid="{00000000-0005-0000-0000-0000CD030000}"/>
    <cellStyle name="Cálculo 3" xfId="975" xr:uid="{00000000-0005-0000-0000-0000CE030000}"/>
    <cellStyle name="Cálculo 3 10" xfId="976" xr:uid="{00000000-0005-0000-0000-0000CF030000}"/>
    <cellStyle name="Cálculo 3 2" xfId="977" xr:uid="{00000000-0005-0000-0000-0000D0030000}"/>
    <cellStyle name="Cálculo 3 3" xfId="978" xr:uid="{00000000-0005-0000-0000-0000D1030000}"/>
    <cellStyle name="Cálculo 3 4" xfId="979" xr:uid="{00000000-0005-0000-0000-0000D2030000}"/>
    <cellStyle name="Cálculo 3 5" xfId="980" xr:uid="{00000000-0005-0000-0000-0000D3030000}"/>
    <cellStyle name="Cálculo 3 6" xfId="981" xr:uid="{00000000-0005-0000-0000-0000D4030000}"/>
    <cellStyle name="Cálculo 3 7" xfId="982" xr:uid="{00000000-0005-0000-0000-0000D5030000}"/>
    <cellStyle name="Cálculo 3 8" xfId="983" xr:uid="{00000000-0005-0000-0000-0000D6030000}"/>
    <cellStyle name="Cálculo 3 9" xfId="984" xr:uid="{00000000-0005-0000-0000-0000D7030000}"/>
    <cellStyle name="Cálculo 4" xfId="985" xr:uid="{00000000-0005-0000-0000-0000D8030000}"/>
    <cellStyle name="Cálculo 4 10" xfId="986" xr:uid="{00000000-0005-0000-0000-0000D9030000}"/>
    <cellStyle name="Cálculo 4 2" xfId="987" xr:uid="{00000000-0005-0000-0000-0000DA030000}"/>
    <cellStyle name="Cálculo 4 3" xfId="988" xr:uid="{00000000-0005-0000-0000-0000DB030000}"/>
    <cellStyle name="Cálculo 4 4" xfId="989" xr:uid="{00000000-0005-0000-0000-0000DC030000}"/>
    <cellStyle name="Cálculo 4 5" xfId="990" xr:uid="{00000000-0005-0000-0000-0000DD030000}"/>
    <cellStyle name="Cálculo 4 6" xfId="991" xr:uid="{00000000-0005-0000-0000-0000DE030000}"/>
    <cellStyle name="Cálculo 4 7" xfId="992" xr:uid="{00000000-0005-0000-0000-0000DF030000}"/>
    <cellStyle name="Cálculo 4 8" xfId="993" xr:uid="{00000000-0005-0000-0000-0000E0030000}"/>
    <cellStyle name="Cálculo 4 9" xfId="994" xr:uid="{00000000-0005-0000-0000-0000E1030000}"/>
    <cellStyle name="Cálculo 5" xfId="995" xr:uid="{00000000-0005-0000-0000-0000E2030000}"/>
    <cellStyle name="Cálculo 5 10" xfId="996" xr:uid="{00000000-0005-0000-0000-0000E3030000}"/>
    <cellStyle name="Cálculo 5 2" xfId="997" xr:uid="{00000000-0005-0000-0000-0000E4030000}"/>
    <cellStyle name="Cálculo 5 3" xfId="998" xr:uid="{00000000-0005-0000-0000-0000E5030000}"/>
    <cellStyle name="Cálculo 5 4" xfId="999" xr:uid="{00000000-0005-0000-0000-0000E6030000}"/>
    <cellStyle name="Cálculo 5 5" xfId="1000" xr:uid="{00000000-0005-0000-0000-0000E7030000}"/>
    <cellStyle name="Cálculo 5 6" xfId="1001" xr:uid="{00000000-0005-0000-0000-0000E8030000}"/>
    <cellStyle name="Cálculo 5 7" xfId="1002" xr:uid="{00000000-0005-0000-0000-0000E9030000}"/>
    <cellStyle name="Cálculo 5 8" xfId="1003" xr:uid="{00000000-0005-0000-0000-0000EA030000}"/>
    <cellStyle name="Cálculo 5 9" xfId="1004" xr:uid="{00000000-0005-0000-0000-0000EB030000}"/>
    <cellStyle name="Cálculo 6" xfId="1005" xr:uid="{00000000-0005-0000-0000-0000EC030000}"/>
    <cellStyle name="Cálculo 7" xfId="1006" xr:uid="{00000000-0005-0000-0000-0000ED030000}"/>
    <cellStyle name="Cálculo 8" xfId="1007" xr:uid="{00000000-0005-0000-0000-0000EE030000}"/>
    <cellStyle name="Cálculo 9" xfId="1008" xr:uid="{00000000-0005-0000-0000-0000EF030000}"/>
    <cellStyle name="Célula de Verificação" xfId="1009" builtinId="23" customBuiltin="1"/>
    <cellStyle name="Célula de Verificação 10" xfId="1010" xr:uid="{00000000-0005-0000-0000-0000F1030000}"/>
    <cellStyle name="Célula de Verificação 11" xfId="1011" xr:uid="{00000000-0005-0000-0000-0000F2030000}"/>
    <cellStyle name="Célula de Verificação 12" xfId="1012" xr:uid="{00000000-0005-0000-0000-0000F3030000}"/>
    <cellStyle name="Célula de Verificação 13" xfId="1013" xr:uid="{00000000-0005-0000-0000-0000F4030000}"/>
    <cellStyle name="Célula de Verificação 14" xfId="1014" xr:uid="{00000000-0005-0000-0000-0000F5030000}"/>
    <cellStyle name="Célula de Verificação 2" xfId="1015" xr:uid="{00000000-0005-0000-0000-0000F6030000}"/>
    <cellStyle name="Célula de Verificação 2 10" xfId="1016" xr:uid="{00000000-0005-0000-0000-0000F7030000}"/>
    <cellStyle name="Célula de Verificação 2 2" xfId="1017" xr:uid="{00000000-0005-0000-0000-0000F8030000}"/>
    <cellStyle name="Célula de Verificação 2 3" xfId="1018" xr:uid="{00000000-0005-0000-0000-0000F9030000}"/>
    <cellStyle name="Célula de Verificação 2 4" xfId="1019" xr:uid="{00000000-0005-0000-0000-0000FA030000}"/>
    <cellStyle name="Célula de Verificação 2 5" xfId="1020" xr:uid="{00000000-0005-0000-0000-0000FB030000}"/>
    <cellStyle name="Célula de Verificação 2 6" xfId="1021" xr:uid="{00000000-0005-0000-0000-0000FC030000}"/>
    <cellStyle name="Célula de Verificação 2 7" xfId="1022" xr:uid="{00000000-0005-0000-0000-0000FD030000}"/>
    <cellStyle name="Célula de Verificação 2 8" xfId="1023" xr:uid="{00000000-0005-0000-0000-0000FE030000}"/>
    <cellStyle name="Célula de Verificação 2 9" xfId="1024" xr:uid="{00000000-0005-0000-0000-0000FF030000}"/>
    <cellStyle name="Célula de Verificação 3" xfId="1025" xr:uid="{00000000-0005-0000-0000-000000040000}"/>
    <cellStyle name="Célula de Verificação 3 10" xfId="1026" xr:uid="{00000000-0005-0000-0000-000001040000}"/>
    <cellStyle name="Célula de Verificação 3 2" xfId="1027" xr:uid="{00000000-0005-0000-0000-000002040000}"/>
    <cellStyle name="Célula de Verificação 3 3" xfId="1028" xr:uid="{00000000-0005-0000-0000-000003040000}"/>
    <cellStyle name="Célula de Verificação 3 4" xfId="1029" xr:uid="{00000000-0005-0000-0000-000004040000}"/>
    <cellStyle name="Célula de Verificação 3 5" xfId="1030" xr:uid="{00000000-0005-0000-0000-000005040000}"/>
    <cellStyle name="Célula de Verificação 3 6" xfId="1031" xr:uid="{00000000-0005-0000-0000-000006040000}"/>
    <cellStyle name="Célula de Verificação 3 7" xfId="1032" xr:uid="{00000000-0005-0000-0000-000007040000}"/>
    <cellStyle name="Célula de Verificação 3 8" xfId="1033" xr:uid="{00000000-0005-0000-0000-000008040000}"/>
    <cellStyle name="Célula de Verificação 3 9" xfId="1034" xr:uid="{00000000-0005-0000-0000-000009040000}"/>
    <cellStyle name="Célula de Verificação 4" xfId="1035" xr:uid="{00000000-0005-0000-0000-00000A040000}"/>
    <cellStyle name="Célula de Verificação 4 10" xfId="1036" xr:uid="{00000000-0005-0000-0000-00000B040000}"/>
    <cellStyle name="Célula de Verificação 4 2" xfId="1037" xr:uid="{00000000-0005-0000-0000-00000C040000}"/>
    <cellStyle name="Célula de Verificação 4 3" xfId="1038" xr:uid="{00000000-0005-0000-0000-00000D040000}"/>
    <cellStyle name="Célula de Verificação 4 4" xfId="1039" xr:uid="{00000000-0005-0000-0000-00000E040000}"/>
    <cellStyle name="Célula de Verificação 4 5" xfId="1040" xr:uid="{00000000-0005-0000-0000-00000F040000}"/>
    <cellStyle name="Célula de Verificação 4 6" xfId="1041" xr:uid="{00000000-0005-0000-0000-000010040000}"/>
    <cellStyle name="Célula de Verificação 4 7" xfId="1042" xr:uid="{00000000-0005-0000-0000-000011040000}"/>
    <cellStyle name="Célula de Verificação 4 8" xfId="1043" xr:uid="{00000000-0005-0000-0000-000012040000}"/>
    <cellStyle name="Célula de Verificação 4 9" xfId="1044" xr:uid="{00000000-0005-0000-0000-000013040000}"/>
    <cellStyle name="Célula de Verificação 5" xfId="1045" xr:uid="{00000000-0005-0000-0000-000014040000}"/>
    <cellStyle name="Célula de Verificação 5 10" xfId="1046" xr:uid="{00000000-0005-0000-0000-000015040000}"/>
    <cellStyle name="Célula de Verificação 5 2" xfId="1047" xr:uid="{00000000-0005-0000-0000-000016040000}"/>
    <cellStyle name="Célula de Verificação 5 3" xfId="1048" xr:uid="{00000000-0005-0000-0000-000017040000}"/>
    <cellStyle name="Célula de Verificação 5 4" xfId="1049" xr:uid="{00000000-0005-0000-0000-000018040000}"/>
    <cellStyle name="Célula de Verificação 5 5" xfId="1050" xr:uid="{00000000-0005-0000-0000-000019040000}"/>
    <cellStyle name="Célula de Verificação 5 6" xfId="1051" xr:uid="{00000000-0005-0000-0000-00001A040000}"/>
    <cellStyle name="Célula de Verificação 5 7" xfId="1052" xr:uid="{00000000-0005-0000-0000-00001B040000}"/>
    <cellStyle name="Célula de Verificação 5 8" xfId="1053" xr:uid="{00000000-0005-0000-0000-00001C040000}"/>
    <cellStyle name="Célula de Verificação 5 9" xfId="1054" xr:uid="{00000000-0005-0000-0000-00001D040000}"/>
    <cellStyle name="Célula de Verificação 6" xfId="1055" xr:uid="{00000000-0005-0000-0000-00001E040000}"/>
    <cellStyle name="Célula de Verificação 7" xfId="1056" xr:uid="{00000000-0005-0000-0000-00001F040000}"/>
    <cellStyle name="Célula de Verificação 8" xfId="1057" xr:uid="{00000000-0005-0000-0000-000020040000}"/>
    <cellStyle name="Célula de Verificação 9" xfId="1058" xr:uid="{00000000-0005-0000-0000-000021040000}"/>
    <cellStyle name="Célula Vinculada" xfId="1059" builtinId="24" customBuiltin="1"/>
    <cellStyle name="Célula Vinculada 10" xfId="1060" xr:uid="{00000000-0005-0000-0000-000023040000}"/>
    <cellStyle name="Célula Vinculada 11" xfId="1061" xr:uid="{00000000-0005-0000-0000-000024040000}"/>
    <cellStyle name="Célula Vinculada 12" xfId="1062" xr:uid="{00000000-0005-0000-0000-000025040000}"/>
    <cellStyle name="Célula Vinculada 13" xfId="1063" xr:uid="{00000000-0005-0000-0000-000026040000}"/>
    <cellStyle name="Célula Vinculada 14" xfId="1064" xr:uid="{00000000-0005-0000-0000-000027040000}"/>
    <cellStyle name="Célula Vinculada 2" xfId="1065" xr:uid="{00000000-0005-0000-0000-000028040000}"/>
    <cellStyle name="Célula Vinculada 2 10" xfId="1066" xr:uid="{00000000-0005-0000-0000-000029040000}"/>
    <cellStyle name="Célula Vinculada 2 2" xfId="1067" xr:uid="{00000000-0005-0000-0000-00002A040000}"/>
    <cellStyle name="Célula Vinculada 2 3" xfId="1068" xr:uid="{00000000-0005-0000-0000-00002B040000}"/>
    <cellStyle name="Célula Vinculada 2 4" xfId="1069" xr:uid="{00000000-0005-0000-0000-00002C040000}"/>
    <cellStyle name="Célula Vinculada 2 5" xfId="1070" xr:uid="{00000000-0005-0000-0000-00002D040000}"/>
    <cellStyle name="Célula Vinculada 2 6" xfId="1071" xr:uid="{00000000-0005-0000-0000-00002E040000}"/>
    <cellStyle name="Célula Vinculada 2 7" xfId="1072" xr:uid="{00000000-0005-0000-0000-00002F040000}"/>
    <cellStyle name="Célula Vinculada 2 8" xfId="1073" xr:uid="{00000000-0005-0000-0000-000030040000}"/>
    <cellStyle name="Célula Vinculada 2 9" xfId="1074" xr:uid="{00000000-0005-0000-0000-000031040000}"/>
    <cellStyle name="Célula Vinculada 3" xfId="1075" xr:uid="{00000000-0005-0000-0000-000032040000}"/>
    <cellStyle name="Célula Vinculada 3 10" xfId="1076" xr:uid="{00000000-0005-0000-0000-000033040000}"/>
    <cellStyle name="Célula Vinculada 3 2" xfId="1077" xr:uid="{00000000-0005-0000-0000-000034040000}"/>
    <cellStyle name="Célula Vinculada 3 3" xfId="1078" xr:uid="{00000000-0005-0000-0000-000035040000}"/>
    <cellStyle name="Célula Vinculada 3 4" xfId="1079" xr:uid="{00000000-0005-0000-0000-000036040000}"/>
    <cellStyle name="Célula Vinculada 3 5" xfId="1080" xr:uid="{00000000-0005-0000-0000-000037040000}"/>
    <cellStyle name="Célula Vinculada 3 6" xfId="1081" xr:uid="{00000000-0005-0000-0000-000038040000}"/>
    <cellStyle name="Célula Vinculada 3 7" xfId="1082" xr:uid="{00000000-0005-0000-0000-000039040000}"/>
    <cellStyle name="Célula Vinculada 3 8" xfId="1083" xr:uid="{00000000-0005-0000-0000-00003A040000}"/>
    <cellStyle name="Célula Vinculada 3 9" xfId="1084" xr:uid="{00000000-0005-0000-0000-00003B040000}"/>
    <cellStyle name="Célula Vinculada 4" xfId="1085" xr:uid="{00000000-0005-0000-0000-00003C040000}"/>
    <cellStyle name="Célula Vinculada 4 10" xfId="1086" xr:uid="{00000000-0005-0000-0000-00003D040000}"/>
    <cellStyle name="Célula Vinculada 4 2" xfId="1087" xr:uid="{00000000-0005-0000-0000-00003E040000}"/>
    <cellStyle name="Célula Vinculada 4 3" xfId="1088" xr:uid="{00000000-0005-0000-0000-00003F040000}"/>
    <cellStyle name="Célula Vinculada 4 4" xfId="1089" xr:uid="{00000000-0005-0000-0000-000040040000}"/>
    <cellStyle name="Célula Vinculada 4 5" xfId="1090" xr:uid="{00000000-0005-0000-0000-000041040000}"/>
    <cellStyle name="Célula Vinculada 4 6" xfId="1091" xr:uid="{00000000-0005-0000-0000-000042040000}"/>
    <cellStyle name="Célula Vinculada 4 7" xfId="1092" xr:uid="{00000000-0005-0000-0000-000043040000}"/>
    <cellStyle name="Célula Vinculada 4 8" xfId="1093" xr:uid="{00000000-0005-0000-0000-000044040000}"/>
    <cellStyle name="Célula Vinculada 4 9" xfId="1094" xr:uid="{00000000-0005-0000-0000-000045040000}"/>
    <cellStyle name="Célula Vinculada 5" xfId="1095" xr:uid="{00000000-0005-0000-0000-000046040000}"/>
    <cellStyle name="Célula Vinculada 5 10" xfId="1096" xr:uid="{00000000-0005-0000-0000-000047040000}"/>
    <cellStyle name="Célula Vinculada 5 2" xfId="1097" xr:uid="{00000000-0005-0000-0000-000048040000}"/>
    <cellStyle name="Célula Vinculada 5 3" xfId="1098" xr:uid="{00000000-0005-0000-0000-000049040000}"/>
    <cellStyle name="Célula Vinculada 5 4" xfId="1099" xr:uid="{00000000-0005-0000-0000-00004A040000}"/>
    <cellStyle name="Célula Vinculada 5 5" xfId="1100" xr:uid="{00000000-0005-0000-0000-00004B040000}"/>
    <cellStyle name="Célula Vinculada 5 6" xfId="1101" xr:uid="{00000000-0005-0000-0000-00004C040000}"/>
    <cellStyle name="Célula Vinculada 5 7" xfId="1102" xr:uid="{00000000-0005-0000-0000-00004D040000}"/>
    <cellStyle name="Célula Vinculada 5 8" xfId="1103" xr:uid="{00000000-0005-0000-0000-00004E040000}"/>
    <cellStyle name="Célula Vinculada 5 9" xfId="1104" xr:uid="{00000000-0005-0000-0000-00004F040000}"/>
    <cellStyle name="Célula Vinculada 6" xfId="1105" xr:uid="{00000000-0005-0000-0000-000050040000}"/>
    <cellStyle name="Célula Vinculada 7" xfId="1106" xr:uid="{00000000-0005-0000-0000-000051040000}"/>
    <cellStyle name="Célula Vinculada 8" xfId="1107" xr:uid="{00000000-0005-0000-0000-000052040000}"/>
    <cellStyle name="Célula Vinculada 9" xfId="1108" xr:uid="{00000000-0005-0000-0000-000053040000}"/>
    <cellStyle name="Comma" xfId="1109" xr:uid="{00000000-0005-0000-0000-000054040000}"/>
    <cellStyle name="Comma [0]_Q12" xfId="1110" xr:uid="{00000000-0005-0000-0000-000055040000}"/>
    <cellStyle name="Comma 2" xfId="1111" xr:uid="{00000000-0005-0000-0000-000056040000}"/>
    <cellStyle name="Comma_Q12" xfId="1112" xr:uid="{00000000-0005-0000-0000-000057040000}"/>
    <cellStyle name="Comma0" xfId="1113" xr:uid="{00000000-0005-0000-0000-000058040000}"/>
    <cellStyle name="Comma0 2" xfId="1114" xr:uid="{00000000-0005-0000-0000-000059040000}"/>
    <cellStyle name="Currency" xfId="1115" xr:uid="{00000000-0005-0000-0000-00005A040000}"/>
    <cellStyle name="Currency [0]_Q12" xfId="1116" xr:uid="{00000000-0005-0000-0000-00005B040000}"/>
    <cellStyle name="Currency 2" xfId="1117" xr:uid="{00000000-0005-0000-0000-00005C040000}"/>
    <cellStyle name="Currency_Q12" xfId="1118" xr:uid="{00000000-0005-0000-0000-00005D040000}"/>
    <cellStyle name="Currency0" xfId="1119" xr:uid="{00000000-0005-0000-0000-00005E040000}"/>
    <cellStyle name="Currency0 2" xfId="1120" xr:uid="{00000000-0005-0000-0000-00005F040000}"/>
    <cellStyle name="Data" xfId="1121" xr:uid="{00000000-0005-0000-0000-000060040000}"/>
    <cellStyle name="Data 2" xfId="1122" xr:uid="{00000000-0005-0000-0000-000061040000}"/>
    <cellStyle name="Data 3" xfId="1123" xr:uid="{00000000-0005-0000-0000-000062040000}"/>
    <cellStyle name="Data 4" xfId="1124" xr:uid="{00000000-0005-0000-0000-000063040000}"/>
    <cellStyle name="Data 5" xfId="1125" xr:uid="{00000000-0005-0000-0000-000064040000}"/>
    <cellStyle name="Data 6" xfId="1126" xr:uid="{00000000-0005-0000-0000-000065040000}"/>
    <cellStyle name="Data 7" xfId="1127" xr:uid="{00000000-0005-0000-0000-000066040000}"/>
    <cellStyle name="Date" xfId="1128" xr:uid="{00000000-0005-0000-0000-000067040000}"/>
    <cellStyle name="Date 2" xfId="1129" xr:uid="{00000000-0005-0000-0000-000068040000}"/>
    <cellStyle name="Ênfase1" xfId="1130" builtinId="29" customBuiltin="1"/>
    <cellStyle name="Ênfase1 10" xfId="1131" xr:uid="{00000000-0005-0000-0000-00006A040000}"/>
    <cellStyle name="Ênfase1 11" xfId="1132" xr:uid="{00000000-0005-0000-0000-00006B040000}"/>
    <cellStyle name="Ênfase1 12" xfId="1133" xr:uid="{00000000-0005-0000-0000-00006C040000}"/>
    <cellStyle name="Ênfase1 13" xfId="1134" xr:uid="{00000000-0005-0000-0000-00006D040000}"/>
    <cellStyle name="Ênfase1 14" xfId="1135" xr:uid="{00000000-0005-0000-0000-00006E040000}"/>
    <cellStyle name="Ênfase1 2" xfId="1136" xr:uid="{00000000-0005-0000-0000-00006F040000}"/>
    <cellStyle name="Ênfase1 2 10" xfId="1137" xr:uid="{00000000-0005-0000-0000-000070040000}"/>
    <cellStyle name="Ênfase1 2 2" xfId="1138" xr:uid="{00000000-0005-0000-0000-000071040000}"/>
    <cellStyle name="Ênfase1 2 3" xfId="1139" xr:uid="{00000000-0005-0000-0000-000072040000}"/>
    <cellStyle name="Ênfase1 2 4" xfId="1140" xr:uid="{00000000-0005-0000-0000-000073040000}"/>
    <cellStyle name="Ênfase1 2 5" xfId="1141" xr:uid="{00000000-0005-0000-0000-000074040000}"/>
    <cellStyle name="Ênfase1 2 6" xfId="1142" xr:uid="{00000000-0005-0000-0000-000075040000}"/>
    <cellStyle name="Ênfase1 2 7" xfId="1143" xr:uid="{00000000-0005-0000-0000-000076040000}"/>
    <cellStyle name="Ênfase1 2 8" xfId="1144" xr:uid="{00000000-0005-0000-0000-000077040000}"/>
    <cellStyle name="Ênfase1 2 9" xfId="1145" xr:uid="{00000000-0005-0000-0000-000078040000}"/>
    <cellStyle name="Ênfase1 3" xfId="1146" xr:uid="{00000000-0005-0000-0000-000079040000}"/>
    <cellStyle name="Ênfase1 3 10" xfId="1147" xr:uid="{00000000-0005-0000-0000-00007A040000}"/>
    <cellStyle name="Ênfase1 3 2" xfId="1148" xr:uid="{00000000-0005-0000-0000-00007B040000}"/>
    <cellStyle name="Ênfase1 3 3" xfId="1149" xr:uid="{00000000-0005-0000-0000-00007C040000}"/>
    <cellStyle name="Ênfase1 3 4" xfId="1150" xr:uid="{00000000-0005-0000-0000-00007D040000}"/>
    <cellStyle name="Ênfase1 3 5" xfId="1151" xr:uid="{00000000-0005-0000-0000-00007E040000}"/>
    <cellStyle name="Ênfase1 3 6" xfId="1152" xr:uid="{00000000-0005-0000-0000-00007F040000}"/>
    <cellStyle name="Ênfase1 3 7" xfId="1153" xr:uid="{00000000-0005-0000-0000-000080040000}"/>
    <cellStyle name="Ênfase1 3 8" xfId="1154" xr:uid="{00000000-0005-0000-0000-000081040000}"/>
    <cellStyle name="Ênfase1 3 9" xfId="1155" xr:uid="{00000000-0005-0000-0000-000082040000}"/>
    <cellStyle name="Ênfase1 4" xfId="1156" xr:uid="{00000000-0005-0000-0000-000083040000}"/>
    <cellStyle name="Ênfase1 4 10" xfId="1157" xr:uid="{00000000-0005-0000-0000-000084040000}"/>
    <cellStyle name="Ênfase1 4 2" xfId="1158" xr:uid="{00000000-0005-0000-0000-000085040000}"/>
    <cellStyle name="Ênfase1 4 3" xfId="1159" xr:uid="{00000000-0005-0000-0000-000086040000}"/>
    <cellStyle name="Ênfase1 4 4" xfId="1160" xr:uid="{00000000-0005-0000-0000-000087040000}"/>
    <cellStyle name="Ênfase1 4 5" xfId="1161" xr:uid="{00000000-0005-0000-0000-000088040000}"/>
    <cellStyle name="Ênfase1 4 6" xfId="1162" xr:uid="{00000000-0005-0000-0000-000089040000}"/>
    <cellStyle name="Ênfase1 4 7" xfId="1163" xr:uid="{00000000-0005-0000-0000-00008A040000}"/>
    <cellStyle name="Ênfase1 4 8" xfId="1164" xr:uid="{00000000-0005-0000-0000-00008B040000}"/>
    <cellStyle name="Ênfase1 4 9" xfId="1165" xr:uid="{00000000-0005-0000-0000-00008C040000}"/>
    <cellStyle name="Ênfase1 5" xfId="1166" xr:uid="{00000000-0005-0000-0000-00008D040000}"/>
    <cellStyle name="Ênfase1 5 10" xfId="1167" xr:uid="{00000000-0005-0000-0000-00008E040000}"/>
    <cellStyle name="Ênfase1 5 2" xfId="1168" xr:uid="{00000000-0005-0000-0000-00008F040000}"/>
    <cellStyle name="Ênfase1 5 3" xfId="1169" xr:uid="{00000000-0005-0000-0000-000090040000}"/>
    <cellStyle name="Ênfase1 5 4" xfId="1170" xr:uid="{00000000-0005-0000-0000-000091040000}"/>
    <cellStyle name="Ênfase1 5 5" xfId="1171" xr:uid="{00000000-0005-0000-0000-000092040000}"/>
    <cellStyle name="Ênfase1 5 6" xfId="1172" xr:uid="{00000000-0005-0000-0000-000093040000}"/>
    <cellStyle name="Ênfase1 5 7" xfId="1173" xr:uid="{00000000-0005-0000-0000-000094040000}"/>
    <cellStyle name="Ênfase1 5 8" xfId="1174" xr:uid="{00000000-0005-0000-0000-000095040000}"/>
    <cellStyle name="Ênfase1 5 9" xfId="1175" xr:uid="{00000000-0005-0000-0000-000096040000}"/>
    <cellStyle name="Ênfase1 6" xfId="1176" xr:uid="{00000000-0005-0000-0000-000097040000}"/>
    <cellStyle name="Ênfase1 7" xfId="1177" xr:uid="{00000000-0005-0000-0000-000098040000}"/>
    <cellStyle name="Ênfase1 8" xfId="1178" xr:uid="{00000000-0005-0000-0000-000099040000}"/>
    <cellStyle name="Ênfase1 9" xfId="1179" xr:uid="{00000000-0005-0000-0000-00009A040000}"/>
    <cellStyle name="Ênfase2" xfId="1180" builtinId="33" customBuiltin="1"/>
    <cellStyle name="Ênfase2 10" xfId="1181" xr:uid="{00000000-0005-0000-0000-00009C040000}"/>
    <cellStyle name="Ênfase2 11" xfId="1182" xr:uid="{00000000-0005-0000-0000-00009D040000}"/>
    <cellStyle name="Ênfase2 12" xfId="1183" xr:uid="{00000000-0005-0000-0000-00009E040000}"/>
    <cellStyle name="Ênfase2 13" xfId="1184" xr:uid="{00000000-0005-0000-0000-00009F040000}"/>
    <cellStyle name="Ênfase2 14" xfId="1185" xr:uid="{00000000-0005-0000-0000-0000A0040000}"/>
    <cellStyle name="Ênfase2 2" xfId="1186" xr:uid="{00000000-0005-0000-0000-0000A1040000}"/>
    <cellStyle name="Ênfase2 2 10" xfId="1187" xr:uid="{00000000-0005-0000-0000-0000A2040000}"/>
    <cellStyle name="Ênfase2 2 2" xfId="1188" xr:uid="{00000000-0005-0000-0000-0000A3040000}"/>
    <cellStyle name="Ênfase2 2 3" xfId="1189" xr:uid="{00000000-0005-0000-0000-0000A4040000}"/>
    <cellStyle name="Ênfase2 2 4" xfId="1190" xr:uid="{00000000-0005-0000-0000-0000A5040000}"/>
    <cellStyle name="Ênfase2 2 5" xfId="1191" xr:uid="{00000000-0005-0000-0000-0000A6040000}"/>
    <cellStyle name="Ênfase2 2 6" xfId="1192" xr:uid="{00000000-0005-0000-0000-0000A7040000}"/>
    <cellStyle name="Ênfase2 2 7" xfId="1193" xr:uid="{00000000-0005-0000-0000-0000A8040000}"/>
    <cellStyle name="Ênfase2 2 8" xfId="1194" xr:uid="{00000000-0005-0000-0000-0000A9040000}"/>
    <cellStyle name="Ênfase2 2 9" xfId="1195" xr:uid="{00000000-0005-0000-0000-0000AA040000}"/>
    <cellStyle name="Ênfase2 3" xfId="1196" xr:uid="{00000000-0005-0000-0000-0000AB040000}"/>
    <cellStyle name="Ênfase2 3 10" xfId="1197" xr:uid="{00000000-0005-0000-0000-0000AC040000}"/>
    <cellStyle name="Ênfase2 3 2" xfId="1198" xr:uid="{00000000-0005-0000-0000-0000AD040000}"/>
    <cellStyle name="Ênfase2 3 3" xfId="1199" xr:uid="{00000000-0005-0000-0000-0000AE040000}"/>
    <cellStyle name="Ênfase2 3 4" xfId="1200" xr:uid="{00000000-0005-0000-0000-0000AF040000}"/>
    <cellStyle name="Ênfase2 3 5" xfId="1201" xr:uid="{00000000-0005-0000-0000-0000B0040000}"/>
    <cellStyle name="Ênfase2 3 6" xfId="1202" xr:uid="{00000000-0005-0000-0000-0000B1040000}"/>
    <cellStyle name="Ênfase2 3 7" xfId="1203" xr:uid="{00000000-0005-0000-0000-0000B2040000}"/>
    <cellStyle name="Ênfase2 3 8" xfId="1204" xr:uid="{00000000-0005-0000-0000-0000B3040000}"/>
    <cellStyle name="Ênfase2 3 9" xfId="1205" xr:uid="{00000000-0005-0000-0000-0000B4040000}"/>
    <cellStyle name="Ênfase2 4" xfId="1206" xr:uid="{00000000-0005-0000-0000-0000B5040000}"/>
    <cellStyle name="Ênfase2 4 10" xfId="1207" xr:uid="{00000000-0005-0000-0000-0000B6040000}"/>
    <cellStyle name="Ênfase2 4 2" xfId="1208" xr:uid="{00000000-0005-0000-0000-0000B7040000}"/>
    <cellStyle name="Ênfase2 4 3" xfId="1209" xr:uid="{00000000-0005-0000-0000-0000B8040000}"/>
    <cellStyle name="Ênfase2 4 4" xfId="1210" xr:uid="{00000000-0005-0000-0000-0000B9040000}"/>
    <cellStyle name="Ênfase2 4 5" xfId="1211" xr:uid="{00000000-0005-0000-0000-0000BA040000}"/>
    <cellStyle name="Ênfase2 4 6" xfId="1212" xr:uid="{00000000-0005-0000-0000-0000BB040000}"/>
    <cellStyle name="Ênfase2 4 7" xfId="1213" xr:uid="{00000000-0005-0000-0000-0000BC040000}"/>
    <cellStyle name="Ênfase2 4 8" xfId="1214" xr:uid="{00000000-0005-0000-0000-0000BD040000}"/>
    <cellStyle name="Ênfase2 4 9" xfId="1215" xr:uid="{00000000-0005-0000-0000-0000BE040000}"/>
    <cellStyle name="Ênfase2 5" xfId="1216" xr:uid="{00000000-0005-0000-0000-0000BF040000}"/>
    <cellStyle name="Ênfase2 5 10" xfId="1217" xr:uid="{00000000-0005-0000-0000-0000C0040000}"/>
    <cellStyle name="Ênfase2 5 2" xfId="1218" xr:uid="{00000000-0005-0000-0000-0000C1040000}"/>
    <cellStyle name="Ênfase2 5 3" xfId="1219" xr:uid="{00000000-0005-0000-0000-0000C2040000}"/>
    <cellStyle name="Ênfase2 5 4" xfId="1220" xr:uid="{00000000-0005-0000-0000-0000C3040000}"/>
    <cellStyle name="Ênfase2 5 5" xfId="1221" xr:uid="{00000000-0005-0000-0000-0000C4040000}"/>
    <cellStyle name="Ênfase2 5 6" xfId="1222" xr:uid="{00000000-0005-0000-0000-0000C5040000}"/>
    <cellStyle name="Ênfase2 5 7" xfId="1223" xr:uid="{00000000-0005-0000-0000-0000C6040000}"/>
    <cellStyle name="Ênfase2 5 8" xfId="1224" xr:uid="{00000000-0005-0000-0000-0000C7040000}"/>
    <cellStyle name="Ênfase2 5 9" xfId="1225" xr:uid="{00000000-0005-0000-0000-0000C8040000}"/>
    <cellStyle name="Ênfase2 6" xfId="1226" xr:uid="{00000000-0005-0000-0000-0000C9040000}"/>
    <cellStyle name="Ênfase2 7" xfId="1227" xr:uid="{00000000-0005-0000-0000-0000CA040000}"/>
    <cellStyle name="Ênfase2 8" xfId="1228" xr:uid="{00000000-0005-0000-0000-0000CB040000}"/>
    <cellStyle name="Ênfase2 9" xfId="1229" xr:uid="{00000000-0005-0000-0000-0000CC040000}"/>
    <cellStyle name="Ênfase3" xfId="1230" builtinId="37" customBuiltin="1"/>
    <cellStyle name="Ênfase3 10" xfId="1231" xr:uid="{00000000-0005-0000-0000-0000CE040000}"/>
    <cellStyle name="Ênfase3 11" xfId="1232" xr:uid="{00000000-0005-0000-0000-0000CF040000}"/>
    <cellStyle name="Ênfase3 12" xfId="1233" xr:uid="{00000000-0005-0000-0000-0000D0040000}"/>
    <cellStyle name="Ênfase3 13" xfId="1234" xr:uid="{00000000-0005-0000-0000-0000D1040000}"/>
    <cellStyle name="Ênfase3 14" xfId="1235" xr:uid="{00000000-0005-0000-0000-0000D2040000}"/>
    <cellStyle name="Ênfase3 2" xfId="1236" xr:uid="{00000000-0005-0000-0000-0000D3040000}"/>
    <cellStyle name="Ênfase3 2 10" xfId="1237" xr:uid="{00000000-0005-0000-0000-0000D4040000}"/>
    <cellStyle name="Ênfase3 2 2" xfId="1238" xr:uid="{00000000-0005-0000-0000-0000D5040000}"/>
    <cellStyle name="Ênfase3 2 3" xfId="1239" xr:uid="{00000000-0005-0000-0000-0000D6040000}"/>
    <cellStyle name="Ênfase3 2 4" xfId="1240" xr:uid="{00000000-0005-0000-0000-0000D7040000}"/>
    <cellStyle name="Ênfase3 2 5" xfId="1241" xr:uid="{00000000-0005-0000-0000-0000D8040000}"/>
    <cellStyle name="Ênfase3 2 6" xfId="1242" xr:uid="{00000000-0005-0000-0000-0000D9040000}"/>
    <cellStyle name="Ênfase3 2 7" xfId="1243" xr:uid="{00000000-0005-0000-0000-0000DA040000}"/>
    <cellStyle name="Ênfase3 2 8" xfId="1244" xr:uid="{00000000-0005-0000-0000-0000DB040000}"/>
    <cellStyle name="Ênfase3 2 9" xfId="1245" xr:uid="{00000000-0005-0000-0000-0000DC040000}"/>
    <cellStyle name="Ênfase3 3" xfId="1246" xr:uid="{00000000-0005-0000-0000-0000DD040000}"/>
    <cellStyle name="Ênfase3 3 10" xfId="1247" xr:uid="{00000000-0005-0000-0000-0000DE040000}"/>
    <cellStyle name="Ênfase3 3 2" xfId="1248" xr:uid="{00000000-0005-0000-0000-0000DF040000}"/>
    <cellStyle name="Ênfase3 3 3" xfId="1249" xr:uid="{00000000-0005-0000-0000-0000E0040000}"/>
    <cellStyle name="Ênfase3 3 4" xfId="1250" xr:uid="{00000000-0005-0000-0000-0000E1040000}"/>
    <cellStyle name="Ênfase3 3 5" xfId="1251" xr:uid="{00000000-0005-0000-0000-0000E2040000}"/>
    <cellStyle name="Ênfase3 3 6" xfId="1252" xr:uid="{00000000-0005-0000-0000-0000E3040000}"/>
    <cellStyle name="Ênfase3 3 7" xfId="1253" xr:uid="{00000000-0005-0000-0000-0000E4040000}"/>
    <cellStyle name="Ênfase3 3 8" xfId="1254" xr:uid="{00000000-0005-0000-0000-0000E5040000}"/>
    <cellStyle name="Ênfase3 3 9" xfId="1255" xr:uid="{00000000-0005-0000-0000-0000E6040000}"/>
    <cellStyle name="Ênfase3 4" xfId="1256" xr:uid="{00000000-0005-0000-0000-0000E7040000}"/>
    <cellStyle name="Ênfase3 4 10" xfId="1257" xr:uid="{00000000-0005-0000-0000-0000E8040000}"/>
    <cellStyle name="Ênfase3 4 2" xfId="1258" xr:uid="{00000000-0005-0000-0000-0000E9040000}"/>
    <cellStyle name="Ênfase3 4 3" xfId="1259" xr:uid="{00000000-0005-0000-0000-0000EA040000}"/>
    <cellStyle name="Ênfase3 4 4" xfId="1260" xr:uid="{00000000-0005-0000-0000-0000EB040000}"/>
    <cellStyle name="Ênfase3 4 5" xfId="1261" xr:uid="{00000000-0005-0000-0000-0000EC040000}"/>
    <cellStyle name="Ênfase3 4 6" xfId="1262" xr:uid="{00000000-0005-0000-0000-0000ED040000}"/>
    <cellStyle name="Ênfase3 4 7" xfId="1263" xr:uid="{00000000-0005-0000-0000-0000EE040000}"/>
    <cellStyle name="Ênfase3 4 8" xfId="1264" xr:uid="{00000000-0005-0000-0000-0000EF040000}"/>
    <cellStyle name="Ênfase3 4 9" xfId="1265" xr:uid="{00000000-0005-0000-0000-0000F0040000}"/>
    <cellStyle name="Ênfase3 5" xfId="1266" xr:uid="{00000000-0005-0000-0000-0000F1040000}"/>
    <cellStyle name="Ênfase3 5 10" xfId="1267" xr:uid="{00000000-0005-0000-0000-0000F2040000}"/>
    <cellStyle name="Ênfase3 5 2" xfId="1268" xr:uid="{00000000-0005-0000-0000-0000F3040000}"/>
    <cellStyle name="Ênfase3 5 3" xfId="1269" xr:uid="{00000000-0005-0000-0000-0000F4040000}"/>
    <cellStyle name="Ênfase3 5 4" xfId="1270" xr:uid="{00000000-0005-0000-0000-0000F5040000}"/>
    <cellStyle name="Ênfase3 5 5" xfId="1271" xr:uid="{00000000-0005-0000-0000-0000F6040000}"/>
    <cellStyle name="Ênfase3 5 6" xfId="1272" xr:uid="{00000000-0005-0000-0000-0000F7040000}"/>
    <cellStyle name="Ênfase3 5 7" xfId="1273" xr:uid="{00000000-0005-0000-0000-0000F8040000}"/>
    <cellStyle name="Ênfase3 5 8" xfId="1274" xr:uid="{00000000-0005-0000-0000-0000F9040000}"/>
    <cellStyle name="Ênfase3 5 9" xfId="1275" xr:uid="{00000000-0005-0000-0000-0000FA040000}"/>
    <cellStyle name="Ênfase3 6" xfId="1276" xr:uid="{00000000-0005-0000-0000-0000FB040000}"/>
    <cellStyle name="Ênfase3 7" xfId="1277" xr:uid="{00000000-0005-0000-0000-0000FC040000}"/>
    <cellStyle name="Ênfase3 8" xfId="1278" xr:uid="{00000000-0005-0000-0000-0000FD040000}"/>
    <cellStyle name="Ênfase3 9" xfId="1279" xr:uid="{00000000-0005-0000-0000-0000FE040000}"/>
    <cellStyle name="Ênfase4" xfId="1280" builtinId="41" customBuiltin="1"/>
    <cellStyle name="Ênfase4 10" xfId="1281" xr:uid="{00000000-0005-0000-0000-000000050000}"/>
    <cellStyle name="Ênfase4 11" xfId="1282" xr:uid="{00000000-0005-0000-0000-000001050000}"/>
    <cellStyle name="Ênfase4 12" xfId="1283" xr:uid="{00000000-0005-0000-0000-000002050000}"/>
    <cellStyle name="Ênfase4 13" xfId="1284" xr:uid="{00000000-0005-0000-0000-000003050000}"/>
    <cellStyle name="Ênfase4 14" xfId="1285" xr:uid="{00000000-0005-0000-0000-000004050000}"/>
    <cellStyle name="Ênfase4 2" xfId="1286" xr:uid="{00000000-0005-0000-0000-000005050000}"/>
    <cellStyle name="Ênfase4 2 10" xfId="1287" xr:uid="{00000000-0005-0000-0000-000006050000}"/>
    <cellStyle name="Ênfase4 2 2" xfId="1288" xr:uid="{00000000-0005-0000-0000-000007050000}"/>
    <cellStyle name="Ênfase4 2 3" xfId="1289" xr:uid="{00000000-0005-0000-0000-000008050000}"/>
    <cellStyle name="Ênfase4 2 4" xfId="1290" xr:uid="{00000000-0005-0000-0000-000009050000}"/>
    <cellStyle name="Ênfase4 2 5" xfId="1291" xr:uid="{00000000-0005-0000-0000-00000A050000}"/>
    <cellStyle name="Ênfase4 2 6" xfId="1292" xr:uid="{00000000-0005-0000-0000-00000B050000}"/>
    <cellStyle name="Ênfase4 2 7" xfId="1293" xr:uid="{00000000-0005-0000-0000-00000C050000}"/>
    <cellStyle name="Ênfase4 2 8" xfId="1294" xr:uid="{00000000-0005-0000-0000-00000D050000}"/>
    <cellStyle name="Ênfase4 2 9" xfId="1295" xr:uid="{00000000-0005-0000-0000-00000E050000}"/>
    <cellStyle name="Ênfase4 3" xfId="1296" xr:uid="{00000000-0005-0000-0000-00000F050000}"/>
    <cellStyle name="Ênfase4 3 10" xfId="1297" xr:uid="{00000000-0005-0000-0000-000010050000}"/>
    <cellStyle name="Ênfase4 3 2" xfId="1298" xr:uid="{00000000-0005-0000-0000-000011050000}"/>
    <cellStyle name="Ênfase4 3 3" xfId="1299" xr:uid="{00000000-0005-0000-0000-000012050000}"/>
    <cellStyle name="Ênfase4 3 4" xfId="1300" xr:uid="{00000000-0005-0000-0000-000013050000}"/>
    <cellStyle name="Ênfase4 3 5" xfId="1301" xr:uid="{00000000-0005-0000-0000-000014050000}"/>
    <cellStyle name="Ênfase4 3 6" xfId="1302" xr:uid="{00000000-0005-0000-0000-000015050000}"/>
    <cellStyle name="Ênfase4 3 7" xfId="1303" xr:uid="{00000000-0005-0000-0000-000016050000}"/>
    <cellStyle name="Ênfase4 3 8" xfId="1304" xr:uid="{00000000-0005-0000-0000-000017050000}"/>
    <cellStyle name="Ênfase4 3 9" xfId="1305" xr:uid="{00000000-0005-0000-0000-000018050000}"/>
    <cellStyle name="Ênfase4 4" xfId="1306" xr:uid="{00000000-0005-0000-0000-000019050000}"/>
    <cellStyle name="Ênfase4 4 10" xfId="1307" xr:uid="{00000000-0005-0000-0000-00001A050000}"/>
    <cellStyle name="Ênfase4 4 2" xfId="1308" xr:uid="{00000000-0005-0000-0000-00001B050000}"/>
    <cellStyle name="Ênfase4 4 3" xfId="1309" xr:uid="{00000000-0005-0000-0000-00001C050000}"/>
    <cellStyle name="Ênfase4 4 4" xfId="1310" xr:uid="{00000000-0005-0000-0000-00001D050000}"/>
    <cellStyle name="Ênfase4 4 5" xfId="1311" xr:uid="{00000000-0005-0000-0000-00001E050000}"/>
    <cellStyle name="Ênfase4 4 6" xfId="1312" xr:uid="{00000000-0005-0000-0000-00001F050000}"/>
    <cellStyle name="Ênfase4 4 7" xfId="1313" xr:uid="{00000000-0005-0000-0000-000020050000}"/>
    <cellStyle name="Ênfase4 4 8" xfId="1314" xr:uid="{00000000-0005-0000-0000-000021050000}"/>
    <cellStyle name="Ênfase4 4 9" xfId="1315" xr:uid="{00000000-0005-0000-0000-000022050000}"/>
    <cellStyle name="Ênfase4 5" xfId="1316" xr:uid="{00000000-0005-0000-0000-000023050000}"/>
    <cellStyle name="Ênfase4 5 10" xfId="1317" xr:uid="{00000000-0005-0000-0000-000024050000}"/>
    <cellStyle name="Ênfase4 5 2" xfId="1318" xr:uid="{00000000-0005-0000-0000-000025050000}"/>
    <cellStyle name="Ênfase4 5 3" xfId="1319" xr:uid="{00000000-0005-0000-0000-000026050000}"/>
    <cellStyle name="Ênfase4 5 4" xfId="1320" xr:uid="{00000000-0005-0000-0000-000027050000}"/>
    <cellStyle name="Ênfase4 5 5" xfId="1321" xr:uid="{00000000-0005-0000-0000-000028050000}"/>
    <cellStyle name="Ênfase4 5 6" xfId="1322" xr:uid="{00000000-0005-0000-0000-000029050000}"/>
    <cellStyle name="Ênfase4 5 7" xfId="1323" xr:uid="{00000000-0005-0000-0000-00002A050000}"/>
    <cellStyle name="Ênfase4 5 8" xfId="1324" xr:uid="{00000000-0005-0000-0000-00002B050000}"/>
    <cellStyle name="Ênfase4 5 9" xfId="1325" xr:uid="{00000000-0005-0000-0000-00002C050000}"/>
    <cellStyle name="Ênfase4 6" xfId="1326" xr:uid="{00000000-0005-0000-0000-00002D050000}"/>
    <cellStyle name="Ênfase4 7" xfId="1327" xr:uid="{00000000-0005-0000-0000-00002E050000}"/>
    <cellStyle name="Ênfase4 8" xfId="1328" xr:uid="{00000000-0005-0000-0000-00002F050000}"/>
    <cellStyle name="Ênfase4 9" xfId="1329" xr:uid="{00000000-0005-0000-0000-000030050000}"/>
    <cellStyle name="Ênfase5" xfId="1330" builtinId="45" customBuiltin="1"/>
    <cellStyle name="Ênfase5 10" xfId="1331" xr:uid="{00000000-0005-0000-0000-000032050000}"/>
    <cellStyle name="Ênfase5 11" xfId="1332" xr:uid="{00000000-0005-0000-0000-000033050000}"/>
    <cellStyle name="Ênfase5 12" xfId="1333" xr:uid="{00000000-0005-0000-0000-000034050000}"/>
    <cellStyle name="Ênfase5 13" xfId="1334" xr:uid="{00000000-0005-0000-0000-000035050000}"/>
    <cellStyle name="Ênfase5 14" xfId="1335" xr:uid="{00000000-0005-0000-0000-000036050000}"/>
    <cellStyle name="Ênfase5 2" xfId="1336" xr:uid="{00000000-0005-0000-0000-000037050000}"/>
    <cellStyle name="Ênfase5 2 10" xfId="1337" xr:uid="{00000000-0005-0000-0000-000038050000}"/>
    <cellStyle name="Ênfase5 2 2" xfId="1338" xr:uid="{00000000-0005-0000-0000-000039050000}"/>
    <cellStyle name="Ênfase5 2 3" xfId="1339" xr:uid="{00000000-0005-0000-0000-00003A050000}"/>
    <cellStyle name="Ênfase5 2 4" xfId="1340" xr:uid="{00000000-0005-0000-0000-00003B050000}"/>
    <cellStyle name="Ênfase5 2 5" xfId="1341" xr:uid="{00000000-0005-0000-0000-00003C050000}"/>
    <cellStyle name="Ênfase5 2 6" xfId="1342" xr:uid="{00000000-0005-0000-0000-00003D050000}"/>
    <cellStyle name="Ênfase5 2 7" xfId="1343" xr:uid="{00000000-0005-0000-0000-00003E050000}"/>
    <cellStyle name="Ênfase5 2 8" xfId="1344" xr:uid="{00000000-0005-0000-0000-00003F050000}"/>
    <cellStyle name="Ênfase5 2 9" xfId="1345" xr:uid="{00000000-0005-0000-0000-000040050000}"/>
    <cellStyle name="Ênfase5 3" xfId="1346" xr:uid="{00000000-0005-0000-0000-000041050000}"/>
    <cellStyle name="Ênfase5 3 10" xfId="1347" xr:uid="{00000000-0005-0000-0000-000042050000}"/>
    <cellStyle name="Ênfase5 3 2" xfId="1348" xr:uid="{00000000-0005-0000-0000-000043050000}"/>
    <cellStyle name="Ênfase5 3 3" xfId="1349" xr:uid="{00000000-0005-0000-0000-000044050000}"/>
    <cellStyle name="Ênfase5 3 4" xfId="1350" xr:uid="{00000000-0005-0000-0000-000045050000}"/>
    <cellStyle name="Ênfase5 3 5" xfId="1351" xr:uid="{00000000-0005-0000-0000-000046050000}"/>
    <cellStyle name="Ênfase5 3 6" xfId="1352" xr:uid="{00000000-0005-0000-0000-000047050000}"/>
    <cellStyle name="Ênfase5 3 7" xfId="1353" xr:uid="{00000000-0005-0000-0000-000048050000}"/>
    <cellStyle name="Ênfase5 3 8" xfId="1354" xr:uid="{00000000-0005-0000-0000-000049050000}"/>
    <cellStyle name="Ênfase5 3 9" xfId="1355" xr:uid="{00000000-0005-0000-0000-00004A050000}"/>
    <cellStyle name="Ênfase5 4" xfId="1356" xr:uid="{00000000-0005-0000-0000-00004B050000}"/>
    <cellStyle name="Ênfase5 4 10" xfId="1357" xr:uid="{00000000-0005-0000-0000-00004C050000}"/>
    <cellStyle name="Ênfase5 4 2" xfId="1358" xr:uid="{00000000-0005-0000-0000-00004D050000}"/>
    <cellStyle name="Ênfase5 4 3" xfId="1359" xr:uid="{00000000-0005-0000-0000-00004E050000}"/>
    <cellStyle name="Ênfase5 4 4" xfId="1360" xr:uid="{00000000-0005-0000-0000-00004F050000}"/>
    <cellStyle name="Ênfase5 4 5" xfId="1361" xr:uid="{00000000-0005-0000-0000-000050050000}"/>
    <cellStyle name="Ênfase5 4 6" xfId="1362" xr:uid="{00000000-0005-0000-0000-000051050000}"/>
    <cellStyle name="Ênfase5 4 7" xfId="1363" xr:uid="{00000000-0005-0000-0000-000052050000}"/>
    <cellStyle name="Ênfase5 4 8" xfId="1364" xr:uid="{00000000-0005-0000-0000-000053050000}"/>
    <cellStyle name="Ênfase5 4 9" xfId="1365" xr:uid="{00000000-0005-0000-0000-000054050000}"/>
    <cellStyle name="Ênfase5 5" xfId="1366" xr:uid="{00000000-0005-0000-0000-000055050000}"/>
    <cellStyle name="Ênfase5 5 10" xfId="1367" xr:uid="{00000000-0005-0000-0000-000056050000}"/>
    <cellStyle name="Ênfase5 5 2" xfId="1368" xr:uid="{00000000-0005-0000-0000-000057050000}"/>
    <cellStyle name="Ênfase5 5 3" xfId="1369" xr:uid="{00000000-0005-0000-0000-000058050000}"/>
    <cellStyle name="Ênfase5 5 4" xfId="1370" xr:uid="{00000000-0005-0000-0000-000059050000}"/>
    <cellStyle name="Ênfase5 5 5" xfId="1371" xr:uid="{00000000-0005-0000-0000-00005A050000}"/>
    <cellStyle name="Ênfase5 5 6" xfId="1372" xr:uid="{00000000-0005-0000-0000-00005B050000}"/>
    <cellStyle name="Ênfase5 5 7" xfId="1373" xr:uid="{00000000-0005-0000-0000-00005C050000}"/>
    <cellStyle name="Ênfase5 5 8" xfId="1374" xr:uid="{00000000-0005-0000-0000-00005D050000}"/>
    <cellStyle name="Ênfase5 5 9" xfId="1375" xr:uid="{00000000-0005-0000-0000-00005E050000}"/>
    <cellStyle name="Ênfase5 6" xfId="1376" xr:uid="{00000000-0005-0000-0000-00005F050000}"/>
    <cellStyle name="Ênfase5 7" xfId="1377" xr:uid="{00000000-0005-0000-0000-000060050000}"/>
    <cellStyle name="Ênfase5 8" xfId="1378" xr:uid="{00000000-0005-0000-0000-000061050000}"/>
    <cellStyle name="Ênfase5 9" xfId="1379" xr:uid="{00000000-0005-0000-0000-000062050000}"/>
    <cellStyle name="Ênfase6" xfId="1380" builtinId="49" customBuiltin="1"/>
    <cellStyle name="Ênfase6 10" xfId="1381" xr:uid="{00000000-0005-0000-0000-000064050000}"/>
    <cellStyle name="Ênfase6 11" xfId="1382" xr:uid="{00000000-0005-0000-0000-000065050000}"/>
    <cellStyle name="Ênfase6 12" xfId="1383" xr:uid="{00000000-0005-0000-0000-000066050000}"/>
    <cellStyle name="Ênfase6 13" xfId="1384" xr:uid="{00000000-0005-0000-0000-000067050000}"/>
    <cellStyle name="Ênfase6 14" xfId="1385" xr:uid="{00000000-0005-0000-0000-000068050000}"/>
    <cellStyle name="Ênfase6 2" xfId="1386" xr:uid="{00000000-0005-0000-0000-000069050000}"/>
    <cellStyle name="Ênfase6 2 10" xfId="1387" xr:uid="{00000000-0005-0000-0000-00006A050000}"/>
    <cellStyle name="Ênfase6 2 2" xfId="1388" xr:uid="{00000000-0005-0000-0000-00006B050000}"/>
    <cellStyle name="Ênfase6 2 3" xfId="1389" xr:uid="{00000000-0005-0000-0000-00006C050000}"/>
    <cellStyle name="Ênfase6 2 4" xfId="1390" xr:uid="{00000000-0005-0000-0000-00006D050000}"/>
    <cellStyle name="Ênfase6 2 5" xfId="1391" xr:uid="{00000000-0005-0000-0000-00006E050000}"/>
    <cellStyle name="Ênfase6 2 6" xfId="1392" xr:uid="{00000000-0005-0000-0000-00006F050000}"/>
    <cellStyle name="Ênfase6 2 7" xfId="1393" xr:uid="{00000000-0005-0000-0000-000070050000}"/>
    <cellStyle name="Ênfase6 2 8" xfId="1394" xr:uid="{00000000-0005-0000-0000-000071050000}"/>
    <cellStyle name="Ênfase6 2 9" xfId="1395" xr:uid="{00000000-0005-0000-0000-000072050000}"/>
    <cellStyle name="Ênfase6 3" xfId="1396" xr:uid="{00000000-0005-0000-0000-000073050000}"/>
    <cellStyle name="Ênfase6 3 10" xfId="1397" xr:uid="{00000000-0005-0000-0000-000074050000}"/>
    <cellStyle name="Ênfase6 3 2" xfId="1398" xr:uid="{00000000-0005-0000-0000-000075050000}"/>
    <cellStyle name="Ênfase6 3 3" xfId="1399" xr:uid="{00000000-0005-0000-0000-000076050000}"/>
    <cellStyle name="Ênfase6 3 4" xfId="1400" xr:uid="{00000000-0005-0000-0000-000077050000}"/>
    <cellStyle name="Ênfase6 3 5" xfId="1401" xr:uid="{00000000-0005-0000-0000-000078050000}"/>
    <cellStyle name="Ênfase6 3 6" xfId="1402" xr:uid="{00000000-0005-0000-0000-000079050000}"/>
    <cellStyle name="Ênfase6 3 7" xfId="1403" xr:uid="{00000000-0005-0000-0000-00007A050000}"/>
    <cellStyle name="Ênfase6 3 8" xfId="1404" xr:uid="{00000000-0005-0000-0000-00007B050000}"/>
    <cellStyle name="Ênfase6 3 9" xfId="1405" xr:uid="{00000000-0005-0000-0000-00007C050000}"/>
    <cellStyle name="Ênfase6 4" xfId="1406" xr:uid="{00000000-0005-0000-0000-00007D050000}"/>
    <cellStyle name="Ênfase6 4 10" xfId="1407" xr:uid="{00000000-0005-0000-0000-00007E050000}"/>
    <cellStyle name="Ênfase6 4 2" xfId="1408" xr:uid="{00000000-0005-0000-0000-00007F050000}"/>
    <cellStyle name="Ênfase6 4 3" xfId="1409" xr:uid="{00000000-0005-0000-0000-000080050000}"/>
    <cellStyle name="Ênfase6 4 4" xfId="1410" xr:uid="{00000000-0005-0000-0000-000081050000}"/>
    <cellStyle name="Ênfase6 4 5" xfId="1411" xr:uid="{00000000-0005-0000-0000-000082050000}"/>
    <cellStyle name="Ênfase6 4 6" xfId="1412" xr:uid="{00000000-0005-0000-0000-000083050000}"/>
    <cellStyle name="Ênfase6 4 7" xfId="1413" xr:uid="{00000000-0005-0000-0000-000084050000}"/>
    <cellStyle name="Ênfase6 4 8" xfId="1414" xr:uid="{00000000-0005-0000-0000-000085050000}"/>
    <cellStyle name="Ênfase6 4 9" xfId="1415" xr:uid="{00000000-0005-0000-0000-000086050000}"/>
    <cellStyle name="Ênfase6 5" xfId="1416" xr:uid="{00000000-0005-0000-0000-000087050000}"/>
    <cellStyle name="Ênfase6 5 10" xfId="1417" xr:uid="{00000000-0005-0000-0000-000088050000}"/>
    <cellStyle name="Ênfase6 5 2" xfId="1418" xr:uid="{00000000-0005-0000-0000-000089050000}"/>
    <cellStyle name="Ênfase6 5 3" xfId="1419" xr:uid="{00000000-0005-0000-0000-00008A050000}"/>
    <cellStyle name="Ênfase6 5 4" xfId="1420" xr:uid="{00000000-0005-0000-0000-00008B050000}"/>
    <cellStyle name="Ênfase6 5 5" xfId="1421" xr:uid="{00000000-0005-0000-0000-00008C050000}"/>
    <cellStyle name="Ênfase6 5 6" xfId="1422" xr:uid="{00000000-0005-0000-0000-00008D050000}"/>
    <cellStyle name="Ênfase6 5 7" xfId="1423" xr:uid="{00000000-0005-0000-0000-00008E050000}"/>
    <cellStyle name="Ênfase6 5 8" xfId="1424" xr:uid="{00000000-0005-0000-0000-00008F050000}"/>
    <cellStyle name="Ênfase6 5 9" xfId="1425" xr:uid="{00000000-0005-0000-0000-000090050000}"/>
    <cellStyle name="Ênfase6 6" xfId="1426" xr:uid="{00000000-0005-0000-0000-000091050000}"/>
    <cellStyle name="Ênfase6 7" xfId="1427" xr:uid="{00000000-0005-0000-0000-000092050000}"/>
    <cellStyle name="Ênfase6 8" xfId="1428" xr:uid="{00000000-0005-0000-0000-000093050000}"/>
    <cellStyle name="Ênfase6 9" xfId="1429" xr:uid="{00000000-0005-0000-0000-000094050000}"/>
    <cellStyle name="Entrada" xfId="1430" builtinId="20" customBuiltin="1"/>
    <cellStyle name="Entrada 10" xfId="1431" xr:uid="{00000000-0005-0000-0000-000096050000}"/>
    <cellStyle name="Entrada 11" xfId="1432" xr:uid="{00000000-0005-0000-0000-000097050000}"/>
    <cellStyle name="Entrada 12" xfId="1433" xr:uid="{00000000-0005-0000-0000-000098050000}"/>
    <cellStyle name="Entrada 13" xfId="1434" xr:uid="{00000000-0005-0000-0000-000099050000}"/>
    <cellStyle name="Entrada 14" xfId="1435" xr:uid="{00000000-0005-0000-0000-00009A050000}"/>
    <cellStyle name="Entrada 2" xfId="1436" xr:uid="{00000000-0005-0000-0000-00009B050000}"/>
    <cellStyle name="Entrada 2 10" xfId="1437" xr:uid="{00000000-0005-0000-0000-00009C050000}"/>
    <cellStyle name="Entrada 2 2" xfId="1438" xr:uid="{00000000-0005-0000-0000-00009D050000}"/>
    <cellStyle name="Entrada 2 3" xfId="1439" xr:uid="{00000000-0005-0000-0000-00009E050000}"/>
    <cellStyle name="Entrada 2 4" xfId="1440" xr:uid="{00000000-0005-0000-0000-00009F050000}"/>
    <cellStyle name="Entrada 2 5" xfId="1441" xr:uid="{00000000-0005-0000-0000-0000A0050000}"/>
    <cellStyle name="Entrada 2 6" xfId="1442" xr:uid="{00000000-0005-0000-0000-0000A1050000}"/>
    <cellStyle name="Entrada 2 7" xfId="1443" xr:uid="{00000000-0005-0000-0000-0000A2050000}"/>
    <cellStyle name="Entrada 2 8" xfId="1444" xr:uid="{00000000-0005-0000-0000-0000A3050000}"/>
    <cellStyle name="Entrada 2 9" xfId="1445" xr:uid="{00000000-0005-0000-0000-0000A4050000}"/>
    <cellStyle name="Entrada 3" xfId="1446" xr:uid="{00000000-0005-0000-0000-0000A5050000}"/>
    <cellStyle name="Entrada 3 10" xfId="1447" xr:uid="{00000000-0005-0000-0000-0000A6050000}"/>
    <cellStyle name="Entrada 3 2" xfId="1448" xr:uid="{00000000-0005-0000-0000-0000A7050000}"/>
    <cellStyle name="Entrada 3 3" xfId="1449" xr:uid="{00000000-0005-0000-0000-0000A8050000}"/>
    <cellStyle name="Entrada 3 4" xfId="1450" xr:uid="{00000000-0005-0000-0000-0000A9050000}"/>
    <cellStyle name="Entrada 3 5" xfId="1451" xr:uid="{00000000-0005-0000-0000-0000AA050000}"/>
    <cellStyle name="Entrada 3 6" xfId="1452" xr:uid="{00000000-0005-0000-0000-0000AB050000}"/>
    <cellStyle name="Entrada 3 7" xfId="1453" xr:uid="{00000000-0005-0000-0000-0000AC050000}"/>
    <cellStyle name="Entrada 3 8" xfId="1454" xr:uid="{00000000-0005-0000-0000-0000AD050000}"/>
    <cellStyle name="Entrada 3 9" xfId="1455" xr:uid="{00000000-0005-0000-0000-0000AE050000}"/>
    <cellStyle name="Entrada 4" xfId="1456" xr:uid="{00000000-0005-0000-0000-0000AF050000}"/>
    <cellStyle name="Entrada 4 10" xfId="1457" xr:uid="{00000000-0005-0000-0000-0000B0050000}"/>
    <cellStyle name="Entrada 4 2" xfId="1458" xr:uid="{00000000-0005-0000-0000-0000B1050000}"/>
    <cellStyle name="Entrada 4 3" xfId="1459" xr:uid="{00000000-0005-0000-0000-0000B2050000}"/>
    <cellStyle name="Entrada 4 4" xfId="1460" xr:uid="{00000000-0005-0000-0000-0000B3050000}"/>
    <cellStyle name="Entrada 4 5" xfId="1461" xr:uid="{00000000-0005-0000-0000-0000B4050000}"/>
    <cellStyle name="Entrada 4 6" xfId="1462" xr:uid="{00000000-0005-0000-0000-0000B5050000}"/>
    <cellStyle name="Entrada 4 7" xfId="1463" xr:uid="{00000000-0005-0000-0000-0000B6050000}"/>
    <cellStyle name="Entrada 4 8" xfId="1464" xr:uid="{00000000-0005-0000-0000-0000B7050000}"/>
    <cellStyle name="Entrada 4 9" xfId="1465" xr:uid="{00000000-0005-0000-0000-0000B8050000}"/>
    <cellStyle name="Entrada 5" xfId="1466" xr:uid="{00000000-0005-0000-0000-0000B9050000}"/>
    <cellStyle name="Entrada 5 10" xfId="1467" xr:uid="{00000000-0005-0000-0000-0000BA050000}"/>
    <cellStyle name="Entrada 5 2" xfId="1468" xr:uid="{00000000-0005-0000-0000-0000BB050000}"/>
    <cellStyle name="Entrada 5 3" xfId="1469" xr:uid="{00000000-0005-0000-0000-0000BC050000}"/>
    <cellStyle name="Entrada 5 4" xfId="1470" xr:uid="{00000000-0005-0000-0000-0000BD050000}"/>
    <cellStyle name="Entrada 5 5" xfId="1471" xr:uid="{00000000-0005-0000-0000-0000BE050000}"/>
    <cellStyle name="Entrada 5 6" xfId="1472" xr:uid="{00000000-0005-0000-0000-0000BF050000}"/>
    <cellStyle name="Entrada 5 7" xfId="1473" xr:uid="{00000000-0005-0000-0000-0000C0050000}"/>
    <cellStyle name="Entrada 5 8" xfId="1474" xr:uid="{00000000-0005-0000-0000-0000C1050000}"/>
    <cellStyle name="Entrada 5 9" xfId="1475" xr:uid="{00000000-0005-0000-0000-0000C2050000}"/>
    <cellStyle name="Entrada 6" xfId="1476" xr:uid="{00000000-0005-0000-0000-0000C3050000}"/>
    <cellStyle name="Entrada 7" xfId="1477" xr:uid="{00000000-0005-0000-0000-0000C4050000}"/>
    <cellStyle name="Entrada 8" xfId="1478" xr:uid="{00000000-0005-0000-0000-0000C5050000}"/>
    <cellStyle name="Entrada 9" xfId="1479" xr:uid="{00000000-0005-0000-0000-0000C6050000}"/>
    <cellStyle name="Fixed" xfId="1480" xr:uid="{00000000-0005-0000-0000-0000C7050000}"/>
    <cellStyle name="Fixed 2" xfId="1481" xr:uid="{00000000-0005-0000-0000-0000C8050000}"/>
    <cellStyle name="Fixo" xfId="1482" xr:uid="{00000000-0005-0000-0000-0000C9050000}"/>
    <cellStyle name="Fixo 2" xfId="1483" xr:uid="{00000000-0005-0000-0000-0000CA050000}"/>
    <cellStyle name="Fixo 3" xfId="1484" xr:uid="{00000000-0005-0000-0000-0000CB050000}"/>
    <cellStyle name="Fixo 4" xfId="1485" xr:uid="{00000000-0005-0000-0000-0000CC050000}"/>
    <cellStyle name="Fixo 5" xfId="1486" xr:uid="{00000000-0005-0000-0000-0000CD050000}"/>
    <cellStyle name="Fixo 6" xfId="1487" xr:uid="{00000000-0005-0000-0000-0000CE050000}"/>
    <cellStyle name="Fixo 7" xfId="1488" xr:uid="{00000000-0005-0000-0000-0000CF050000}"/>
    <cellStyle name="Heading 1" xfId="1489" xr:uid="{00000000-0005-0000-0000-0000D0050000}"/>
    <cellStyle name="Heading 2" xfId="1490" xr:uid="{00000000-0005-0000-0000-0000D1050000}"/>
    <cellStyle name="Hiperlink" xfId="1491" builtinId="8"/>
    <cellStyle name="Incorreto 10" xfId="1492" xr:uid="{00000000-0005-0000-0000-0000D3050000}"/>
    <cellStyle name="Incorreto 11" xfId="1493" xr:uid="{00000000-0005-0000-0000-0000D4050000}"/>
    <cellStyle name="Incorreto 12" xfId="1494" xr:uid="{00000000-0005-0000-0000-0000D5050000}"/>
    <cellStyle name="Incorreto 13" xfId="1495" xr:uid="{00000000-0005-0000-0000-0000D6050000}"/>
    <cellStyle name="Incorreto 14" xfId="1496" xr:uid="{00000000-0005-0000-0000-0000D7050000}"/>
    <cellStyle name="Incorreto 2" xfId="1497" xr:uid="{00000000-0005-0000-0000-0000D8050000}"/>
    <cellStyle name="Incorreto 2 10" xfId="1498" xr:uid="{00000000-0005-0000-0000-0000D9050000}"/>
    <cellStyle name="Incorreto 2 2" xfId="1499" xr:uid="{00000000-0005-0000-0000-0000DA050000}"/>
    <cellStyle name="Incorreto 2 3" xfId="1500" xr:uid="{00000000-0005-0000-0000-0000DB050000}"/>
    <cellStyle name="Incorreto 2 4" xfId="1501" xr:uid="{00000000-0005-0000-0000-0000DC050000}"/>
    <cellStyle name="Incorreto 2 5" xfId="1502" xr:uid="{00000000-0005-0000-0000-0000DD050000}"/>
    <cellStyle name="Incorreto 2 6" xfId="1503" xr:uid="{00000000-0005-0000-0000-0000DE050000}"/>
    <cellStyle name="Incorreto 2 7" xfId="1504" xr:uid="{00000000-0005-0000-0000-0000DF050000}"/>
    <cellStyle name="Incorreto 2 8" xfId="1505" xr:uid="{00000000-0005-0000-0000-0000E0050000}"/>
    <cellStyle name="Incorreto 2 9" xfId="1506" xr:uid="{00000000-0005-0000-0000-0000E1050000}"/>
    <cellStyle name="Incorreto 3" xfId="1507" xr:uid="{00000000-0005-0000-0000-0000E2050000}"/>
    <cellStyle name="Incorreto 3 10" xfId="1508" xr:uid="{00000000-0005-0000-0000-0000E3050000}"/>
    <cellStyle name="Incorreto 3 2" xfId="1509" xr:uid="{00000000-0005-0000-0000-0000E4050000}"/>
    <cellStyle name="Incorreto 3 3" xfId="1510" xr:uid="{00000000-0005-0000-0000-0000E5050000}"/>
    <cellStyle name="Incorreto 3 4" xfId="1511" xr:uid="{00000000-0005-0000-0000-0000E6050000}"/>
    <cellStyle name="Incorreto 3 5" xfId="1512" xr:uid="{00000000-0005-0000-0000-0000E7050000}"/>
    <cellStyle name="Incorreto 3 6" xfId="1513" xr:uid="{00000000-0005-0000-0000-0000E8050000}"/>
    <cellStyle name="Incorreto 3 7" xfId="1514" xr:uid="{00000000-0005-0000-0000-0000E9050000}"/>
    <cellStyle name="Incorreto 3 8" xfId="1515" xr:uid="{00000000-0005-0000-0000-0000EA050000}"/>
    <cellStyle name="Incorreto 3 9" xfId="1516" xr:uid="{00000000-0005-0000-0000-0000EB050000}"/>
    <cellStyle name="Incorreto 4" xfId="1517" xr:uid="{00000000-0005-0000-0000-0000EC050000}"/>
    <cellStyle name="Incorreto 4 10" xfId="1518" xr:uid="{00000000-0005-0000-0000-0000ED050000}"/>
    <cellStyle name="Incorreto 4 2" xfId="1519" xr:uid="{00000000-0005-0000-0000-0000EE050000}"/>
    <cellStyle name="Incorreto 4 3" xfId="1520" xr:uid="{00000000-0005-0000-0000-0000EF050000}"/>
    <cellStyle name="Incorreto 4 4" xfId="1521" xr:uid="{00000000-0005-0000-0000-0000F0050000}"/>
    <cellStyle name="Incorreto 4 5" xfId="1522" xr:uid="{00000000-0005-0000-0000-0000F1050000}"/>
    <cellStyle name="Incorreto 4 6" xfId="1523" xr:uid="{00000000-0005-0000-0000-0000F2050000}"/>
    <cellStyle name="Incorreto 4 7" xfId="1524" xr:uid="{00000000-0005-0000-0000-0000F3050000}"/>
    <cellStyle name="Incorreto 4 8" xfId="1525" xr:uid="{00000000-0005-0000-0000-0000F4050000}"/>
    <cellStyle name="Incorreto 4 9" xfId="1526" xr:uid="{00000000-0005-0000-0000-0000F5050000}"/>
    <cellStyle name="Incorreto 5" xfId="1527" xr:uid="{00000000-0005-0000-0000-0000F6050000}"/>
    <cellStyle name="Incorreto 5 10" xfId="1528" xr:uid="{00000000-0005-0000-0000-0000F7050000}"/>
    <cellStyle name="Incorreto 5 2" xfId="1529" xr:uid="{00000000-0005-0000-0000-0000F8050000}"/>
    <cellStyle name="Incorreto 5 3" xfId="1530" xr:uid="{00000000-0005-0000-0000-0000F9050000}"/>
    <cellStyle name="Incorreto 5 4" xfId="1531" xr:uid="{00000000-0005-0000-0000-0000FA050000}"/>
    <cellStyle name="Incorreto 5 5" xfId="1532" xr:uid="{00000000-0005-0000-0000-0000FB050000}"/>
    <cellStyle name="Incorreto 5 6" xfId="1533" xr:uid="{00000000-0005-0000-0000-0000FC050000}"/>
    <cellStyle name="Incorreto 5 7" xfId="1534" xr:uid="{00000000-0005-0000-0000-0000FD050000}"/>
    <cellStyle name="Incorreto 5 8" xfId="1535" xr:uid="{00000000-0005-0000-0000-0000FE050000}"/>
    <cellStyle name="Incorreto 5 9" xfId="1536" xr:uid="{00000000-0005-0000-0000-0000FF050000}"/>
    <cellStyle name="Incorreto 6" xfId="1537" xr:uid="{00000000-0005-0000-0000-000000060000}"/>
    <cellStyle name="Incorreto 7" xfId="1538" xr:uid="{00000000-0005-0000-0000-000001060000}"/>
    <cellStyle name="Incorreto 8" xfId="1539" xr:uid="{00000000-0005-0000-0000-000002060000}"/>
    <cellStyle name="Incorreto 9" xfId="1540" xr:uid="{00000000-0005-0000-0000-000003060000}"/>
    <cellStyle name="Moeda 2 2" xfId="1541" xr:uid="{00000000-0005-0000-0000-000004060000}"/>
    <cellStyle name="Moeda 2 3" xfId="1542" xr:uid="{00000000-0005-0000-0000-000005060000}"/>
    <cellStyle name="Moeda 3" xfId="1543" xr:uid="{00000000-0005-0000-0000-000006060000}"/>
    <cellStyle name="Neutra 10" xfId="1544" xr:uid="{00000000-0005-0000-0000-000007060000}"/>
    <cellStyle name="Neutra 11" xfId="1545" xr:uid="{00000000-0005-0000-0000-000008060000}"/>
    <cellStyle name="Neutra 12" xfId="1546" xr:uid="{00000000-0005-0000-0000-000009060000}"/>
    <cellStyle name="Neutra 13" xfId="1547" xr:uid="{00000000-0005-0000-0000-00000A060000}"/>
    <cellStyle name="Neutra 14" xfId="1548" xr:uid="{00000000-0005-0000-0000-00000B060000}"/>
    <cellStyle name="Neutra 2" xfId="1549" xr:uid="{00000000-0005-0000-0000-00000C060000}"/>
    <cellStyle name="Neutra 2 10" xfId="1550" xr:uid="{00000000-0005-0000-0000-00000D060000}"/>
    <cellStyle name="Neutra 2 2" xfId="1551" xr:uid="{00000000-0005-0000-0000-00000E060000}"/>
    <cellStyle name="Neutra 2 3" xfId="1552" xr:uid="{00000000-0005-0000-0000-00000F060000}"/>
    <cellStyle name="Neutra 2 4" xfId="1553" xr:uid="{00000000-0005-0000-0000-000010060000}"/>
    <cellStyle name="Neutra 2 5" xfId="1554" xr:uid="{00000000-0005-0000-0000-000011060000}"/>
    <cellStyle name="Neutra 2 6" xfId="1555" xr:uid="{00000000-0005-0000-0000-000012060000}"/>
    <cellStyle name="Neutra 2 7" xfId="1556" xr:uid="{00000000-0005-0000-0000-000013060000}"/>
    <cellStyle name="Neutra 2 8" xfId="1557" xr:uid="{00000000-0005-0000-0000-000014060000}"/>
    <cellStyle name="Neutra 2 9" xfId="1558" xr:uid="{00000000-0005-0000-0000-000015060000}"/>
    <cellStyle name="Neutra 3" xfId="1559" xr:uid="{00000000-0005-0000-0000-000016060000}"/>
    <cellStyle name="Neutra 3 10" xfId="1560" xr:uid="{00000000-0005-0000-0000-000017060000}"/>
    <cellStyle name="Neutra 3 2" xfId="1561" xr:uid="{00000000-0005-0000-0000-000018060000}"/>
    <cellStyle name="Neutra 3 3" xfId="1562" xr:uid="{00000000-0005-0000-0000-000019060000}"/>
    <cellStyle name="Neutra 3 4" xfId="1563" xr:uid="{00000000-0005-0000-0000-00001A060000}"/>
    <cellStyle name="Neutra 3 5" xfId="1564" xr:uid="{00000000-0005-0000-0000-00001B060000}"/>
    <cellStyle name="Neutra 3 6" xfId="1565" xr:uid="{00000000-0005-0000-0000-00001C060000}"/>
    <cellStyle name="Neutra 3 7" xfId="1566" xr:uid="{00000000-0005-0000-0000-00001D060000}"/>
    <cellStyle name="Neutra 3 8" xfId="1567" xr:uid="{00000000-0005-0000-0000-00001E060000}"/>
    <cellStyle name="Neutra 3 9" xfId="1568" xr:uid="{00000000-0005-0000-0000-00001F060000}"/>
    <cellStyle name="Neutra 4" xfId="1569" xr:uid="{00000000-0005-0000-0000-000020060000}"/>
    <cellStyle name="Neutra 4 10" xfId="1570" xr:uid="{00000000-0005-0000-0000-000021060000}"/>
    <cellStyle name="Neutra 4 2" xfId="1571" xr:uid="{00000000-0005-0000-0000-000022060000}"/>
    <cellStyle name="Neutra 4 3" xfId="1572" xr:uid="{00000000-0005-0000-0000-000023060000}"/>
    <cellStyle name="Neutra 4 4" xfId="1573" xr:uid="{00000000-0005-0000-0000-000024060000}"/>
    <cellStyle name="Neutra 4 5" xfId="1574" xr:uid="{00000000-0005-0000-0000-000025060000}"/>
    <cellStyle name="Neutra 4 6" xfId="1575" xr:uid="{00000000-0005-0000-0000-000026060000}"/>
    <cellStyle name="Neutra 4 7" xfId="1576" xr:uid="{00000000-0005-0000-0000-000027060000}"/>
    <cellStyle name="Neutra 4 8" xfId="1577" xr:uid="{00000000-0005-0000-0000-000028060000}"/>
    <cellStyle name="Neutra 4 9" xfId="1578" xr:uid="{00000000-0005-0000-0000-000029060000}"/>
    <cellStyle name="Neutra 5" xfId="1579" xr:uid="{00000000-0005-0000-0000-00002A060000}"/>
    <cellStyle name="Neutra 5 10" xfId="1580" xr:uid="{00000000-0005-0000-0000-00002B060000}"/>
    <cellStyle name="Neutra 5 2" xfId="1581" xr:uid="{00000000-0005-0000-0000-00002C060000}"/>
    <cellStyle name="Neutra 5 3" xfId="1582" xr:uid="{00000000-0005-0000-0000-00002D060000}"/>
    <cellStyle name="Neutra 5 4" xfId="1583" xr:uid="{00000000-0005-0000-0000-00002E060000}"/>
    <cellStyle name="Neutra 5 5" xfId="1584" xr:uid="{00000000-0005-0000-0000-00002F060000}"/>
    <cellStyle name="Neutra 5 6" xfId="1585" xr:uid="{00000000-0005-0000-0000-000030060000}"/>
    <cellStyle name="Neutra 5 7" xfId="1586" xr:uid="{00000000-0005-0000-0000-000031060000}"/>
    <cellStyle name="Neutra 5 8" xfId="1587" xr:uid="{00000000-0005-0000-0000-000032060000}"/>
    <cellStyle name="Neutra 5 9" xfId="1588" xr:uid="{00000000-0005-0000-0000-000033060000}"/>
    <cellStyle name="Neutra 6" xfId="1589" xr:uid="{00000000-0005-0000-0000-000034060000}"/>
    <cellStyle name="Neutra 7" xfId="1590" xr:uid="{00000000-0005-0000-0000-000035060000}"/>
    <cellStyle name="Neutra 8" xfId="1591" xr:uid="{00000000-0005-0000-0000-000036060000}"/>
    <cellStyle name="Neutra 9" xfId="1592" xr:uid="{00000000-0005-0000-0000-000037060000}"/>
    <cellStyle name="Normal" xfId="0" builtinId="0"/>
    <cellStyle name="Normal 10" xfId="1593" xr:uid="{00000000-0005-0000-0000-000039060000}"/>
    <cellStyle name="Normal 10 2" xfId="1594" xr:uid="{00000000-0005-0000-0000-00003A060000}"/>
    <cellStyle name="Normal 12" xfId="1595" xr:uid="{00000000-0005-0000-0000-00003B060000}"/>
    <cellStyle name="Normal 12 2" xfId="1596" xr:uid="{00000000-0005-0000-0000-00003C060000}"/>
    <cellStyle name="Normal 14" xfId="1597" xr:uid="{00000000-0005-0000-0000-00003D060000}"/>
    <cellStyle name="Normal 14 2" xfId="1598" xr:uid="{00000000-0005-0000-0000-00003E060000}"/>
    <cellStyle name="Normal 15" xfId="1599" xr:uid="{00000000-0005-0000-0000-00003F060000}"/>
    <cellStyle name="Normal 15 2" xfId="1600" xr:uid="{00000000-0005-0000-0000-000040060000}"/>
    <cellStyle name="Normal 16" xfId="1601" xr:uid="{00000000-0005-0000-0000-000041060000}"/>
    <cellStyle name="Normal 16 2" xfId="1602" xr:uid="{00000000-0005-0000-0000-000042060000}"/>
    <cellStyle name="Normal 2" xfId="1603" xr:uid="{00000000-0005-0000-0000-000043060000}"/>
    <cellStyle name="Normal 2 2" xfId="1604" xr:uid="{00000000-0005-0000-0000-000044060000}"/>
    <cellStyle name="Normal 2 3" xfId="1605" xr:uid="{00000000-0005-0000-0000-000045060000}"/>
    <cellStyle name="Normal 3" xfId="1606" xr:uid="{00000000-0005-0000-0000-000046060000}"/>
    <cellStyle name="Normal 3 2" xfId="1607" xr:uid="{00000000-0005-0000-0000-000047060000}"/>
    <cellStyle name="Normal 4" xfId="1608" xr:uid="{00000000-0005-0000-0000-000048060000}"/>
    <cellStyle name="Normal 4 2" xfId="1609" xr:uid="{00000000-0005-0000-0000-000049060000}"/>
    <cellStyle name="Normal 5" xfId="1610" xr:uid="{00000000-0005-0000-0000-00004A060000}"/>
    <cellStyle name="Normal 5 10" xfId="1611" xr:uid="{00000000-0005-0000-0000-00004B060000}"/>
    <cellStyle name="Normal 5 10 2" xfId="1612" xr:uid="{00000000-0005-0000-0000-00004C060000}"/>
    <cellStyle name="Normal 5 2" xfId="1613" xr:uid="{00000000-0005-0000-0000-00004D060000}"/>
    <cellStyle name="Normal 5 2 2" xfId="1614" xr:uid="{00000000-0005-0000-0000-00004E060000}"/>
    <cellStyle name="Normal 5 3" xfId="1615" xr:uid="{00000000-0005-0000-0000-00004F060000}"/>
    <cellStyle name="Normal 5 3 2" xfId="1616" xr:uid="{00000000-0005-0000-0000-000050060000}"/>
    <cellStyle name="Normal 5 4" xfId="1617" xr:uid="{00000000-0005-0000-0000-000051060000}"/>
    <cellStyle name="Normal 5 4 2" xfId="1618" xr:uid="{00000000-0005-0000-0000-000052060000}"/>
    <cellStyle name="Normal 5 5" xfId="1619" xr:uid="{00000000-0005-0000-0000-000053060000}"/>
    <cellStyle name="Normal 5 5 2" xfId="1620" xr:uid="{00000000-0005-0000-0000-000054060000}"/>
    <cellStyle name="Normal 5 6" xfId="1621" xr:uid="{00000000-0005-0000-0000-000055060000}"/>
    <cellStyle name="Normal 5 6 2" xfId="1622" xr:uid="{00000000-0005-0000-0000-000056060000}"/>
    <cellStyle name="Normal 5 7" xfId="1623" xr:uid="{00000000-0005-0000-0000-000057060000}"/>
    <cellStyle name="Normal 5 7 2" xfId="1624" xr:uid="{00000000-0005-0000-0000-000058060000}"/>
    <cellStyle name="Normal 5 8" xfId="1625" xr:uid="{00000000-0005-0000-0000-000059060000}"/>
    <cellStyle name="Normal 5 8 2" xfId="1626" xr:uid="{00000000-0005-0000-0000-00005A060000}"/>
    <cellStyle name="Normal 5 9" xfId="1627" xr:uid="{00000000-0005-0000-0000-00005B060000}"/>
    <cellStyle name="Normal 5 9 2" xfId="1628" xr:uid="{00000000-0005-0000-0000-00005C060000}"/>
    <cellStyle name="Normal 6" xfId="1629" xr:uid="{00000000-0005-0000-0000-00005D060000}"/>
    <cellStyle name="Normal 6 10" xfId="1630" xr:uid="{00000000-0005-0000-0000-00005E060000}"/>
    <cellStyle name="Normal 6 10 2" xfId="1631" xr:uid="{00000000-0005-0000-0000-00005F060000}"/>
    <cellStyle name="Normal 6 2" xfId="1632" xr:uid="{00000000-0005-0000-0000-000060060000}"/>
    <cellStyle name="Normal 6 2 2" xfId="1633" xr:uid="{00000000-0005-0000-0000-000061060000}"/>
    <cellStyle name="Normal 6 3" xfId="1634" xr:uid="{00000000-0005-0000-0000-000062060000}"/>
    <cellStyle name="Normal 6 3 2" xfId="1635" xr:uid="{00000000-0005-0000-0000-000063060000}"/>
    <cellStyle name="Normal 6 4" xfId="1636" xr:uid="{00000000-0005-0000-0000-000064060000}"/>
    <cellStyle name="Normal 6 4 2" xfId="1637" xr:uid="{00000000-0005-0000-0000-000065060000}"/>
    <cellStyle name="Normal 6 5" xfId="1638" xr:uid="{00000000-0005-0000-0000-000066060000}"/>
    <cellStyle name="Normal 6 5 2" xfId="1639" xr:uid="{00000000-0005-0000-0000-000067060000}"/>
    <cellStyle name="Normal 6 6" xfId="1640" xr:uid="{00000000-0005-0000-0000-000068060000}"/>
    <cellStyle name="Normal 6 6 2" xfId="1641" xr:uid="{00000000-0005-0000-0000-000069060000}"/>
    <cellStyle name="Normal 6 7" xfId="1642" xr:uid="{00000000-0005-0000-0000-00006A060000}"/>
    <cellStyle name="Normal 6 7 2" xfId="1643" xr:uid="{00000000-0005-0000-0000-00006B060000}"/>
    <cellStyle name="Normal 6 8" xfId="1644" xr:uid="{00000000-0005-0000-0000-00006C060000}"/>
    <cellStyle name="Normal 6 8 2" xfId="1645" xr:uid="{00000000-0005-0000-0000-00006D060000}"/>
    <cellStyle name="Normal 6 9" xfId="1646" xr:uid="{00000000-0005-0000-0000-00006E060000}"/>
    <cellStyle name="Normal 6 9 2" xfId="1647" xr:uid="{00000000-0005-0000-0000-00006F060000}"/>
    <cellStyle name="Normal 7" xfId="1648" xr:uid="{00000000-0005-0000-0000-000070060000}"/>
    <cellStyle name="Normal 7 2" xfId="1649" xr:uid="{00000000-0005-0000-0000-000071060000}"/>
    <cellStyle name="Normal 8" xfId="1650" xr:uid="{00000000-0005-0000-0000-000072060000}"/>
    <cellStyle name="Normal 9" xfId="1651" xr:uid="{00000000-0005-0000-0000-000073060000}"/>
    <cellStyle name="Normal 9 2" xfId="1652" xr:uid="{00000000-0005-0000-0000-000074060000}"/>
    <cellStyle name="Nota" xfId="1653" builtinId="10" customBuiltin="1"/>
    <cellStyle name="Nota 10" xfId="1654" xr:uid="{00000000-0005-0000-0000-000076060000}"/>
    <cellStyle name="Nota 11" xfId="1655" xr:uid="{00000000-0005-0000-0000-000077060000}"/>
    <cellStyle name="Nota 12" xfId="1656" xr:uid="{00000000-0005-0000-0000-000078060000}"/>
    <cellStyle name="Nota 13" xfId="1657" xr:uid="{00000000-0005-0000-0000-000079060000}"/>
    <cellStyle name="Nota 14" xfId="1658" xr:uid="{00000000-0005-0000-0000-00007A060000}"/>
    <cellStyle name="Nota 2" xfId="1659" xr:uid="{00000000-0005-0000-0000-00007B060000}"/>
    <cellStyle name="Nota 2 10" xfId="1660" xr:uid="{00000000-0005-0000-0000-00007C060000}"/>
    <cellStyle name="Nota 2 2" xfId="1661" xr:uid="{00000000-0005-0000-0000-00007D060000}"/>
    <cellStyle name="Nota 2 3" xfId="1662" xr:uid="{00000000-0005-0000-0000-00007E060000}"/>
    <cellStyle name="Nota 2 4" xfId="1663" xr:uid="{00000000-0005-0000-0000-00007F060000}"/>
    <cellStyle name="Nota 2 5" xfId="1664" xr:uid="{00000000-0005-0000-0000-000080060000}"/>
    <cellStyle name="Nota 2 6" xfId="1665" xr:uid="{00000000-0005-0000-0000-000081060000}"/>
    <cellStyle name="Nota 2 7" xfId="1666" xr:uid="{00000000-0005-0000-0000-000082060000}"/>
    <cellStyle name="Nota 2 8" xfId="1667" xr:uid="{00000000-0005-0000-0000-000083060000}"/>
    <cellStyle name="Nota 2 9" xfId="1668" xr:uid="{00000000-0005-0000-0000-000084060000}"/>
    <cellStyle name="Nota 3" xfId="1669" xr:uid="{00000000-0005-0000-0000-000085060000}"/>
    <cellStyle name="Nota 3 10" xfId="1670" xr:uid="{00000000-0005-0000-0000-000086060000}"/>
    <cellStyle name="Nota 3 2" xfId="1671" xr:uid="{00000000-0005-0000-0000-000087060000}"/>
    <cellStyle name="Nota 3 3" xfId="1672" xr:uid="{00000000-0005-0000-0000-000088060000}"/>
    <cellStyle name="Nota 3 4" xfId="1673" xr:uid="{00000000-0005-0000-0000-000089060000}"/>
    <cellStyle name="Nota 3 5" xfId="1674" xr:uid="{00000000-0005-0000-0000-00008A060000}"/>
    <cellStyle name="Nota 3 6" xfId="1675" xr:uid="{00000000-0005-0000-0000-00008B060000}"/>
    <cellStyle name="Nota 3 7" xfId="1676" xr:uid="{00000000-0005-0000-0000-00008C060000}"/>
    <cellStyle name="Nota 3 8" xfId="1677" xr:uid="{00000000-0005-0000-0000-00008D060000}"/>
    <cellStyle name="Nota 3 9" xfId="1678" xr:uid="{00000000-0005-0000-0000-00008E060000}"/>
    <cellStyle name="Nota 4" xfId="1679" xr:uid="{00000000-0005-0000-0000-00008F060000}"/>
    <cellStyle name="Nota 4 10" xfId="1680" xr:uid="{00000000-0005-0000-0000-000090060000}"/>
    <cellStyle name="Nota 4 2" xfId="1681" xr:uid="{00000000-0005-0000-0000-000091060000}"/>
    <cellStyle name="Nota 4 3" xfId="1682" xr:uid="{00000000-0005-0000-0000-000092060000}"/>
    <cellStyle name="Nota 4 4" xfId="1683" xr:uid="{00000000-0005-0000-0000-000093060000}"/>
    <cellStyle name="Nota 4 5" xfId="1684" xr:uid="{00000000-0005-0000-0000-000094060000}"/>
    <cellStyle name="Nota 4 6" xfId="1685" xr:uid="{00000000-0005-0000-0000-000095060000}"/>
    <cellStyle name="Nota 4 7" xfId="1686" xr:uid="{00000000-0005-0000-0000-000096060000}"/>
    <cellStyle name="Nota 4 8" xfId="1687" xr:uid="{00000000-0005-0000-0000-000097060000}"/>
    <cellStyle name="Nota 4 9" xfId="1688" xr:uid="{00000000-0005-0000-0000-000098060000}"/>
    <cellStyle name="Nota 5" xfId="1689" xr:uid="{00000000-0005-0000-0000-000099060000}"/>
    <cellStyle name="Nota 5 10" xfId="1690" xr:uid="{00000000-0005-0000-0000-00009A060000}"/>
    <cellStyle name="Nota 5 2" xfId="1691" xr:uid="{00000000-0005-0000-0000-00009B060000}"/>
    <cellStyle name="Nota 5 3" xfId="1692" xr:uid="{00000000-0005-0000-0000-00009C060000}"/>
    <cellStyle name="Nota 5 4" xfId="1693" xr:uid="{00000000-0005-0000-0000-00009D060000}"/>
    <cellStyle name="Nota 5 5" xfId="1694" xr:uid="{00000000-0005-0000-0000-00009E060000}"/>
    <cellStyle name="Nota 5 6" xfId="1695" xr:uid="{00000000-0005-0000-0000-00009F060000}"/>
    <cellStyle name="Nota 5 7" xfId="1696" xr:uid="{00000000-0005-0000-0000-0000A0060000}"/>
    <cellStyle name="Nota 5 8" xfId="1697" xr:uid="{00000000-0005-0000-0000-0000A1060000}"/>
    <cellStyle name="Nota 5 9" xfId="1698" xr:uid="{00000000-0005-0000-0000-0000A2060000}"/>
    <cellStyle name="Nota 6" xfId="1699" xr:uid="{00000000-0005-0000-0000-0000A3060000}"/>
    <cellStyle name="Nota 7" xfId="1700" xr:uid="{00000000-0005-0000-0000-0000A4060000}"/>
    <cellStyle name="Nota 8" xfId="1701" xr:uid="{00000000-0005-0000-0000-0000A5060000}"/>
    <cellStyle name="Nota 9" xfId="1702" xr:uid="{00000000-0005-0000-0000-0000A6060000}"/>
    <cellStyle name="Percent" xfId="1703" xr:uid="{00000000-0005-0000-0000-0000A7060000}"/>
    <cellStyle name="Percent 2" xfId="1704" xr:uid="{00000000-0005-0000-0000-0000A8060000}"/>
    <cellStyle name="Percentual" xfId="1705" xr:uid="{00000000-0005-0000-0000-0000A9060000}"/>
    <cellStyle name="Percentual 2" xfId="1706" xr:uid="{00000000-0005-0000-0000-0000AA060000}"/>
    <cellStyle name="Percentual 3" xfId="1707" xr:uid="{00000000-0005-0000-0000-0000AB060000}"/>
    <cellStyle name="Percentual 4" xfId="1708" xr:uid="{00000000-0005-0000-0000-0000AC060000}"/>
    <cellStyle name="Percentual 5" xfId="1709" xr:uid="{00000000-0005-0000-0000-0000AD060000}"/>
    <cellStyle name="Percentual 6" xfId="1710" xr:uid="{00000000-0005-0000-0000-0000AE060000}"/>
    <cellStyle name="Percentual 7" xfId="1711" xr:uid="{00000000-0005-0000-0000-0000AF060000}"/>
    <cellStyle name="Ponto" xfId="1712" xr:uid="{00000000-0005-0000-0000-0000B0060000}"/>
    <cellStyle name="Ponto 2" xfId="1713" xr:uid="{00000000-0005-0000-0000-0000B1060000}"/>
    <cellStyle name="Ponto 3" xfId="1714" xr:uid="{00000000-0005-0000-0000-0000B2060000}"/>
    <cellStyle name="Ponto 4" xfId="1715" xr:uid="{00000000-0005-0000-0000-0000B3060000}"/>
    <cellStyle name="Ponto 5" xfId="1716" xr:uid="{00000000-0005-0000-0000-0000B4060000}"/>
    <cellStyle name="Ponto 6" xfId="1717" xr:uid="{00000000-0005-0000-0000-0000B5060000}"/>
    <cellStyle name="Ponto 7" xfId="1718" xr:uid="{00000000-0005-0000-0000-0000B6060000}"/>
    <cellStyle name="Porcentagem" xfId="1719" builtinId="5"/>
    <cellStyle name="Porcentagem 10" xfId="1720" xr:uid="{00000000-0005-0000-0000-0000B8060000}"/>
    <cellStyle name="Porcentagem 10 2" xfId="1721" xr:uid="{00000000-0005-0000-0000-0000B9060000}"/>
    <cellStyle name="Porcentagem 12" xfId="1722" xr:uid="{00000000-0005-0000-0000-0000BA060000}"/>
    <cellStyle name="Porcentagem 12 2" xfId="1723" xr:uid="{00000000-0005-0000-0000-0000BB060000}"/>
    <cellStyle name="Porcentagem 13" xfId="1724" xr:uid="{00000000-0005-0000-0000-0000BC060000}"/>
    <cellStyle name="Porcentagem 13 2" xfId="1725" xr:uid="{00000000-0005-0000-0000-0000BD060000}"/>
    <cellStyle name="Porcentagem 15" xfId="1726" xr:uid="{00000000-0005-0000-0000-0000BE060000}"/>
    <cellStyle name="Porcentagem 15 2" xfId="1727" xr:uid="{00000000-0005-0000-0000-0000BF060000}"/>
    <cellStyle name="Porcentagem 16" xfId="1728" xr:uid="{00000000-0005-0000-0000-0000C0060000}"/>
    <cellStyle name="Porcentagem 16 2" xfId="1729" xr:uid="{00000000-0005-0000-0000-0000C1060000}"/>
    <cellStyle name="Porcentagem 2" xfId="1730" xr:uid="{00000000-0005-0000-0000-0000C2060000}"/>
    <cellStyle name="Porcentagem 2 2" xfId="1731" xr:uid="{00000000-0005-0000-0000-0000C3060000}"/>
    <cellStyle name="Porcentagem 2 3" xfId="1732" xr:uid="{00000000-0005-0000-0000-0000C4060000}"/>
    <cellStyle name="Porcentagem 3" xfId="1733" xr:uid="{00000000-0005-0000-0000-0000C5060000}"/>
    <cellStyle name="rodape" xfId="1734" xr:uid="{00000000-0005-0000-0000-0000C6060000}"/>
    <cellStyle name="rodape 2" xfId="1735" xr:uid="{00000000-0005-0000-0000-0000C7060000}"/>
    <cellStyle name="rodape 3" xfId="1736" xr:uid="{00000000-0005-0000-0000-0000C8060000}"/>
    <cellStyle name="rodape 4" xfId="1737" xr:uid="{00000000-0005-0000-0000-0000C9060000}"/>
    <cellStyle name="rodape 5" xfId="1738" xr:uid="{00000000-0005-0000-0000-0000CA060000}"/>
    <cellStyle name="rodape 6" xfId="1739" xr:uid="{00000000-0005-0000-0000-0000CB060000}"/>
    <cellStyle name="rodape 7" xfId="1740" xr:uid="{00000000-0005-0000-0000-0000CC060000}"/>
    <cellStyle name="Saída" xfId="1741" builtinId="21" customBuiltin="1"/>
    <cellStyle name="Saída 10" xfId="1742" xr:uid="{00000000-0005-0000-0000-0000CE060000}"/>
    <cellStyle name="Saída 11" xfId="1743" xr:uid="{00000000-0005-0000-0000-0000CF060000}"/>
    <cellStyle name="Saída 12" xfId="1744" xr:uid="{00000000-0005-0000-0000-0000D0060000}"/>
    <cellStyle name="Saída 13" xfId="1745" xr:uid="{00000000-0005-0000-0000-0000D1060000}"/>
    <cellStyle name="Saída 14" xfId="1746" xr:uid="{00000000-0005-0000-0000-0000D2060000}"/>
    <cellStyle name="Saída 2" xfId="1747" xr:uid="{00000000-0005-0000-0000-0000D3060000}"/>
    <cellStyle name="Saída 2 10" xfId="1748" xr:uid="{00000000-0005-0000-0000-0000D4060000}"/>
    <cellStyle name="Saída 2 2" xfId="1749" xr:uid="{00000000-0005-0000-0000-0000D5060000}"/>
    <cellStyle name="Saída 2 3" xfId="1750" xr:uid="{00000000-0005-0000-0000-0000D6060000}"/>
    <cellStyle name="Saída 2 4" xfId="1751" xr:uid="{00000000-0005-0000-0000-0000D7060000}"/>
    <cellStyle name="Saída 2 5" xfId="1752" xr:uid="{00000000-0005-0000-0000-0000D8060000}"/>
    <cellStyle name="Saída 2 6" xfId="1753" xr:uid="{00000000-0005-0000-0000-0000D9060000}"/>
    <cellStyle name="Saída 2 7" xfId="1754" xr:uid="{00000000-0005-0000-0000-0000DA060000}"/>
    <cellStyle name="Saída 2 8" xfId="1755" xr:uid="{00000000-0005-0000-0000-0000DB060000}"/>
    <cellStyle name="Saída 2 9" xfId="1756" xr:uid="{00000000-0005-0000-0000-0000DC060000}"/>
    <cellStyle name="Saída 3" xfId="1757" xr:uid="{00000000-0005-0000-0000-0000DD060000}"/>
    <cellStyle name="Saída 3 10" xfId="1758" xr:uid="{00000000-0005-0000-0000-0000DE060000}"/>
    <cellStyle name="Saída 3 2" xfId="1759" xr:uid="{00000000-0005-0000-0000-0000DF060000}"/>
    <cellStyle name="Saída 3 3" xfId="1760" xr:uid="{00000000-0005-0000-0000-0000E0060000}"/>
    <cellStyle name="Saída 3 4" xfId="1761" xr:uid="{00000000-0005-0000-0000-0000E1060000}"/>
    <cellStyle name="Saída 3 5" xfId="1762" xr:uid="{00000000-0005-0000-0000-0000E2060000}"/>
    <cellStyle name="Saída 3 6" xfId="1763" xr:uid="{00000000-0005-0000-0000-0000E3060000}"/>
    <cellStyle name="Saída 3 7" xfId="1764" xr:uid="{00000000-0005-0000-0000-0000E4060000}"/>
    <cellStyle name="Saída 3 8" xfId="1765" xr:uid="{00000000-0005-0000-0000-0000E5060000}"/>
    <cellStyle name="Saída 3 9" xfId="1766" xr:uid="{00000000-0005-0000-0000-0000E6060000}"/>
    <cellStyle name="Saída 4" xfId="1767" xr:uid="{00000000-0005-0000-0000-0000E7060000}"/>
    <cellStyle name="Saída 4 10" xfId="1768" xr:uid="{00000000-0005-0000-0000-0000E8060000}"/>
    <cellStyle name="Saída 4 2" xfId="1769" xr:uid="{00000000-0005-0000-0000-0000E9060000}"/>
    <cellStyle name="Saída 4 3" xfId="1770" xr:uid="{00000000-0005-0000-0000-0000EA060000}"/>
    <cellStyle name="Saída 4 4" xfId="1771" xr:uid="{00000000-0005-0000-0000-0000EB060000}"/>
    <cellStyle name="Saída 4 5" xfId="1772" xr:uid="{00000000-0005-0000-0000-0000EC060000}"/>
    <cellStyle name="Saída 4 6" xfId="1773" xr:uid="{00000000-0005-0000-0000-0000ED060000}"/>
    <cellStyle name="Saída 4 7" xfId="1774" xr:uid="{00000000-0005-0000-0000-0000EE060000}"/>
    <cellStyle name="Saída 4 8" xfId="1775" xr:uid="{00000000-0005-0000-0000-0000EF060000}"/>
    <cellStyle name="Saída 4 9" xfId="1776" xr:uid="{00000000-0005-0000-0000-0000F0060000}"/>
    <cellStyle name="Saída 5" xfId="1777" xr:uid="{00000000-0005-0000-0000-0000F1060000}"/>
    <cellStyle name="Saída 5 10" xfId="1778" xr:uid="{00000000-0005-0000-0000-0000F2060000}"/>
    <cellStyle name="Saída 5 2" xfId="1779" xr:uid="{00000000-0005-0000-0000-0000F3060000}"/>
    <cellStyle name="Saída 5 3" xfId="1780" xr:uid="{00000000-0005-0000-0000-0000F4060000}"/>
    <cellStyle name="Saída 5 4" xfId="1781" xr:uid="{00000000-0005-0000-0000-0000F5060000}"/>
    <cellStyle name="Saída 5 5" xfId="1782" xr:uid="{00000000-0005-0000-0000-0000F6060000}"/>
    <cellStyle name="Saída 5 6" xfId="1783" xr:uid="{00000000-0005-0000-0000-0000F7060000}"/>
    <cellStyle name="Saída 5 7" xfId="1784" xr:uid="{00000000-0005-0000-0000-0000F8060000}"/>
    <cellStyle name="Saída 5 8" xfId="1785" xr:uid="{00000000-0005-0000-0000-0000F9060000}"/>
    <cellStyle name="Saída 5 9" xfId="1786" xr:uid="{00000000-0005-0000-0000-0000FA060000}"/>
    <cellStyle name="Saída 6" xfId="1787" xr:uid="{00000000-0005-0000-0000-0000FB060000}"/>
    <cellStyle name="Saída 7" xfId="1788" xr:uid="{00000000-0005-0000-0000-0000FC060000}"/>
    <cellStyle name="Saída 8" xfId="1789" xr:uid="{00000000-0005-0000-0000-0000FD060000}"/>
    <cellStyle name="Saída 9" xfId="1790" xr:uid="{00000000-0005-0000-0000-0000FE060000}"/>
    <cellStyle name="Sep. milhar [0]" xfId="1791" xr:uid="{00000000-0005-0000-0000-0000FF060000}"/>
    <cellStyle name="Sep. milhar [0] 2" xfId="1792" xr:uid="{00000000-0005-0000-0000-000000070000}"/>
    <cellStyle name="Sep. milhar [0] 3" xfId="1793" xr:uid="{00000000-0005-0000-0000-000001070000}"/>
    <cellStyle name="Sep. milhar [0] 4" xfId="1794" xr:uid="{00000000-0005-0000-0000-000002070000}"/>
    <cellStyle name="Sep. milhar [0] 5" xfId="1795" xr:uid="{00000000-0005-0000-0000-000003070000}"/>
    <cellStyle name="Sep. milhar [0] 6" xfId="1796" xr:uid="{00000000-0005-0000-0000-000004070000}"/>
    <cellStyle name="Sep. milhar [0] 7" xfId="1797" xr:uid="{00000000-0005-0000-0000-000005070000}"/>
    <cellStyle name="Separador de milhares 2" xfId="1798" xr:uid="{00000000-0005-0000-0000-000006070000}"/>
    <cellStyle name="Separador de milhares 2 10" xfId="1799" xr:uid="{00000000-0005-0000-0000-000007070000}"/>
    <cellStyle name="Separador de milhares 2 10 2" xfId="1800" xr:uid="{00000000-0005-0000-0000-000008070000}"/>
    <cellStyle name="Separador de milhares 2 11" xfId="1801" xr:uid="{00000000-0005-0000-0000-000009070000}"/>
    <cellStyle name="Separador de milhares 2 11 2" xfId="1802" xr:uid="{00000000-0005-0000-0000-00000A070000}"/>
    <cellStyle name="Separador de milhares 2 12" xfId="1803" xr:uid="{00000000-0005-0000-0000-00000B070000}"/>
    <cellStyle name="Separador de milhares 2 12 2" xfId="1804" xr:uid="{00000000-0005-0000-0000-00000C070000}"/>
    <cellStyle name="Separador de milhares 2 13" xfId="1805" xr:uid="{00000000-0005-0000-0000-00000D070000}"/>
    <cellStyle name="Separador de milhares 2 13 2" xfId="1806" xr:uid="{00000000-0005-0000-0000-00000E070000}"/>
    <cellStyle name="Separador de milhares 2 14" xfId="1807" xr:uid="{00000000-0005-0000-0000-00000F070000}"/>
    <cellStyle name="Separador de milhares 2 14 2" xfId="1808" xr:uid="{00000000-0005-0000-0000-000010070000}"/>
    <cellStyle name="Separador de milhares 2 15" xfId="1809" xr:uid="{00000000-0005-0000-0000-000011070000}"/>
    <cellStyle name="Separador de milhares 2 15 2" xfId="1810" xr:uid="{00000000-0005-0000-0000-000012070000}"/>
    <cellStyle name="Separador de milhares 2 16" xfId="1811" xr:uid="{00000000-0005-0000-0000-000013070000}"/>
    <cellStyle name="Separador de milhares 2 16 2" xfId="1812" xr:uid="{00000000-0005-0000-0000-000014070000}"/>
    <cellStyle name="Separador de milhares 2 17" xfId="1813" xr:uid="{00000000-0005-0000-0000-000015070000}"/>
    <cellStyle name="Separador de milhares 2 17 2" xfId="1814" xr:uid="{00000000-0005-0000-0000-000016070000}"/>
    <cellStyle name="Separador de milhares 2 18" xfId="1815" xr:uid="{00000000-0005-0000-0000-000017070000}"/>
    <cellStyle name="Separador de milhares 2 19" xfId="1816" xr:uid="{00000000-0005-0000-0000-000018070000}"/>
    <cellStyle name="Separador de milhares 2 2" xfId="1817" xr:uid="{00000000-0005-0000-0000-000019070000}"/>
    <cellStyle name="Separador de milhares 2 2 2" xfId="1818" xr:uid="{00000000-0005-0000-0000-00001A070000}"/>
    <cellStyle name="Separador de milhares 2 3" xfId="1819" xr:uid="{00000000-0005-0000-0000-00001B070000}"/>
    <cellStyle name="Separador de milhares 2 3 2" xfId="1820" xr:uid="{00000000-0005-0000-0000-00001C070000}"/>
    <cellStyle name="Separador de milhares 2 4" xfId="1821" xr:uid="{00000000-0005-0000-0000-00001D070000}"/>
    <cellStyle name="Separador de milhares 2 4 2" xfId="1822" xr:uid="{00000000-0005-0000-0000-00001E070000}"/>
    <cellStyle name="Separador de milhares 2 5" xfId="1823" xr:uid="{00000000-0005-0000-0000-00001F070000}"/>
    <cellStyle name="Separador de milhares 2 5 2" xfId="1824" xr:uid="{00000000-0005-0000-0000-000020070000}"/>
    <cellStyle name="Separador de milhares 2 6" xfId="1825" xr:uid="{00000000-0005-0000-0000-000021070000}"/>
    <cellStyle name="Separador de milhares 2 6 2" xfId="1826" xr:uid="{00000000-0005-0000-0000-000022070000}"/>
    <cellStyle name="Separador de milhares 2 7" xfId="1827" xr:uid="{00000000-0005-0000-0000-000023070000}"/>
    <cellStyle name="Separador de milhares 2 7 2" xfId="1828" xr:uid="{00000000-0005-0000-0000-000024070000}"/>
    <cellStyle name="Separador de milhares 2 8" xfId="1829" xr:uid="{00000000-0005-0000-0000-000025070000}"/>
    <cellStyle name="Separador de milhares 2 8 2" xfId="1830" xr:uid="{00000000-0005-0000-0000-000026070000}"/>
    <cellStyle name="Separador de milhares 2 9" xfId="1831" xr:uid="{00000000-0005-0000-0000-000027070000}"/>
    <cellStyle name="Separador de milhares 2 9 2" xfId="1832" xr:uid="{00000000-0005-0000-0000-000028070000}"/>
    <cellStyle name="Separador de milhares 3" xfId="1833" xr:uid="{00000000-0005-0000-0000-000029070000}"/>
    <cellStyle name="Separador de milhares 3 2" xfId="1834" xr:uid="{00000000-0005-0000-0000-00002A070000}"/>
    <cellStyle name="Separador de milhares 4" xfId="1835" xr:uid="{00000000-0005-0000-0000-00002B070000}"/>
    <cellStyle name="Separador de milhares 4 2" xfId="1836" xr:uid="{00000000-0005-0000-0000-00002C070000}"/>
    <cellStyle name="Separador de milhares 5" xfId="1837" xr:uid="{00000000-0005-0000-0000-00002D070000}"/>
    <cellStyle name="Separador de milhares 6" xfId="1838" xr:uid="{00000000-0005-0000-0000-00002E070000}"/>
    <cellStyle name="Separador de milhares 7" xfId="1839" xr:uid="{00000000-0005-0000-0000-00002F070000}"/>
    <cellStyle name="Texto de Aviso" xfId="1840" builtinId="11" customBuiltin="1"/>
    <cellStyle name="Texto de Aviso 10" xfId="1841" xr:uid="{00000000-0005-0000-0000-000031070000}"/>
    <cellStyle name="Texto de Aviso 11" xfId="1842" xr:uid="{00000000-0005-0000-0000-000032070000}"/>
    <cellStyle name="Texto de Aviso 12" xfId="1843" xr:uid="{00000000-0005-0000-0000-000033070000}"/>
    <cellStyle name="Texto de Aviso 13" xfId="1844" xr:uid="{00000000-0005-0000-0000-000034070000}"/>
    <cellStyle name="Texto de Aviso 14" xfId="1845" xr:uid="{00000000-0005-0000-0000-000035070000}"/>
    <cellStyle name="Texto de Aviso 2" xfId="1846" xr:uid="{00000000-0005-0000-0000-000036070000}"/>
    <cellStyle name="Texto de Aviso 2 10" xfId="1847" xr:uid="{00000000-0005-0000-0000-000037070000}"/>
    <cellStyle name="Texto de Aviso 2 2" xfId="1848" xr:uid="{00000000-0005-0000-0000-000038070000}"/>
    <cellStyle name="Texto de Aviso 2 3" xfId="1849" xr:uid="{00000000-0005-0000-0000-000039070000}"/>
    <cellStyle name="Texto de Aviso 2 4" xfId="1850" xr:uid="{00000000-0005-0000-0000-00003A070000}"/>
    <cellStyle name="Texto de Aviso 2 5" xfId="1851" xr:uid="{00000000-0005-0000-0000-00003B070000}"/>
    <cellStyle name="Texto de Aviso 2 6" xfId="1852" xr:uid="{00000000-0005-0000-0000-00003C070000}"/>
    <cellStyle name="Texto de Aviso 2 7" xfId="1853" xr:uid="{00000000-0005-0000-0000-00003D070000}"/>
    <cellStyle name="Texto de Aviso 2 8" xfId="1854" xr:uid="{00000000-0005-0000-0000-00003E070000}"/>
    <cellStyle name="Texto de Aviso 2 9" xfId="1855" xr:uid="{00000000-0005-0000-0000-00003F070000}"/>
    <cellStyle name="Texto de Aviso 3" xfId="1856" xr:uid="{00000000-0005-0000-0000-000040070000}"/>
    <cellStyle name="Texto de Aviso 3 10" xfId="1857" xr:uid="{00000000-0005-0000-0000-000041070000}"/>
    <cellStyle name="Texto de Aviso 3 2" xfId="1858" xr:uid="{00000000-0005-0000-0000-000042070000}"/>
    <cellStyle name="Texto de Aviso 3 3" xfId="1859" xr:uid="{00000000-0005-0000-0000-000043070000}"/>
    <cellStyle name="Texto de Aviso 3 4" xfId="1860" xr:uid="{00000000-0005-0000-0000-000044070000}"/>
    <cellStyle name="Texto de Aviso 3 5" xfId="1861" xr:uid="{00000000-0005-0000-0000-000045070000}"/>
    <cellStyle name="Texto de Aviso 3 6" xfId="1862" xr:uid="{00000000-0005-0000-0000-000046070000}"/>
    <cellStyle name="Texto de Aviso 3 7" xfId="1863" xr:uid="{00000000-0005-0000-0000-000047070000}"/>
    <cellStyle name="Texto de Aviso 3 8" xfId="1864" xr:uid="{00000000-0005-0000-0000-000048070000}"/>
    <cellStyle name="Texto de Aviso 3 9" xfId="1865" xr:uid="{00000000-0005-0000-0000-000049070000}"/>
    <cellStyle name="Texto de Aviso 4" xfId="1866" xr:uid="{00000000-0005-0000-0000-00004A070000}"/>
    <cellStyle name="Texto de Aviso 4 10" xfId="1867" xr:uid="{00000000-0005-0000-0000-00004B070000}"/>
    <cellStyle name="Texto de Aviso 4 2" xfId="1868" xr:uid="{00000000-0005-0000-0000-00004C070000}"/>
    <cellStyle name="Texto de Aviso 4 3" xfId="1869" xr:uid="{00000000-0005-0000-0000-00004D070000}"/>
    <cellStyle name="Texto de Aviso 4 4" xfId="1870" xr:uid="{00000000-0005-0000-0000-00004E070000}"/>
    <cellStyle name="Texto de Aviso 4 5" xfId="1871" xr:uid="{00000000-0005-0000-0000-00004F070000}"/>
    <cellStyle name="Texto de Aviso 4 6" xfId="1872" xr:uid="{00000000-0005-0000-0000-000050070000}"/>
    <cellStyle name="Texto de Aviso 4 7" xfId="1873" xr:uid="{00000000-0005-0000-0000-000051070000}"/>
    <cellStyle name="Texto de Aviso 4 8" xfId="1874" xr:uid="{00000000-0005-0000-0000-000052070000}"/>
    <cellStyle name="Texto de Aviso 4 9" xfId="1875" xr:uid="{00000000-0005-0000-0000-000053070000}"/>
    <cellStyle name="Texto de Aviso 5" xfId="1876" xr:uid="{00000000-0005-0000-0000-000054070000}"/>
    <cellStyle name="Texto de Aviso 5 10" xfId="1877" xr:uid="{00000000-0005-0000-0000-000055070000}"/>
    <cellStyle name="Texto de Aviso 5 2" xfId="1878" xr:uid="{00000000-0005-0000-0000-000056070000}"/>
    <cellStyle name="Texto de Aviso 5 3" xfId="1879" xr:uid="{00000000-0005-0000-0000-000057070000}"/>
    <cellStyle name="Texto de Aviso 5 4" xfId="1880" xr:uid="{00000000-0005-0000-0000-000058070000}"/>
    <cellStyle name="Texto de Aviso 5 5" xfId="1881" xr:uid="{00000000-0005-0000-0000-000059070000}"/>
    <cellStyle name="Texto de Aviso 5 6" xfId="1882" xr:uid="{00000000-0005-0000-0000-00005A070000}"/>
    <cellStyle name="Texto de Aviso 5 7" xfId="1883" xr:uid="{00000000-0005-0000-0000-00005B070000}"/>
    <cellStyle name="Texto de Aviso 5 8" xfId="1884" xr:uid="{00000000-0005-0000-0000-00005C070000}"/>
    <cellStyle name="Texto de Aviso 5 9" xfId="1885" xr:uid="{00000000-0005-0000-0000-00005D070000}"/>
    <cellStyle name="Texto de Aviso 6" xfId="1886" xr:uid="{00000000-0005-0000-0000-00005E070000}"/>
    <cellStyle name="Texto de Aviso 7" xfId="1887" xr:uid="{00000000-0005-0000-0000-00005F070000}"/>
    <cellStyle name="Texto de Aviso 8" xfId="1888" xr:uid="{00000000-0005-0000-0000-000060070000}"/>
    <cellStyle name="Texto de Aviso 9" xfId="1889" xr:uid="{00000000-0005-0000-0000-000061070000}"/>
    <cellStyle name="Texto Explicativo" xfId="1890" builtinId="53" customBuiltin="1"/>
    <cellStyle name="Texto Explicativo 10" xfId="1891" xr:uid="{00000000-0005-0000-0000-000063070000}"/>
    <cellStyle name="Texto Explicativo 11" xfId="1892" xr:uid="{00000000-0005-0000-0000-000064070000}"/>
    <cellStyle name="Texto Explicativo 12" xfId="1893" xr:uid="{00000000-0005-0000-0000-000065070000}"/>
    <cellStyle name="Texto Explicativo 13" xfId="1894" xr:uid="{00000000-0005-0000-0000-000066070000}"/>
    <cellStyle name="Texto Explicativo 14" xfId="1895" xr:uid="{00000000-0005-0000-0000-000067070000}"/>
    <cellStyle name="Texto Explicativo 2" xfId="1896" xr:uid="{00000000-0005-0000-0000-000068070000}"/>
    <cellStyle name="Texto Explicativo 2 10" xfId="1897" xr:uid="{00000000-0005-0000-0000-000069070000}"/>
    <cellStyle name="Texto Explicativo 2 2" xfId="1898" xr:uid="{00000000-0005-0000-0000-00006A070000}"/>
    <cellStyle name="Texto Explicativo 2 3" xfId="1899" xr:uid="{00000000-0005-0000-0000-00006B070000}"/>
    <cellStyle name="Texto Explicativo 2 4" xfId="1900" xr:uid="{00000000-0005-0000-0000-00006C070000}"/>
    <cellStyle name="Texto Explicativo 2 5" xfId="1901" xr:uid="{00000000-0005-0000-0000-00006D070000}"/>
    <cellStyle name="Texto Explicativo 2 6" xfId="1902" xr:uid="{00000000-0005-0000-0000-00006E070000}"/>
    <cellStyle name="Texto Explicativo 2 7" xfId="1903" xr:uid="{00000000-0005-0000-0000-00006F070000}"/>
    <cellStyle name="Texto Explicativo 2 8" xfId="1904" xr:uid="{00000000-0005-0000-0000-000070070000}"/>
    <cellStyle name="Texto Explicativo 2 9" xfId="1905" xr:uid="{00000000-0005-0000-0000-000071070000}"/>
    <cellStyle name="Texto Explicativo 3" xfId="1906" xr:uid="{00000000-0005-0000-0000-000072070000}"/>
    <cellStyle name="Texto Explicativo 3 10" xfId="1907" xr:uid="{00000000-0005-0000-0000-000073070000}"/>
    <cellStyle name="Texto Explicativo 3 2" xfId="1908" xr:uid="{00000000-0005-0000-0000-000074070000}"/>
    <cellStyle name="Texto Explicativo 3 3" xfId="1909" xr:uid="{00000000-0005-0000-0000-000075070000}"/>
    <cellStyle name="Texto Explicativo 3 4" xfId="1910" xr:uid="{00000000-0005-0000-0000-000076070000}"/>
    <cellStyle name="Texto Explicativo 3 5" xfId="1911" xr:uid="{00000000-0005-0000-0000-000077070000}"/>
    <cellStyle name="Texto Explicativo 3 6" xfId="1912" xr:uid="{00000000-0005-0000-0000-000078070000}"/>
    <cellStyle name="Texto Explicativo 3 7" xfId="1913" xr:uid="{00000000-0005-0000-0000-000079070000}"/>
    <cellStyle name="Texto Explicativo 3 8" xfId="1914" xr:uid="{00000000-0005-0000-0000-00007A070000}"/>
    <cellStyle name="Texto Explicativo 3 9" xfId="1915" xr:uid="{00000000-0005-0000-0000-00007B070000}"/>
    <cellStyle name="Texto Explicativo 4" xfId="1916" xr:uid="{00000000-0005-0000-0000-00007C070000}"/>
    <cellStyle name="Texto Explicativo 4 10" xfId="1917" xr:uid="{00000000-0005-0000-0000-00007D070000}"/>
    <cellStyle name="Texto Explicativo 4 2" xfId="1918" xr:uid="{00000000-0005-0000-0000-00007E070000}"/>
    <cellStyle name="Texto Explicativo 4 3" xfId="1919" xr:uid="{00000000-0005-0000-0000-00007F070000}"/>
    <cellStyle name="Texto Explicativo 4 4" xfId="1920" xr:uid="{00000000-0005-0000-0000-000080070000}"/>
    <cellStyle name="Texto Explicativo 4 5" xfId="1921" xr:uid="{00000000-0005-0000-0000-000081070000}"/>
    <cellStyle name="Texto Explicativo 4 6" xfId="1922" xr:uid="{00000000-0005-0000-0000-000082070000}"/>
    <cellStyle name="Texto Explicativo 4 7" xfId="1923" xr:uid="{00000000-0005-0000-0000-000083070000}"/>
    <cellStyle name="Texto Explicativo 4 8" xfId="1924" xr:uid="{00000000-0005-0000-0000-000084070000}"/>
    <cellStyle name="Texto Explicativo 4 9" xfId="1925" xr:uid="{00000000-0005-0000-0000-000085070000}"/>
    <cellStyle name="Texto Explicativo 5" xfId="1926" xr:uid="{00000000-0005-0000-0000-000086070000}"/>
    <cellStyle name="Texto Explicativo 5 10" xfId="1927" xr:uid="{00000000-0005-0000-0000-000087070000}"/>
    <cellStyle name="Texto Explicativo 5 2" xfId="1928" xr:uid="{00000000-0005-0000-0000-000088070000}"/>
    <cellStyle name="Texto Explicativo 5 3" xfId="1929" xr:uid="{00000000-0005-0000-0000-000089070000}"/>
    <cellStyle name="Texto Explicativo 5 4" xfId="1930" xr:uid="{00000000-0005-0000-0000-00008A070000}"/>
    <cellStyle name="Texto Explicativo 5 5" xfId="1931" xr:uid="{00000000-0005-0000-0000-00008B070000}"/>
    <cellStyle name="Texto Explicativo 5 6" xfId="1932" xr:uid="{00000000-0005-0000-0000-00008C070000}"/>
    <cellStyle name="Texto Explicativo 5 7" xfId="1933" xr:uid="{00000000-0005-0000-0000-00008D070000}"/>
    <cellStyle name="Texto Explicativo 5 8" xfId="1934" xr:uid="{00000000-0005-0000-0000-00008E070000}"/>
    <cellStyle name="Texto Explicativo 5 9" xfId="1935" xr:uid="{00000000-0005-0000-0000-00008F070000}"/>
    <cellStyle name="Texto Explicativo 6" xfId="1936" xr:uid="{00000000-0005-0000-0000-000090070000}"/>
    <cellStyle name="Texto Explicativo 7" xfId="1937" xr:uid="{00000000-0005-0000-0000-000091070000}"/>
    <cellStyle name="Texto Explicativo 8" xfId="1938" xr:uid="{00000000-0005-0000-0000-000092070000}"/>
    <cellStyle name="Texto Explicativo 9" xfId="1939" xr:uid="{00000000-0005-0000-0000-000093070000}"/>
    <cellStyle name="Titulo" xfId="1940" xr:uid="{00000000-0005-0000-0000-000094070000}"/>
    <cellStyle name="Título" xfId="1941" builtinId="15" customBuiltin="1"/>
    <cellStyle name="Título 1" xfId="1942" builtinId="16" customBuiltin="1"/>
    <cellStyle name="Título 1 10" xfId="1943" xr:uid="{00000000-0005-0000-0000-000097070000}"/>
    <cellStyle name="Título 1 11" xfId="1944" xr:uid="{00000000-0005-0000-0000-000098070000}"/>
    <cellStyle name="Título 1 12" xfId="1945" xr:uid="{00000000-0005-0000-0000-000099070000}"/>
    <cellStyle name="Título 1 13" xfId="1946" xr:uid="{00000000-0005-0000-0000-00009A070000}"/>
    <cellStyle name="Título 1 14" xfId="1947" xr:uid="{00000000-0005-0000-0000-00009B070000}"/>
    <cellStyle name="Título 1 2" xfId="1948" xr:uid="{00000000-0005-0000-0000-00009C070000}"/>
    <cellStyle name="Título 1 2 10" xfId="1949" xr:uid="{00000000-0005-0000-0000-00009D070000}"/>
    <cellStyle name="Título 1 2 2" xfId="1950" xr:uid="{00000000-0005-0000-0000-00009E070000}"/>
    <cellStyle name="Título 1 2 3" xfId="1951" xr:uid="{00000000-0005-0000-0000-00009F070000}"/>
    <cellStyle name="Título 1 2 4" xfId="1952" xr:uid="{00000000-0005-0000-0000-0000A0070000}"/>
    <cellStyle name="Título 1 2 5" xfId="1953" xr:uid="{00000000-0005-0000-0000-0000A1070000}"/>
    <cellStyle name="Título 1 2 6" xfId="1954" xr:uid="{00000000-0005-0000-0000-0000A2070000}"/>
    <cellStyle name="Título 1 2 7" xfId="1955" xr:uid="{00000000-0005-0000-0000-0000A3070000}"/>
    <cellStyle name="Título 1 2 8" xfId="1956" xr:uid="{00000000-0005-0000-0000-0000A4070000}"/>
    <cellStyle name="Título 1 2 9" xfId="1957" xr:uid="{00000000-0005-0000-0000-0000A5070000}"/>
    <cellStyle name="Título 1 3" xfId="1958" xr:uid="{00000000-0005-0000-0000-0000A6070000}"/>
    <cellStyle name="Título 1 3 10" xfId="1959" xr:uid="{00000000-0005-0000-0000-0000A7070000}"/>
    <cellStyle name="Título 1 3 2" xfId="1960" xr:uid="{00000000-0005-0000-0000-0000A8070000}"/>
    <cellStyle name="Título 1 3 3" xfId="1961" xr:uid="{00000000-0005-0000-0000-0000A9070000}"/>
    <cellStyle name="Título 1 3 4" xfId="1962" xr:uid="{00000000-0005-0000-0000-0000AA070000}"/>
    <cellStyle name="Título 1 3 5" xfId="1963" xr:uid="{00000000-0005-0000-0000-0000AB070000}"/>
    <cellStyle name="Título 1 3 6" xfId="1964" xr:uid="{00000000-0005-0000-0000-0000AC070000}"/>
    <cellStyle name="Título 1 3 7" xfId="1965" xr:uid="{00000000-0005-0000-0000-0000AD070000}"/>
    <cellStyle name="Título 1 3 8" xfId="1966" xr:uid="{00000000-0005-0000-0000-0000AE070000}"/>
    <cellStyle name="Título 1 3 9" xfId="1967" xr:uid="{00000000-0005-0000-0000-0000AF070000}"/>
    <cellStyle name="Título 1 4" xfId="1968" xr:uid="{00000000-0005-0000-0000-0000B0070000}"/>
    <cellStyle name="Título 1 4 10" xfId="1969" xr:uid="{00000000-0005-0000-0000-0000B1070000}"/>
    <cellStyle name="Título 1 4 2" xfId="1970" xr:uid="{00000000-0005-0000-0000-0000B2070000}"/>
    <cellStyle name="Título 1 4 3" xfId="1971" xr:uid="{00000000-0005-0000-0000-0000B3070000}"/>
    <cellStyle name="Título 1 4 4" xfId="1972" xr:uid="{00000000-0005-0000-0000-0000B4070000}"/>
    <cellStyle name="Título 1 4 5" xfId="1973" xr:uid="{00000000-0005-0000-0000-0000B5070000}"/>
    <cellStyle name="Título 1 4 6" xfId="1974" xr:uid="{00000000-0005-0000-0000-0000B6070000}"/>
    <cellStyle name="Título 1 4 7" xfId="1975" xr:uid="{00000000-0005-0000-0000-0000B7070000}"/>
    <cellStyle name="Título 1 4 8" xfId="1976" xr:uid="{00000000-0005-0000-0000-0000B8070000}"/>
    <cellStyle name="Título 1 4 9" xfId="1977" xr:uid="{00000000-0005-0000-0000-0000B9070000}"/>
    <cellStyle name="Título 1 5" xfId="1978" xr:uid="{00000000-0005-0000-0000-0000BA070000}"/>
    <cellStyle name="Título 1 5 10" xfId="1979" xr:uid="{00000000-0005-0000-0000-0000BB070000}"/>
    <cellStyle name="Título 1 5 2" xfId="1980" xr:uid="{00000000-0005-0000-0000-0000BC070000}"/>
    <cellStyle name="Título 1 5 3" xfId="1981" xr:uid="{00000000-0005-0000-0000-0000BD070000}"/>
    <cellStyle name="Título 1 5 4" xfId="1982" xr:uid="{00000000-0005-0000-0000-0000BE070000}"/>
    <cellStyle name="Título 1 5 5" xfId="1983" xr:uid="{00000000-0005-0000-0000-0000BF070000}"/>
    <cellStyle name="Título 1 5 6" xfId="1984" xr:uid="{00000000-0005-0000-0000-0000C0070000}"/>
    <cellStyle name="Título 1 5 7" xfId="1985" xr:uid="{00000000-0005-0000-0000-0000C1070000}"/>
    <cellStyle name="Título 1 5 8" xfId="1986" xr:uid="{00000000-0005-0000-0000-0000C2070000}"/>
    <cellStyle name="Título 1 5 9" xfId="1987" xr:uid="{00000000-0005-0000-0000-0000C3070000}"/>
    <cellStyle name="Título 1 6" xfId="1988" xr:uid="{00000000-0005-0000-0000-0000C4070000}"/>
    <cellStyle name="Título 1 7" xfId="1989" xr:uid="{00000000-0005-0000-0000-0000C5070000}"/>
    <cellStyle name="Título 1 8" xfId="1990" xr:uid="{00000000-0005-0000-0000-0000C6070000}"/>
    <cellStyle name="Título 1 9" xfId="1991" xr:uid="{00000000-0005-0000-0000-0000C7070000}"/>
    <cellStyle name="Título 10" xfId="1992" xr:uid="{00000000-0005-0000-0000-0000C8070000}"/>
    <cellStyle name="Título 11" xfId="1993" xr:uid="{00000000-0005-0000-0000-0000C9070000}"/>
    <cellStyle name="Título 12" xfId="1994" xr:uid="{00000000-0005-0000-0000-0000CA070000}"/>
    <cellStyle name="Título 13" xfId="1995" xr:uid="{00000000-0005-0000-0000-0000CB070000}"/>
    <cellStyle name="Título 14" xfId="1996" xr:uid="{00000000-0005-0000-0000-0000CC070000}"/>
    <cellStyle name="Título 15" xfId="1997" xr:uid="{00000000-0005-0000-0000-0000CD070000}"/>
    <cellStyle name="Título 16" xfId="1998" xr:uid="{00000000-0005-0000-0000-0000CE070000}"/>
    <cellStyle name="Título 17" xfId="1999" xr:uid="{00000000-0005-0000-0000-0000CF070000}"/>
    <cellStyle name="Titulo 2" xfId="2000" xr:uid="{00000000-0005-0000-0000-0000D0070000}"/>
    <cellStyle name="Título 2" xfId="2001" builtinId="17" customBuiltin="1"/>
    <cellStyle name="Título 2 10" xfId="2002" xr:uid="{00000000-0005-0000-0000-0000D2070000}"/>
    <cellStyle name="Título 2 11" xfId="2003" xr:uid="{00000000-0005-0000-0000-0000D3070000}"/>
    <cellStyle name="Título 2 12" xfId="2004" xr:uid="{00000000-0005-0000-0000-0000D4070000}"/>
    <cellStyle name="Título 2 13" xfId="2005" xr:uid="{00000000-0005-0000-0000-0000D5070000}"/>
    <cellStyle name="Título 2 14" xfId="2006" xr:uid="{00000000-0005-0000-0000-0000D6070000}"/>
    <cellStyle name="Título 2 2" xfId="2007" xr:uid="{00000000-0005-0000-0000-0000D7070000}"/>
    <cellStyle name="Título 2 2 10" xfId="2008" xr:uid="{00000000-0005-0000-0000-0000D8070000}"/>
    <cellStyle name="Título 2 2 2" xfId="2009" xr:uid="{00000000-0005-0000-0000-0000D9070000}"/>
    <cellStyle name="Título 2 2 3" xfId="2010" xr:uid="{00000000-0005-0000-0000-0000DA070000}"/>
    <cellStyle name="Título 2 2 4" xfId="2011" xr:uid="{00000000-0005-0000-0000-0000DB070000}"/>
    <cellStyle name="Título 2 2 5" xfId="2012" xr:uid="{00000000-0005-0000-0000-0000DC070000}"/>
    <cellStyle name="Título 2 2 6" xfId="2013" xr:uid="{00000000-0005-0000-0000-0000DD070000}"/>
    <cellStyle name="Título 2 2 7" xfId="2014" xr:uid="{00000000-0005-0000-0000-0000DE070000}"/>
    <cellStyle name="Título 2 2 8" xfId="2015" xr:uid="{00000000-0005-0000-0000-0000DF070000}"/>
    <cellStyle name="Título 2 2 9" xfId="2016" xr:uid="{00000000-0005-0000-0000-0000E0070000}"/>
    <cellStyle name="Título 2 3" xfId="2017" xr:uid="{00000000-0005-0000-0000-0000E1070000}"/>
    <cellStyle name="Título 2 3 10" xfId="2018" xr:uid="{00000000-0005-0000-0000-0000E2070000}"/>
    <cellStyle name="Título 2 3 2" xfId="2019" xr:uid="{00000000-0005-0000-0000-0000E3070000}"/>
    <cellStyle name="Título 2 3 3" xfId="2020" xr:uid="{00000000-0005-0000-0000-0000E4070000}"/>
    <cellStyle name="Título 2 3 4" xfId="2021" xr:uid="{00000000-0005-0000-0000-0000E5070000}"/>
    <cellStyle name="Título 2 3 5" xfId="2022" xr:uid="{00000000-0005-0000-0000-0000E6070000}"/>
    <cellStyle name="Título 2 3 6" xfId="2023" xr:uid="{00000000-0005-0000-0000-0000E7070000}"/>
    <cellStyle name="Título 2 3 7" xfId="2024" xr:uid="{00000000-0005-0000-0000-0000E8070000}"/>
    <cellStyle name="Título 2 3 8" xfId="2025" xr:uid="{00000000-0005-0000-0000-0000E9070000}"/>
    <cellStyle name="Título 2 3 9" xfId="2026" xr:uid="{00000000-0005-0000-0000-0000EA070000}"/>
    <cellStyle name="Título 2 4" xfId="2027" xr:uid="{00000000-0005-0000-0000-0000EB070000}"/>
    <cellStyle name="Título 2 4 10" xfId="2028" xr:uid="{00000000-0005-0000-0000-0000EC070000}"/>
    <cellStyle name="Título 2 4 2" xfId="2029" xr:uid="{00000000-0005-0000-0000-0000ED070000}"/>
    <cellStyle name="Título 2 4 3" xfId="2030" xr:uid="{00000000-0005-0000-0000-0000EE070000}"/>
    <cellStyle name="Título 2 4 4" xfId="2031" xr:uid="{00000000-0005-0000-0000-0000EF070000}"/>
    <cellStyle name="Título 2 4 5" xfId="2032" xr:uid="{00000000-0005-0000-0000-0000F0070000}"/>
    <cellStyle name="Título 2 4 6" xfId="2033" xr:uid="{00000000-0005-0000-0000-0000F1070000}"/>
    <cellStyle name="Título 2 4 7" xfId="2034" xr:uid="{00000000-0005-0000-0000-0000F2070000}"/>
    <cellStyle name="Título 2 4 8" xfId="2035" xr:uid="{00000000-0005-0000-0000-0000F3070000}"/>
    <cellStyle name="Título 2 4 9" xfId="2036" xr:uid="{00000000-0005-0000-0000-0000F4070000}"/>
    <cellStyle name="Título 2 5" xfId="2037" xr:uid="{00000000-0005-0000-0000-0000F5070000}"/>
    <cellStyle name="Título 2 5 10" xfId="2038" xr:uid="{00000000-0005-0000-0000-0000F6070000}"/>
    <cellStyle name="Título 2 5 2" xfId="2039" xr:uid="{00000000-0005-0000-0000-0000F7070000}"/>
    <cellStyle name="Título 2 5 3" xfId="2040" xr:uid="{00000000-0005-0000-0000-0000F8070000}"/>
    <cellStyle name="Título 2 5 4" xfId="2041" xr:uid="{00000000-0005-0000-0000-0000F9070000}"/>
    <cellStyle name="Título 2 5 5" xfId="2042" xr:uid="{00000000-0005-0000-0000-0000FA070000}"/>
    <cellStyle name="Título 2 5 6" xfId="2043" xr:uid="{00000000-0005-0000-0000-0000FB070000}"/>
    <cellStyle name="Título 2 5 7" xfId="2044" xr:uid="{00000000-0005-0000-0000-0000FC070000}"/>
    <cellStyle name="Título 2 5 8" xfId="2045" xr:uid="{00000000-0005-0000-0000-0000FD070000}"/>
    <cellStyle name="Título 2 5 9" xfId="2046" xr:uid="{00000000-0005-0000-0000-0000FE070000}"/>
    <cellStyle name="Título 2 6" xfId="2047" xr:uid="{00000000-0005-0000-0000-0000FF070000}"/>
    <cellStyle name="Título 2 7" xfId="2048" xr:uid="{00000000-0005-0000-0000-000000080000}"/>
    <cellStyle name="Título 2 8" xfId="2049" xr:uid="{00000000-0005-0000-0000-000001080000}"/>
    <cellStyle name="Título 2 9" xfId="2050" xr:uid="{00000000-0005-0000-0000-000002080000}"/>
    <cellStyle name="Titulo 3" xfId="2051" xr:uid="{00000000-0005-0000-0000-000003080000}"/>
    <cellStyle name="Título 3" xfId="2052" builtinId="18" customBuiltin="1"/>
    <cellStyle name="Título 3 10" xfId="2053" xr:uid="{00000000-0005-0000-0000-000005080000}"/>
    <cellStyle name="Título 3 11" xfId="2054" xr:uid="{00000000-0005-0000-0000-000006080000}"/>
    <cellStyle name="Título 3 12" xfId="2055" xr:uid="{00000000-0005-0000-0000-000007080000}"/>
    <cellStyle name="Título 3 13" xfId="2056" xr:uid="{00000000-0005-0000-0000-000008080000}"/>
    <cellStyle name="Título 3 14" xfId="2057" xr:uid="{00000000-0005-0000-0000-000009080000}"/>
    <cellStyle name="Título 3 2" xfId="2058" xr:uid="{00000000-0005-0000-0000-00000A080000}"/>
    <cellStyle name="Título 3 2 10" xfId="2059" xr:uid="{00000000-0005-0000-0000-00000B080000}"/>
    <cellStyle name="Título 3 2 2" xfId="2060" xr:uid="{00000000-0005-0000-0000-00000C080000}"/>
    <cellStyle name="Título 3 2 3" xfId="2061" xr:uid="{00000000-0005-0000-0000-00000D080000}"/>
    <cellStyle name="Título 3 2 4" xfId="2062" xr:uid="{00000000-0005-0000-0000-00000E080000}"/>
    <cellStyle name="Título 3 2 5" xfId="2063" xr:uid="{00000000-0005-0000-0000-00000F080000}"/>
    <cellStyle name="Título 3 2 6" xfId="2064" xr:uid="{00000000-0005-0000-0000-000010080000}"/>
    <cellStyle name="Título 3 2 7" xfId="2065" xr:uid="{00000000-0005-0000-0000-000011080000}"/>
    <cellStyle name="Título 3 2 8" xfId="2066" xr:uid="{00000000-0005-0000-0000-000012080000}"/>
    <cellStyle name="Título 3 2 9" xfId="2067" xr:uid="{00000000-0005-0000-0000-000013080000}"/>
    <cellStyle name="Título 3 3" xfId="2068" xr:uid="{00000000-0005-0000-0000-000014080000}"/>
    <cellStyle name="Título 3 3 10" xfId="2069" xr:uid="{00000000-0005-0000-0000-000015080000}"/>
    <cellStyle name="Título 3 3 2" xfId="2070" xr:uid="{00000000-0005-0000-0000-000016080000}"/>
    <cellStyle name="Título 3 3 3" xfId="2071" xr:uid="{00000000-0005-0000-0000-000017080000}"/>
    <cellStyle name="Título 3 3 4" xfId="2072" xr:uid="{00000000-0005-0000-0000-000018080000}"/>
    <cellStyle name="Título 3 3 5" xfId="2073" xr:uid="{00000000-0005-0000-0000-000019080000}"/>
    <cellStyle name="Título 3 3 6" xfId="2074" xr:uid="{00000000-0005-0000-0000-00001A080000}"/>
    <cellStyle name="Título 3 3 7" xfId="2075" xr:uid="{00000000-0005-0000-0000-00001B080000}"/>
    <cellStyle name="Título 3 3 8" xfId="2076" xr:uid="{00000000-0005-0000-0000-00001C080000}"/>
    <cellStyle name="Título 3 3 9" xfId="2077" xr:uid="{00000000-0005-0000-0000-00001D080000}"/>
    <cellStyle name="Título 3 4" xfId="2078" xr:uid="{00000000-0005-0000-0000-00001E080000}"/>
    <cellStyle name="Título 3 4 10" xfId="2079" xr:uid="{00000000-0005-0000-0000-00001F080000}"/>
    <cellStyle name="Título 3 4 2" xfId="2080" xr:uid="{00000000-0005-0000-0000-000020080000}"/>
    <cellStyle name="Título 3 4 3" xfId="2081" xr:uid="{00000000-0005-0000-0000-000021080000}"/>
    <cellStyle name="Título 3 4 4" xfId="2082" xr:uid="{00000000-0005-0000-0000-000022080000}"/>
    <cellStyle name="Título 3 4 5" xfId="2083" xr:uid="{00000000-0005-0000-0000-000023080000}"/>
    <cellStyle name="Título 3 4 6" xfId="2084" xr:uid="{00000000-0005-0000-0000-000024080000}"/>
    <cellStyle name="Título 3 4 7" xfId="2085" xr:uid="{00000000-0005-0000-0000-000025080000}"/>
    <cellStyle name="Título 3 4 8" xfId="2086" xr:uid="{00000000-0005-0000-0000-000026080000}"/>
    <cellStyle name="Título 3 4 9" xfId="2087" xr:uid="{00000000-0005-0000-0000-000027080000}"/>
    <cellStyle name="Título 3 5" xfId="2088" xr:uid="{00000000-0005-0000-0000-000028080000}"/>
    <cellStyle name="Título 3 5 10" xfId="2089" xr:uid="{00000000-0005-0000-0000-000029080000}"/>
    <cellStyle name="Título 3 5 2" xfId="2090" xr:uid="{00000000-0005-0000-0000-00002A080000}"/>
    <cellStyle name="Título 3 5 3" xfId="2091" xr:uid="{00000000-0005-0000-0000-00002B080000}"/>
    <cellStyle name="Título 3 5 4" xfId="2092" xr:uid="{00000000-0005-0000-0000-00002C080000}"/>
    <cellStyle name="Título 3 5 5" xfId="2093" xr:uid="{00000000-0005-0000-0000-00002D080000}"/>
    <cellStyle name="Título 3 5 6" xfId="2094" xr:uid="{00000000-0005-0000-0000-00002E080000}"/>
    <cellStyle name="Título 3 5 7" xfId="2095" xr:uid="{00000000-0005-0000-0000-00002F080000}"/>
    <cellStyle name="Título 3 5 8" xfId="2096" xr:uid="{00000000-0005-0000-0000-000030080000}"/>
    <cellStyle name="Título 3 5 9" xfId="2097" xr:uid="{00000000-0005-0000-0000-000031080000}"/>
    <cellStyle name="Título 3 6" xfId="2098" xr:uid="{00000000-0005-0000-0000-000032080000}"/>
    <cellStyle name="Título 3 7" xfId="2099" xr:uid="{00000000-0005-0000-0000-000033080000}"/>
    <cellStyle name="Título 3 8" xfId="2100" xr:uid="{00000000-0005-0000-0000-000034080000}"/>
    <cellStyle name="Título 3 9" xfId="2101" xr:uid="{00000000-0005-0000-0000-000035080000}"/>
    <cellStyle name="Titulo 4" xfId="2102" xr:uid="{00000000-0005-0000-0000-000036080000}"/>
    <cellStyle name="Título 4" xfId="2103" builtinId="19" customBuiltin="1"/>
    <cellStyle name="Título 4 10" xfId="2104" xr:uid="{00000000-0005-0000-0000-000038080000}"/>
    <cellStyle name="Título 4 11" xfId="2105" xr:uid="{00000000-0005-0000-0000-000039080000}"/>
    <cellStyle name="Título 4 12" xfId="2106" xr:uid="{00000000-0005-0000-0000-00003A080000}"/>
    <cellStyle name="Título 4 13" xfId="2107" xr:uid="{00000000-0005-0000-0000-00003B080000}"/>
    <cellStyle name="Título 4 14" xfId="2108" xr:uid="{00000000-0005-0000-0000-00003C080000}"/>
    <cellStyle name="Título 4 2" xfId="2109" xr:uid="{00000000-0005-0000-0000-00003D080000}"/>
    <cellStyle name="Título 4 2 10" xfId="2110" xr:uid="{00000000-0005-0000-0000-00003E080000}"/>
    <cellStyle name="Título 4 2 2" xfId="2111" xr:uid="{00000000-0005-0000-0000-00003F080000}"/>
    <cellStyle name="Título 4 2 3" xfId="2112" xr:uid="{00000000-0005-0000-0000-000040080000}"/>
    <cellStyle name="Título 4 2 4" xfId="2113" xr:uid="{00000000-0005-0000-0000-000041080000}"/>
    <cellStyle name="Título 4 2 5" xfId="2114" xr:uid="{00000000-0005-0000-0000-000042080000}"/>
    <cellStyle name="Título 4 2 6" xfId="2115" xr:uid="{00000000-0005-0000-0000-000043080000}"/>
    <cellStyle name="Título 4 2 7" xfId="2116" xr:uid="{00000000-0005-0000-0000-000044080000}"/>
    <cellStyle name="Título 4 2 8" xfId="2117" xr:uid="{00000000-0005-0000-0000-000045080000}"/>
    <cellStyle name="Título 4 2 9" xfId="2118" xr:uid="{00000000-0005-0000-0000-000046080000}"/>
    <cellStyle name="Título 4 3" xfId="2119" xr:uid="{00000000-0005-0000-0000-000047080000}"/>
    <cellStyle name="Título 4 3 10" xfId="2120" xr:uid="{00000000-0005-0000-0000-000048080000}"/>
    <cellStyle name="Título 4 3 2" xfId="2121" xr:uid="{00000000-0005-0000-0000-000049080000}"/>
    <cellStyle name="Título 4 3 3" xfId="2122" xr:uid="{00000000-0005-0000-0000-00004A080000}"/>
    <cellStyle name="Título 4 3 4" xfId="2123" xr:uid="{00000000-0005-0000-0000-00004B080000}"/>
    <cellStyle name="Título 4 3 5" xfId="2124" xr:uid="{00000000-0005-0000-0000-00004C080000}"/>
    <cellStyle name="Título 4 3 6" xfId="2125" xr:uid="{00000000-0005-0000-0000-00004D080000}"/>
    <cellStyle name="Título 4 3 7" xfId="2126" xr:uid="{00000000-0005-0000-0000-00004E080000}"/>
    <cellStyle name="Título 4 3 8" xfId="2127" xr:uid="{00000000-0005-0000-0000-00004F080000}"/>
    <cellStyle name="Título 4 3 9" xfId="2128" xr:uid="{00000000-0005-0000-0000-000050080000}"/>
    <cellStyle name="Título 4 4" xfId="2129" xr:uid="{00000000-0005-0000-0000-000051080000}"/>
    <cellStyle name="Título 4 4 10" xfId="2130" xr:uid="{00000000-0005-0000-0000-000052080000}"/>
    <cellStyle name="Título 4 4 2" xfId="2131" xr:uid="{00000000-0005-0000-0000-000053080000}"/>
    <cellStyle name="Título 4 4 3" xfId="2132" xr:uid="{00000000-0005-0000-0000-000054080000}"/>
    <cellStyle name="Título 4 4 4" xfId="2133" xr:uid="{00000000-0005-0000-0000-000055080000}"/>
    <cellStyle name="Título 4 4 5" xfId="2134" xr:uid="{00000000-0005-0000-0000-000056080000}"/>
    <cellStyle name="Título 4 4 6" xfId="2135" xr:uid="{00000000-0005-0000-0000-000057080000}"/>
    <cellStyle name="Título 4 4 7" xfId="2136" xr:uid="{00000000-0005-0000-0000-000058080000}"/>
    <cellStyle name="Título 4 4 8" xfId="2137" xr:uid="{00000000-0005-0000-0000-000059080000}"/>
    <cellStyle name="Título 4 4 9" xfId="2138" xr:uid="{00000000-0005-0000-0000-00005A080000}"/>
    <cellStyle name="Título 4 5" xfId="2139" xr:uid="{00000000-0005-0000-0000-00005B080000}"/>
    <cellStyle name="Título 4 5 10" xfId="2140" xr:uid="{00000000-0005-0000-0000-00005C080000}"/>
    <cellStyle name="Título 4 5 2" xfId="2141" xr:uid="{00000000-0005-0000-0000-00005D080000}"/>
    <cellStyle name="Título 4 5 3" xfId="2142" xr:uid="{00000000-0005-0000-0000-00005E080000}"/>
    <cellStyle name="Título 4 5 4" xfId="2143" xr:uid="{00000000-0005-0000-0000-00005F080000}"/>
    <cellStyle name="Título 4 5 5" xfId="2144" xr:uid="{00000000-0005-0000-0000-000060080000}"/>
    <cellStyle name="Título 4 5 6" xfId="2145" xr:uid="{00000000-0005-0000-0000-000061080000}"/>
    <cellStyle name="Título 4 5 7" xfId="2146" xr:uid="{00000000-0005-0000-0000-000062080000}"/>
    <cellStyle name="Título 4 5 8" xfId="2147" xr:uid="{00000000-0005-0000-0000-000063080000}"/>
    <cellStyle name="Título 4 5 9" xfId="2148" xr:uid="{00000000-0005-0000-0000-000064080000}"/>
    <cellStyle name="Título 4 6" xfId="2149" xr:uid="{00000000-0005-0000-0000-000065080000}"/>
    <cellStyle name="Título 4 7" xfId="2150" xr:uid="{00000000-0005-0000-0000-000066080000}"/>
    <cellStyle name="Título 4 8" xfId="2151" xr:uid="{00000000-0005-0000-0000-000067080000}"/>
    <cellStyle name="Título 4 9" xfId="2152" xr:uid="{00000000-0005-0000-0000-000068080000}"/>
    <cellStyle name="Titulo 5" xfId="2153" xr:uid="{00000000-0005-0000-0000-000069080000}"/>
    <cellStyle name="Título 5" xfId="2154" xr:uid="{00000000-0005-0000-0000-00006A080000}"/>
    <cellStyle name="Título 5 10" xfId="2155" xr:uid="{00000000-0005-0000-0000-00006B080000}"/>
    <cellStyle name="Título 5 2" xfId="2156" xr:uid="{00000000-0005-0000-0000-00006C080000}"/>
    <cellStyle name="Título 5 3" xfId="2157" xr:uid="{00000000-0005-0000-0000-00006D080000}"/>
    <cellStyle name="Título 5 4" xfId="2158" xr:uid="{00000000-0005-0000-0000-00006E080000}"/>
    <cellStyle name="Título 5 5" xfId="2159" xr:uid="{00000000-0005-0000-0000-00006F080000}"/>
    <cellStyle name="Título 5 6" xfId="2160" xr:uid="{00000000-0005-0000-0000-000070080000}"/>
    <cellStyle name="Título 5 7" xfId="2161" xr:uid="{00000000-0005-0000-0000-000071080000}"/>
    <cellStyle name="Título 5 8" xfId="2162" xr:uid="{00000000-0005-0000-0000-000072080000}"/>
    <cellStyle name="Título 5 9" xfId="2163" xr:uid="{00000000-0005-0000-0000-000073080000}"/>
    <cellStyle name="Titulo 6" xfId="2164" xr:uid="{00000000-0005-0000-0000-000074080000}"/>
    <cellStyle name="Título 6" xfId="2165" xr:uid="{00000000-0005-0000-0000-000075080000}"/>
    <cellStyle name="Título 6 10" xfId="2166" xr:uid="{00000000-0005-0000-0000-000076080000}"/>
    <cellStyle name="Título 6 2" xfId="2167" xr:uid="{00000000-0005-0000-0000-000077080000}"/>
    <cellStyle name="Título 6 3" xfId="2168" xr:uid="{00000000-0005-0000-0000-000078080000}"/>
    <cellStyle name="Título 6 4" xfId="2169" xr:uid="{00000000-0005-0000-0000-000079080000}"/>
    <cellStyle name="Título 6 5" xfId="2170" xr:uid="{00000000-0005-0000-0000-00007A080000}"/>
    <cellStyle name="Título 6 6" xfId="2171" xr:uid="{00000000-0005-0000-0000-00007B080000}"/>
    <cellStyle name="Título 6 7" xfId="2172" xr:uid="{00000000-0005-0000-0000-00007C080000}"/>
    <cellStyle name="Título 6 8" xfId="2173" xr:uid="{00000000-0005-0000-0000-00007D080000}"/>
    <cellStyle name="Título 6 9" xfId="2174" xr:uid="{00000000-0005-0000-0000-00007E080000}"/>
    <cellStyle name="Titulo 7" xfId="2175" xr:uid="{00000000-0005-0000-0000-00007F080000}"/>
    <cellStyle name="Título 7" xfId="2176" xr:uid="{00000000-0005-0000-0000-000080080000}"/>
    <cellStyle name="Título 7 10" xfId="2177" xr:uid="{00000000-0005-0000-0000-000081080000}"/>
    <cellStyle name="Título 7 2" xfId="2178" xr:uid="{00000000-0005-0000-0000-000082080000}"/>
    <cellStyle name="Título 7 3" xfId="2179" xr:uid="{00000000-0005-0000-0000-000083080000}"/>
    <cellStyle name="Título 7 4" xfId="2180" xr:uid="{00000000-0005-0000-0000-000084080000}"/>
    <cellStyle name="Título 7 5" xfId="2181" xr:uid="{00000000-0005-0000-0000-000085080000}"/>
    <cellStyle name="Título 7 6" xfId="2182" xr:uid="{00000000-0005-0000-0000-000086080000}"/>
    <cellStyle name="Título 7 7" xfId="2183" xr:uid="{00000000-0005-0000-0000-000087080000}"/>
    <cellStyle name="Título 7 8" xfId="2184" xr:uid="{00000000-0005-0000-0000-000088080000}"/>
    <cellStyle name="Título 7 9" xfId="2185" xr:uid="{00000000-0005-0000-0000-000089080000}"/>
    <cellStyle name="Título 8" xfId="2186" xr:uid="{00000000-0005-0000-0000-00008A080000}"/>
    <cellStyle name="Título 8 10" xfId="2187" xr:uid="{00000000-0005-0000-0000-00008B080000}"/>
    <cellStyle name="Título 8 2" xfId="2188" xr:uid="{00000000-0005-0000-0000-00008C080000}"/>
    <cellStyle name="Título 8 3" xfId="2189" xr:uid="{00000000-0005-0000-0000-00008D080000}"/>
    <cellStyle name="Título 8 4" xfId="2190" xr:uid="{00000000-0005-0000-0000-00008E080000}"/>
    <cellStyle name="Título 8 5" xfId="2191" xr:uid="{00000000-0005-0000-0000-00008F080000}"/>
    <cellStyle name="Título 8 6" xfId="2192" xr:uid="{00000000-0005-0000-0000-000090080000}"/>
    <cellStyle name="Título 8 7" xfId="2193" xr:uid="{00000000-0005-0000-0000-000091080000}"/>
    <cellStyle name="Título 8 8" xfId="2194" xr:uid="{00000000-0005-0000-0000-000092080000}"/>
    <cellStyle name="Título 8 9" xfId="2195" xr:uid="{00000000-0005-0000-0000-000093080000}"/>
    <cellStyle name="Título 9" xfId="2196" xr:uid="{00000000-0005-0000-0000-000094080000}"/>
    <cellStyle name="Titulo1" xfId="2197" xr:uid="{00000000-0005-0000-0000-000095080000}"/>
    <cellStyle name="Titulo1 2" xfId="2198" xr:uid="{00000000-0005-0000-0000-000096080000}"/>
    <cellStyle name="Titulo1 3" xfId="2199" xr:uid="{00000000-0005-0000-0000-000097080000}"/>
    <cellStyle name="Titulo1 4" xfId="2200" xr:uid="{00000000-0005-0000-0000-000098080000}"/>
    <cellStyle name="Titulo1 5" xfId="2201" xr:uid="{00000000-0005-0000-0000-000099080000}"/>
    <cellStyle name="Titulo1 6" xfId="2202" xr:uid="{00000000-0005-0000-0000-00009A080000}"/>
    <cellStyle name="Titulo1 7" xfId="2203" xr:uid="{00000000-0005-0000-0000-00009B080000}"/>
    <cellStyle name="Titulo2" xfId="2204" xr:uid="{00000000-0005-0000-0000-00009C080000}"/>
    <cellStyle name="Titulo2 2" xfId="2205" xr:uid="{00000000-0005-0000-0000-00009D080000}"/>
    <cellStyle name="Titulo2 3" xfId="2206" xr:uid="{00000000-0005-0000-0000-00009E080000}"/>
    <cellStyle name="Titulo2 4" xfId="2207" xr:uid="{00000000-0005-0000-0000-00009F080000}"/>
    <cellStyle name="Titulo2 5" xfId="2208" xr:uid="{00000000-0005-0000-0000-0000A0080000}"/>
    <cellStyle name="Titulo2 6" xfId="2209" xr:uid="{00000000-0005-0000-0000-0000A1080000}"/>
    <cellStyle name="Titulo2 7" xfId="2210" xr:uid="{00000000-0005-0000-0000-0000A2080000}"/>
    <cellStyle name="Total" xfId="2211" builtinId="25" customBuiltin="1"/>
    <cellStyle name="Total 10" xfId="2212" xr:uid="{00000000-0005-0000-0000-0000A4080000}"/>
    <cellStyle name="Total 11" xfId="2213" xr:uid="{00000000-0005-0000-0000-0000A5080000}"/>
    <cellStyle name="Total 12" xfId="2214" xr:uid="{00000000-0005-0000-0000-0000A6080000}"/>
    <cellStyle name="Total 13" xfId="2215" xr:uid="{00000000-0005-0000-0000-0000A7080000}"/>
    <cellStyle name="Total 14" xfId="2216" xr:uid="{00000000-0005-0000-0000-0000A8080000}"/>
    <cellStyle name="Total 2" xfId="2217" xr:uid="{00000000-0005-0000-0000-0000A9080000}"/>
    <cellStyle name="Total 2 10" xfId="2218" xr:uid="{00000000-0005-0000-0000-0000AA080000}"/>
    <cellStyle name="Total 2 2" xfId="2219" xr:uid="{00000000-0005-0000-0000-0000AB080000}"/>
    <cellStyle name="Total 2 3" xfId="2220" xr:uid="{00000000-0005-0000-0000-0000AC080000}"/>
    <cellStyle name="Total 2 4" xfId="2221" xr:uid="{00000000-0005-0000-0000-0000AD080000}"/>
    <cellStyle name="Total 2 5" xfId="2222" xr:uid="{00000000-0005-0000-0000-0000AE080000}"/>
    <cellStyle name="Total 2 6" xfId="2223" xr:uid="{00000000-0005-0000-0000-0000AF080000}"/>
    <cellStyle name="Total 2 7" xfId="2224" xr:uid="{00000000-0005-0000-0000-0000B0080000}"/>
    <cellStyle name="Total 2 8" xfId="2225" xr:uid="{00000000-0005-0000-0000-0000B1080000}"/>
    <cellStyle name="Total 2 9" xfId="2226" xr:uid="{00000000-0005-0000-0000-0000B2080000}"/>
    <cellStyle name="Total 3" xfId="2227" xr:uid="{00000000-0005-0000-0000-0000B3080000}"/>
    <cellStyle name="Total 3 10" xfId="2228" xr:uid="{00000000-0005-0000-0000-0000B4080000}"/>
    <cellStyle name="Total 3 2" xfId="2229" xr:uid="{00000000-0005-0000-0000-0000B5080000}"/>
    <cellStyle name="Total 3 3" xfId="2230" xr:uid="{00000000-0005-0000-0000-0000B6080000}"/>
    <cellStyle name="Total 3 4" xfId="2231" xr:uid="{00000000-0005-0000-0000-0000B7080000}"/>
    <cellStyle name="Total 3 5" xfId="2232" xr:uid="{00000000-0005-0000-0000-0000B8080000}"/>
    <cellStyle name="Total 3 6" xfId="2233" xr:uid="{00000000-0005-0000-0000-0000B9080000}"/>
    <cellStyle name="Total 3 7" xfId="2234" xr:uid="{00000000-0005-0000-0000-0000BA080000}"/>
    <cellStyle name="Total 3 8" xfId="2235" xr:uid="{00000000-0005-0000-0000-0000BB080000}"/>
    <cellStyle name="Total 3 9" xfId="2236" xr:uid="{00000000-0005-0000-0000-0000BC080000}"/>
    <cellStyle name="Total 4" xfId="2237" xr:uid="{00000000-0005-0000-0000-0000BD080000}"/>
    <cellStyle name="Total 4 10" xfId="2238" xr:uid="{00000000-0005-0000-0000-0000BE080000}"/>
    <cellStyle name="Total 4 2" xfId="2239" xr:uid="{00000000-0005-0000-0000-0000BF080000}"/>
    <cellStyle name="Total 4 3" xfId="2240" xr:uid="{00000000-0005-0000-0000-0000C0080000}"/>
    <cellStyle name="Total 4 4" xfId="2241" xr:uid="{00000000-0005-0000-0000-0000C1080000}"/>
    <cellStyle name="Total 4 5" xfId="2242" xr:uid="{00000000-0005-0000-0000-0000C2080000}"/>
    <cellStyle name="Total 4 6" xfId="2243" xr:uid="{00000000-0005-0000-0000-0000C3080000}"/>
    <cellStyle name="Total 4 7" xfId="2244" xr:uid="{00000000-0005-0000-0000-0000C4080000}"/>
    <cellStyle name="Total 4 8" xfId="2245" xr:uid="{00000000-0005-0000-0000-0000C5080000}"/>
    <cellStyle name="Total 4 9" xfId="2246" xr:uid="{00000000-0005-0000-0000-0000C6080000}"/>
    <cellStyle name="Total 5" xfId="2247" xr:uid="{00000000-0005-0000-0000-0000C7080000}"/>
    <cellStyle name="Total 5 10" xfId="2248" xr:uid="{00000000-0005-0000-0000-0000C8080000}"/>
    <cellStyle name="Total 5 2" xfId="2249" xr:uid="{00000000-0005-0000-0000-0000C9080000}"/>
    <cellStyle name="Total 5 3" xfId="2250" xr:uid="{00000000-0005-0000-0000-0000CA080000}"/>
    <cellStyle name="Total 5 4" xfId="2251" xr:uid="{00000000-0005-0000-0000-0000CB080000}"/>
    <cellStyle name="Total 5 5" xfId="2252" xr:uid="{00000000-0005-0000-0000-0000CC080000}"/>
    <cellStyle name="Total 5 6" xfId="2253" xr:uid="{00000000-0005-0000-0000-0000CD080000}"/>
    <cellStyle name="Total 5 7" xfId="2254" xr:uid="{00000000-0005-0000-0000-0000CE080000}"/>
    <cellStyle name="Total 5 8" xfId="2255" xr:uid="{00000000-0005-0000-0000-0000CF080000}"/>
    <cellStyle name="Total 5 9" xfId="2256" xr:uid="{00000000-0005-0000-0000-0000D0080000}"/>
    <cellStyle name="Total 6" xfId="2257" xr:uid="{00000000-0005-0000-0000-0000D1080000}"/>
    <cellStyle name="Total 7" xfId="2258" xr:uid="{00000000-0005-0000-0000-0000D2080000}"/>
    <cellStyle name="Total 8" xfId="2259" xr:uid="{00000000-0005-0000-0000-0000D3080000}"/>
    <cellStyle name="Total 9" xfId="2260" xr:uid="{00000000-0005-0000-0000-0000D4080000}"/>
    <cellStyle name="Vírgula" xfId="2261" builtinId="3"/>
  </cellStyles>
  <dxfs count="3">
    <dxf>
      <font>
        <b val="0"/>
        <condense val="0"/>
        <extend val="0"/>
        <sz val="11"/>
        <color indexed="10"/>
      </font>
    </dxf>
    <dxf>
      <font>
        <b val="0"/>
        <condense val="0"/>
        <extend val="0"/>
        <sz val="11"/>
        <color indexed="10"/>
      </font>
    </dxf>
    <dxf>
      <font>
        <b val="0"/>
        <condense val="0"/>
        <extend val="0"/>
        <sz val="11"/>
        <color indexed="10"/>
      </font>
    </dxf>
  </dxfs>
  <tableStyles count="0" defaultTableStyle="TableStyleMedium9" defaultPivotStyle="PivotStyleLight16"/>
  <colors>
    <mruColors>
      <color rgb="FF00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266700</xdr:rowOff>
    </xdr:from>
    <xdr:to>
      <xdr:col>0</xdr:col>
      <xdr:colOff>3190875</xdr:colOff>
      <xdr:row>0</xdr:row>
      <xdr:rowOff>847725</xdr:rowOff>
    </xdr:to>
    <xdr:pic>
      <xdr:nvPicPr>
        <xdr:cNvPr id="66091" name="Imagem 2">
          <a:extLst>
            <a:ext uri="{FF2B5EF4-FFF2-40B4-BE49-F238E27FC236}">
              <a16:creationId xmlns:a16="http://schemas.microsoft.com/office/drawing/2014/main" id="{00000000-0008-0000-0000-00002B0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66700"/>
          <a:ext cx="3105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07D8176-0416-4A4A-84AA-60702E5F7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76F2E1A-B591-4856-8825-F5122438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6B0D5E-628B-4434-BD3C-6D452C4EF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7BA01D5D-616D-494C-BC56-616D74E8B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A0DAAC6-DAA3-460A-B49D-8DF626C15F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95CDB05-D0A0-4638-AF57-D43C880A3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AF1551-CA4B-4649-A777-BEC5FE0F47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6214DF1-70E8-4C8C-A1EF-AD22F407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D93DF03-D283-4F54-956F-4322367A1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AC90F82-AA24-4FDD-9AD6-B1F9A71C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46BCCF5-A5E1-487D-AAFB-3CC0A6245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64682D0-F667-4D36-85EE-EF6E37074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1088CCF-0CC2-42BC-9BD4-30DC2A7B8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41D1352-8B97-4512-9252-E6B3B5EE0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26354892-9DF1-4D8E-966B-685405AE8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4790C6D-ADD9-4AC0-A3A6-9A90FA81B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9E70CAA6-4293-410E-A0DC-058A4D452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3C1A137-809F-4CF3-A95D-DA6E3F9E0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7DF77FA-D55B-4663-AD1D-B9E02CA07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7FC4A32-CF40-4AD8-9EC4-7AD896845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975787F-FD18-432F-9CA7-24F5F375D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15E1392-9386-4751-8860-2857281D7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0</xdr:colOff>
      <xdr:row>1</xdr:row>
      <xdr:rowOff>723900</xdr:rowOff>
    </xdr:to>
    <xdr:pic>
      <xdr:nvPicPr>
        <xdr:cNvPr id="327743" name="Imagem 2" descr="Cabeçalho Banrisul.JPG">
          <a:extLst>
            <a:ext uri="{FF2B5EF4-FFF2-40B4-BE49-F238E27FC236}">
              <a16:creationId xmlns:a16="http://schemas.microsoft.com/office/drawing/2014/main" id="{00000000-0008-0000-2000-00003F00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33425"/>
          <a:ext cx="4029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0DE8E956-2802-4191-9DFC-1CB1ADB5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FD2B804-7F50-4C4B-BFCC-1BDA046CD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E012E73-5CF3-492A-B802-3CB88505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9C3DADB-F8BD-4B28-8F6F-1A9FE6597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CF76107-DB3C-4F7D-A023-DC7E753F1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22F2F70-5578-47FC-B55B-78BA5ABE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50"/>
    <pageSetUpPr fitToPage="1"/>
  </sheetPr>
  <dimension ref="A1:C27"/>
  <sheetViews>
    <sheetView tabSelected="1" zoomScaleNormal="100" workbookViewId="0"/>
  </sheetViews>
  <sheetFormatPr defaultColWidth="9.140625" defaultRowHeight="15.75"/>
  <cols>
    <col min="1" max="1" width="70.7109375" style="66" customWidth="1"/>
    <col min="2" max="2" width="41.7109375" style="66" customWidth="1"/>
    <col min="3" max="3" width="35.140625" style="66" bestFit="1" customWidth="1"/>
    <col min="4" max="16384" width="9.140625" style="66"/>
  </cols>
  <sheetData>
    <row r="1" spans="1:3" ht="87" customHeight="1"/>
    <row r="2" spans="1:3" ht="18" customHeight="1">
      <c r="A2" s="89" t="s">
        <v>528</v>
      </c>
      <c r="B2" s="89" t="s">
        <v>634</v>
      </c>
      <c r="C2" s="67"/>
    </row>
    <row r="3" spans="1:3" ht="18" customHeight="1">
      <c r="A3" s="89" t="s">
        <v>529</v>
      </c>
      <c r="B3" s="89" t="s">
        <v>566</v>
      </c>
      <c r="C3" s="67"/>
    </row>
    <row r="4" spans="1:3" ht="18" customHeight="1">
      <c r="A4" s="89" t="s">
        <v>530</v>
      </c>
      <c r="B4" s="89" t="s">
        <v>567</v>
      </c>
    </row>
    <row r="5" spans="1:3" ht="18" customHeight="1">
      <c r="A5" s="89" t="s">
        <v>531</v>
      </c>
      <c r="B5" s="89" t="s">
        <v>568</v>
      </c>
      <c r="C5" s="67"/>
    </row>
    <row r="6" spans="1:3" ht="18" customHeight="1">
      <c r="A6" s="89" t="s">
        <v>532</v>
      </c>
      <c r="B6" s="89" t="s">
        <v>535</v>
      </c>
      <c r="C6" s="67"/>
    </row>
    <row r="7" spans="1:3" ht="18" customHeight="1">
      <c r="A7" s="89" t="s">
        <v>577</v>
      </c>
      <c r="B7" s="89" t="s">
        <v>536</v>
      </c>
      <c r="C7" s="67"/>
    </row>
    <row r="8" spans="1:3" ht="18" customHeight="1">
      <c r="A8" s="89" t="s">
        <v>533</v>
      </c>
      <c r="B8" s="89" t="s">
        <v>236</v>
      </c>
      <c r="C8" s="67"/>
    </row>
    <row r="9" spans="1:3" ht="18" customHeight="1">
      <c r="A9" s="89" t="s">
        <v>595</v>
      </c>
      <c r="B9" s="89" t="s">
        <v>310</v>
      </c>
      <c r="C9" s="67"/>
    </row>
    <row r="10" spans="1:3" ht="18" customHeight="1">
      <c r="A10" s="89" t="s">
        <v>599</v>
      </c>
      <c r="B10" s="89" t="s">
        <v>537</v>
      </c>
    </row>
    <row r="11" spans="1:3" ht="18" customHeight="1">
      <c r="A11" s="90" t="s">
        <v>661</v>
      </c>
      <c r="B11" s="89" t="s">
        <v>538</v>
      </c>
    </row>
    <row r="12" spans="1:3" ht="18" customHeight="1">
      <c r="A12" s="89" t="s">
        <v>641</v>
      </c>
      <c r="B12" s="89" t="s">
        <v>539</v>
      </c>
    </row>
    <row r="13" spans="1:3" ht="18" customHeight="1">
      <c r="A13" s="90" t="s">
        <v>662</v>
      </c>
      <c r="B13" s="90" t="s">
        <v>512</v>
      </c>
    </row>
    <row r="14" spans="1:3" ht="18" customHeight="1">
      <c r="A14" s="89" t="s">
        <v>534</v>
      </c>
      <c r="B14" s="89" t="s">
        <v>540</v>
      </c>
    </row>
    <row r="15" spans="1:3" ht="18" customHeight="1">
      <c r="A15" s="89" t="s">
        <v>638</v>
      </c>
      <c r="B15" s="89" t="s">
        <v>233</v>
      </c>
    </row>
    <row r="16" spans="1:3" ht="18" customHeight="1">
      <c r="A16" s="89"/>
      <c r="B16" s="89"/>
    </row>
    <row r="17" spans="1:1" ht="18" customHeight="1">
      <c r="A17" s="161" t="s">
        <v>237</v>
      </c>
    </row>
    <row r="18" spans="1:1" ht="18" customHeight="1"/>
    <row r="19" spans="1:1" ht="18" customHeight="1"/>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sheetData>
  <hyperlinks>
    <hyperlink ref="A2" location="Assets!A1" display="Balance Sheet - Asset" xr:uid="{FED0FE31-4B3F-4EB4-B51B-62D56A612E16}"/>
    <hyperlink ref="A3" location="Liabilities!A1" display="Balance Sheet - Liabilities and Equity" xr:uid="{61FAE0E3-D4AF-4600-824F-726741683701}"/>
    <hyperlink ref="A4" location="'Income Statement'!A1" display="Income Statement" xr:uid="{158B60DD-5764-49F1-9B04-4AD615FF7A8C}"/>
    <hyperlink ref="A5" location="'Cash Flow'!A1" display="Cash Flow Statement" xr:uid="{58D0608C-632B-4B49-A560-3DAF892A8077}"/>
    <hyperlink ref="A6" location="Cash!A1" display="Cash and Cash Equivalent" xr:uid="{916B7B70-3905-4B5B-85A9-238A6933B6C1}"/>
    <hyperlink ref="A7" location="'Commercial Loans Breakdown'!A1" display="Breakdown of Loan Transactions" xr:uid="{BCCB41FD-CA69-414C-93FF-DA4BEE219AB3}"/>
    <hyperlink ref="A8" location="'Loans by Activity Sector'!A1" display="Loans by Activity Sector" xr:uid="{91E69ABB-79FE-4390-BF39-95CBC984E853}"/>
    <hyperlink ref="A9" location="'Commercial Loans Breakdown'!A1" display="Breakdown of Commercial Loans - Individuals and Corporate Clients " xr:uid="{186DA5CC-18CE-4308-A27E-87689B980EFA}"/>
    <hyperlink ref="A10" location="'Payroll Loans'!A1" display="Breakdown of Payroll Loans" xr:uid="{7D0B6B1F-ED69-4037-840E-A8DBF7169020}"/>
    <hyperlink ref="A11" location="'Loans by Stages'!A1" display="Loan Portfolio by Stage" xr:uid="{1BD00D98-3493-4036-83DC-FD56B737F2C6}"/>
    <hyperlink ref="A13" location="'Provision by Stages'!A1" display="Provision by Stages" xr:uid="{AFCB5A7D-BC25-4F19-B0C9-3ED50DF6D143}"/>
    <hyperlink ref="A14" location="'Provision Movement'!A1" display="Provision Movement by Stages" xr:uid="{C2D3E539-FFBD-4590-9429-FF2067FF8843}"/>
    <hyperlink ref="A15" location="Funding!A1" display="Breakdown of Funds Raised and Under Management by Product Type" xr:uid="{F4559421-8E7E-4246-AE30-473050E29CE7}"/>
    <hyperlink ref="B6" location="'Fin Liabilities Amort Cost'!A1" display="Financial Liabilities at Amortized Cost" xr:uid="{2609D422-0B84-487C-8B42-FC8D46E688EE}"/>
    <hyperlink ref="B2" location="'Analytical Financial Margin'!A1" display="Analytical Financial Margin" xr:uid="{DDC02C29-6A90-44E7-9EBA-971E6F329060}"/>
    <hyperlink ref="B7" location="'Revenues from Fees'!A1" display="Revenues from Fees" xr:uid="{1132730D-8CCE-4103-9C4F-172A96C011E2}"/>
    <hyperlink ref="B8" location="'Personnel Expenses'!A1" display="Personnel Expenses" xr:uid="{306BFB5C-5025-4ADC-8E06-0915BDB08D62}"/>
    <hyperlink ref="B9" location="'Other Administrative Expenses'!A1" display="Other Administrative Expenses" xr:uid="{8383011E-0810-4D4C-A32A-C19084FD9372}"/>
    <hyperlink ref="B10" location="'Other Operating Income'!A1" display="Other Operating Income" xr:uid="{294C0434-6F9D-44DE-9B4F-87C7568987C3}"/>
    <hyperlink ref="B11" location="'Other Operating Expenses'!A1" display="Other Operating Expenses" xr:uid="{67D90464-7D5A-4635-860E-F9210B8C61A0}"/>
    <hyperlink ref="B12" location="'Financial and Economic Indexes'!A1" display="Financial and Economic Indexes" xr:uid="{DCF18E09-89B3-43A2-BFCC-4B7D4087FA61}"/>
    <hyperlink ref="B13" location="'Structural Indicators'!A1" display="Structural Indicators" xr:uid="{6CF423C8-27E8-40D4-AA3B-8AF773A41ECE}"/>
    <hyperlink ref="B14" location="'Shares - Indicators'!A1" display="Shares Indicators" xr:uid="{FE0AEDE9-6379-4262-92DF-9310295EF76A}"/>
    <hyperlink ref="B15" location="'Market Share'!A1" display="Market Share" xr:uid="{A80FC643-6FD2-40EB-8A1E-B0F4A00AC3AC}"/>
    <hyperlink ref="B3" location="'Securities Amortized Cost'!A1" display="Financial Assets at Amortized Cost – Securities" xr:uid="{82F7BFA5-7893-467E-B08B-1FAB56FC960E}"/>
    <hyperlink ref="B4" location="'Securities Other Comp Income'!A1" display="Financial Assets at Fair Value Through Other Comprehensive Income – Securities" xr:uid="{8DB5C1FA-C79B-417F-BB1E-DB71317CA735}"/>
    <hyperlink ref="B5" location="'Securities Through Profit Loss'!A1" display="Financial Assets at Fair Value Through Profit or Loss – Securities" xr:uid="{719E1682-94F6-4CED-B939-8FF68A4622A6}"/>
    <hyperlink ref="A12" location="'Recovery of Loans'!A1" display="Recovery of Loans previously Written Off" xr:uid="{3AFB5117-BA85-492B-907B-95C785FA3AB7}"/>
  </hyperlinks>
  <pageMargins left="0.511811024" right="0.511811024" top="0.78740157499999996" bottom="0.78740157499999996" header="0.31496062000000002" footer="0.31496062000000002"/>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BC39-A33A-4B88-9FF2-18F2B2D04BBC}">
  <dimension ref="A1:F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598</v>
      </c>
      <c r="B2" s="72" t="s">
        <v>238</v>
      </c>
      <c r="C2" s="72" t="s">
        <v>642</v>
      </c>
      <c r="D2" s="72" t="s">
        <v>682</v>
      </c>
      <c r="E2" s="72" t="s">
        <v>697</v>
      </c>
      <c r="F2" s="72" t="s">
        <v>708</v>
      </c>
    </row>
    <row r="3" spans="1:6" ht="15" customHeight="1">
      <c r="A3" s="74" t="s">
        <v>596</v>
      </c>
      <c r="B3" s="85">
        <v>14362.2</v>
      </c>
      <c r="C3" s="85">
        <v>14092.5</v>
      </c>
      <c r="D3" s="85">
        <v>13744.5</v>
      </c>
      <c r="E3" s="174">
        <v>13287.1</v>
      </c>
      <c r="F3" s="182">
        <v>12988.8</v>
      </c>
    </row>
    <row r="4" spans="1:6" ht="15" customHeight="1">
      <c r="A4" s="74" t="s">
        <v>597</v>
      </c>
      <c r="B4" s="85">
        <v>6697.7</v>
      </c>
      <c r="C4" s="85">
        <v>6538.2</v>
      </c>
      <c r="D4" s="85">
        <v>6290.4</v>
      </c>
      <c r="E4" s="174">
        <v>6174.2</v>
      </c>
      <c r="F4" s="182">
        <v>5848.5</v>
      </c>
    </row>
    <row r="5" spans="1:6" ht="15" customHeight="1">
      <c r="A5" s="83" t="s">
        <v>407</v>
      </c>
      <c r="B5" s="86">
        <v>21060</v>
      </c>
      <c r="C5" s="86">
        <v>20630.7</v>
      </c>
      <c r="D5" s="86">
        <v>20035</v>
      </c>
      <c r="E5" s="173">
        <v>19461.3</v>
      </c>
      <c r="F5" s="172">
        <v>18837.2</v>
      </c>
    </row>
    <row r="6" spans="1:6" ht="15" customHeight="1">
      <c r="A6" s="83"/>
      <c r="B6" s="86"/>
      <c r="C6" s="86"/>
    </row>
    <row r="7" spans="1:6" ht="15" customHeight="1">
      <c r="A7" s="74"/>
      <c r="B7" s="85"/>
      <c r="C7" s="85"/>
    </row>
    <row r="8" spans="1:6" ht="15" customHeight="1">
      <c r="A8" s="74"/>
      <c r="B8" s="85"/>
      <c r="C8" s="85"/>
    </row>
    <row r="9" spans="1:6" ht="15" customHeight="1">
      <c r="A9" s="74"/>
      <c r="B9" s="85"/>
      <c r="C9" s="85"/>
    </row>
    <row r="10" spans="1:6" ht="15" customHeight="1">
      <c r="A10" s="74"/>
      <c r="B10" s="85"/>
      <c r="C10" s="85"/>
    </row>
    <row r="11" spans="1:6" ht="15" customHeight="1">
      <c r="A11" s="74"/>
      <c r="B11" s="85"/>
      <c r="C11" s="85"/>
    </row>
    <row r="12" spans="1:6" ht="15" customHeight="1">
      <c r="A12" s="83"/>
      <c r="B12" s="86"/>
      <c r="C12" s="86"/>
    </row>
    <row r="13" spans="1:6" ht="15" customHeight="1">
      <c r="A13" s="74"/>
      <c r="B13" s="85"/>
      <c r="C13" s="85"/>
    </row>
    <row r="14" spans="1:6" ht="15" customHeight="1">
      <c r="A14" s="74"/>
      <c r="B14" s="85"/>
      <c r="C14" s="85"/>
    </row>
    <row r="15" spans="1:6" ht="15" customHeight="1">
      <c r="A15" s="74"/>
      <c r="B15" s="85"/>
      <c r="C15" s="85"/>
    </row>
    <row r="16" spans="1:6"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782D5E11-C3DA-4490-9893-7CAC5E2F4899}"/>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9CAE-410C-4B55-B0FD-70035941BAF5}">
  <dimension ref="A1:I225"/>
  <sheetViews>
    <sheetView workbookViewId="0">
      <pane xSplit="1" topLeftCell="I1" activePane="topRight" state="frozen"/>
      <selection pane="topRight"/>
    </sheetView>
  </sheetViews>
  <sheetFormatPr defaultColWidth="9.140625" defaultRowHeight="15"/>
  <cols>
    <col min="1" max="1" width="61.85546875" style="77" customWidth="1"/>
    <col min="2" max="5" width="13.28515625" style="80" customWidth="1"/>
    <col min="6" max="7" width="13.28515625" style="73" customWidth="1"/>
    <col min="8" max="9" width="13.28515625" style="76" customWidth="1"/>
    <col min="10" max="16384" width="9.140625" style="76"/>
  </cols>
  <sheetData>
    <row r="1" spans="1:9" s="70" customFormat="1" ht="57" customHeight="1">
      <c r="A1" s="82" t="s">
        <v>293</v>
      </c>
      <c r="B1" s="68"/>
      <c r="C1" s="68"/>
      <c r="D1" s="68"/>
      <c r="E1" s="68"/>
    </row>
    <row r="2" spans="1:9" s="73" customFormat="1" ht="17.100000000000001" customHeight="1">
      <c r="A2" s="71" t="s">
        <v>639</v>
      </c>
      <c r="B2" s="72" t="s">
        <v>294</v>
      </c>
      <c r="C2" s="72" t="s">
        <v>643</v>
      </c>
      <c r="D2" s="72" t="s">
        <v>644</v>
      </c>
      <c r="E2" s="72" t="s">
        <v>684</v>
      </c>
      <c r="F2" s="72" t="s">
        <v>683</v>
      </c>
      <c r="G2" s="72" t="s">
        <v>699</v>
      </c>
      <c r="H2" s="72" t="s">
        <v>698</v>
      </c>
      <c r="I2" s="72" t="s">
        <v>709</v>
      </c>
    </row>
    <row r="3" spans="1:9" ht="15" customHeight="1">
      <c r="A3" s="74" t="s">
        <v>640</v>
      </c>
      <c r="B3" s="87">
        <v>48556</v>
      </c>
      <c r="C3" s="87">
        <f>D3-B3</f>
        <v>103746</v>
      </c>
      <c r="D3" s="87">
        <v>152302</v>
      </c>
      <c r="E3" s="87">
        <f>F3-D3</f>
        <v>89375</v>
      </c>
      <c r="F3" s="87">
        <v>241677</v>
      </c>
      <c r="G3" s="87">
        <f>H3-F3</f>
        <v>129241</v>
      </c>
      <c r="H3" s="87">
        <v>370918</v>
      </c>
      <c r="I3" s="169">
        <v>61088</v>
      </c>
    </row>
    <row r="4" spans="1:9" ht="15" customHeight="1">
      <c r="A4" s="74"/>
      <c r="B4" s="87"/>
      <c r="C4" s="87"/>
      <c r="D4" s="87"/>
      <c r="E4" s="87"/>
    </row>
    <row r="5" spans="1:9" ht="15" customHeight="1">
      <c r="A5" s="74"/>
      <c r="B5" s="87"/>
      <c r="C5" s="87"/>
      <c r="D5" s="87"/>
      <c r="E5" s="87"/>
    </row>
    <row r="6" spans="1:9" ht="15" customHeight="1">
      <c r="A6" s="74"/>
      <c r="B6" s="87"/>
      <c r="C6" s="87"/>
      <c r="D6" s="87"/>
      <c r="E6" s="87"/>
    </row>
    <row r="7" spans="1:9" ht="15" customHeight="1">
      <c r="A7" s="74"/>
      <c r="B7" s="87"/>
      <c r="C7" s="87"/>
      <c r="D7" s="87"/>
      <c r="E7" s="87"/>
    </row>
    <row r="8" spans="1:9" ht="15" customHeight="1">
      <c r="A8" s="74"/>
      <c r="B8" s="87"/>
      <c r="C8" s="87"/>
      <c r="D8" s="87"/>
      <c r="E8" s="87"/>
    </row>
    <row r="9" spans="1:9" ht="15" customHeight="1">
      <c r="A9" s="74"/>
      <c r="B9" s="87"/>
      <c r="C9" s="87"/>
      <c r="D9" s="87"/>
      <c r="E9" s="87"/>
    </row>
    <row r="10" spans="1:9" ht="15" customHeight="1">
      <c r="A10" s="74"/>
      <c r="B10" s="87"/>
      <c r="C10" s="87"/>
      <c r="D10" s="87"/>
      <c r="E10" s="87"/>
    </row>
    <row r="11" spans="1:9" ht="15" customHeight="1">
      <c r="A11" s="74"/>
      <c r="B11" s="87"/>
      <c r="C11" s="87"/>
      <c r="D11" s="87"/>
      <c r="E11" s="87"/>
    </row>
    <row r="12" spans="1:9" ht="15" customHeight="1">
      <c r="A12" s="74"/>
      <c r="B12" s="87"/>
      <c r="C12" s="87"/>
      <c r="D12" s="87"/>
      <c r="E12" s="87"/>
    </row>
    <row r="13" spans="1:9" ht="15" customHeight="1">
      <c r="A13" s="74"/>
      <c r="B13" s="87"/>
      <c r="C13" s="87"/>
      <c r="D13" s="87"/>
      <c r="E13" s="87"/>
    </row>
    <row r="14" spans="1:9" ht="15" customHeight="1">
      <c r="A14" s="74"/>
      <c r="B14" s="87"/>
      <c r="C14" s="87"/>
      <c r="D14" s="87"/>
      <c r="E14" s="87"/>
    </row>
    <row r="15" spans="1:9" ht="15" customHeight="1">
      <c r="A15" s="83"/>
      <c r="B15" s="88"/>
      <c r="C15" s="88"/>
      <c r="D15" s="88"/>
      <c r="E15" s="88"/>
    </row>
    <row r="16" spans="1:9" ht="15" customHeight="1">
      <c r="A16" s="74"/>
      <c r="B16" s="87"/>
      <c r="C16" s="87"/>
      <c r="D16" s="87"/>
      <c r="E16" s="87"/>
    </row>
    <row r="17" spans="1:7" ht="15" customHeight="1">
      <c r="A17" s="74"/>
      <c r="B17" s="87"/>
      <c r="C17" s="87"/>
      <c r="D17" s="87"/>
      <c r="E17" s="87"/>
    </row>
    <row r="18" spans="1:7" ht="15" customHeight="1">
      <c r="A18" s="74"/>
      <c r="B18" s="87"/>
      <c r="C18" s="87"/>
      <c r="D18" s="87"/>
      <c r="E18" s="87"/>
    </row>
    <row r="19" spans="1:7" ht="15" customHeight="1">
      <c r="A19" s="74"/>
      <c r="B19" s="87"/>
      <c r="C19" s="87"/>
      <c r="D19" s="87"/>
      <c r="E19" s="87"/>
    </row>
    <row r="20" spans="1:7" ht="15" customHeight="1">
      <c r="A20" s="74"/>
      <c r="B20" s="87"/>
      <c r="C20" s="87"/>
      <c r="D20" s="87"/>
      <c r="E20" s="87"/>
    </row>
    <row r="21" spans="1:7" ht="15" customHeight="1">
      <c r="A21" s="74"/>
      <c r="B21" s="87"/>
      <c r="C21" s="87"/>
      <c r="D21" s="87"/>
      <c r="E21" s="87"/>
    </row>
    <row r="22" spans="1:7" ht="15" customHeight="1">
      <c r="A22" s="74"/>
      <c r="B22" s="87"/>
      <c r="C22" s="87"/>
      <c r="D22" s="87"/>
      <c r="E22" s="87"/>
    </row>
    <row r="23" spans="1:7" s="70" customFormat="1" ht="15" customHeight="1">
      <c r="A23" s="74"/>
      <c r="B23" s="87"/>
      <c r="C23" s="87"/>
      <c r="D23" s="87"/>
      <c r="E23" s="87"/>
      <c r="F23" s="81"/>
      <c r="G23" s="81"/>
    </row>
    <row r="24" spans="1:7" s="70" customFormat="1" ht="15" customHeight="1">
      <c r="A24" s="74"/>
      <c r="B24" s="87"/>
      <c r="C24" s="87"/>
      <c r="D24" s="87"/>
      <c r="E24" s="87"/>
      <c r="F24" s="81"/>
      <c r="G24" s="81"/>
    </row>
    <row r="25" spans="1:7" ht="15" customHeight="1">
      <c r="A25" s="74"/>
      <c r="B25" s="87"/>
      <c r="C25" s="87"/>
      <c r="D25" s="87"/>
      <c r="E25" s="87"/>
    </row>
    <row r="26" spans="1:7" ht="15" customHeight="1">
      <c r="A26" s="74"/>
      <c r="B26" s="75"/>
      <c r="C26" s="75"/>
      <c r="D26" s="75"/>
      <c r="E26" s="75"/>
    </row>
    <row r="27" spans="1:7" ht="15" customHeight="1">
      <c r="A27" s="74"/>
      <c r="B27" s="75"/>
      <c r="C27" s="75"/>
      <c r="D27" s="75"/>
      <c r="E27" s="75"/>
    </row>
    <row r="28" spans="1:7" ht="15" customHeight="1">
      <c r="A28" s="74"/>
      <c r="B28" s="75"/>
      <c r="C28" s="75"/>
      <c r="D28" s="75"/>
      <c r="E28" s="75"/>
    </row>
    <row r="29" spans="1:7" ht="15" customHeight="1">
      <c r="A29" s="74"/>
      <c r="B29" s="75"/>
      <c r="C29" s="75"/>
      <c r="D29" s="75"/>
      <c r="E29" s="75"/>
    </row>
    <row r="30" spans="1:7" ht="15" customHeight="1">
      <c r="A30" s="74"/>
      <c r="B30" s="75"/>
      <c r="C30" s="75"/>
      <c r="D30" s="75"/>
      <c r="E30" s="75"/>
    </row>
    <row r="31" spans="1:7" ht="15" customHeight="1">
      <c r="A31" s="83"/>
      <c r="B31" s="79"/>
      <c r="C31" s="79"/>
      <c r="D31" s="79"/>
      <c r="E31" s="79"/>
    </row>
    <row r="32" spans="1:7" s="70" customFormat="1" ht="15" customHeight="1">
      <c r="A32" s="83"/>
      <c r="B32" s="79"/>
      <c r="C32" s="79"/>
      <c r="D32" s="79"/>
      <c r="E32" s="79"/>
      <c r="F32" s="81"/>
      <c r="G32" s="81"/>
    </row>
    <row r="33" spans="1:5" ht="15" customHeight="1">
      <c r="A33" s="74"/>
      <c r="B33" s="75"/>
      <c r="C33" s="75"/>
      <c r="D33" s="75"/>
      <c r="E33" s="75"/>
    </row>
    <row r="34" spans="1:5" ht="15" customHeight="1">
      <c r="A34" s="74"/>
      <c r="B34" s="75"/>
      <c r="C34" s="75"/>
      <c r="D34" s="75"/>
      <c r="E34" s="75"/>
    </row>
    <row r="35" spans="1:5" ht="15" customHeight="1">
      <c r="A35" s="74"/>
      <c r="B35" s="75"/>
      <c r="C35" s="75"/>
      <c r="D35" s="75"/>
      <c r="E35" s="75"/>
    </row>
    <row r="36" spans="1:5" ht="15" customHeight="1">
      <c r="A36" s="74"/>
      <c r="B36" s="75"/>
      <c r="C36" s="75"/>
      <c r="D36" s="75"/>
      <c r="E36" s="75"/>
    </row>
    <row r="37" spans="1:5" ht="15" customHeight="1">
      <c r="A37" s="74"/>
      <c r="B37" s="75"/>
      <c r="C37" s="75"/>
      <c r="D37" s="75"/>
      <c r="E37" s="75"/>
    </row>
    <row r="38" spans="1:5" ht="15" customHeight="1">
      <c r="A38" s="74"/>
      <c r="B38" s="75"/>
      <c r="C38" s="75"/>
      <c r="D38" s="75"/>
      <c r="E38" s="75"/>
    </row>
    <row r="39" spans="1:5" ht="15" customHeight="1">
      <c r="A39" s="74"/>
      <c r="B39" s="75"/>
      <c r="C39" s="75"/>
      <c r="D39" s="75"/>
      <c r="E39" s="75"/>
    </row>
    <row r="40" spans="1:5" ht="15" customHeight="1">
      <c r="A40" s="74"/>
      <c r="B40" s="75"/>
      <c r="C40" s="75"/>
      <c r="D40" s="75"/>
      <c r="E40" s="75"/>
    </row>
    <row r="41" spans="1:5" ht="15" customHeight="1">
      <c r="A41" s="74"/>
      <c r="B41" s="75"/>
      <c r="C41" s="75"/>
      <c r="D41" s="75"/>
      <c r="E41" s="75"/>
    </row>
    <row r="42" spans="1:5" ht="15" customHeight="1">
      <c r="A42" s="83"/>
      <c r="B42" s="79"/>
      <c r="C42" s="79"/>
      <c r="D42" s="79"/>
      <c r="E42" s="79"/>
    </row>
    <row r="43" spans="1:5" ht="15" customHeight="1">
      <c r="A43" s="74"/>
      <c r="B43" s="75"/>
      <c r="C43" s="75"/>
      <c r="D43" s="75"/>
      <c r="E43" s="75"/>
    </row>
    <row r="44" spans="1:5" ht="15" customHeight="1">
      <c r="A44" s="74"/>
      <c r="B44" s="75"/>
      <c r="C44" s="75"/>
      <c r="D44" s="75"/>
      <c r="E44" s="75"/>
    </row>
    <row r="45" spans="1:5" ht="15" customHeight="1">
      <c r="A45" s="74"/>
      <c r="B45" s="75"/>
      <c r="C45" s="75"/>
      <c r="D45" s="75"/>
      <c r="E45" s="75"/>
    </row>
    <row r="46" spans="1:5" ht="15" customHeight="1">
      <c r="A46" s="74"/>
      <c r="B46" s="75"/>
      <c r="C46" s="75"/>
      <c r="D46" s="75"/>
      <c r="E46" s="75"/>
    </row>
    <row r="47" spans="1:5" ht="15" customHeight="1">
      <c r="A47" s="83"/>
      <c r="B47" s="79"/>
      <c r="C47" s="79"/>
      <c r="D47" s="79"/>
      <c r="E47" s="79"/>
    </row>
    <row r="48" spans="1:5" ht="15" customHeight="1">
      <c r="A48" s="83"/>
      <c r="B48" s="79"/>
      <c r="C48" s="79"/>
      <c r="D48" s="79"/>
      <c r="E48" s="79"/>
    </row>
    <row r="49" spans="1:5" ht="15" customHeight="1">
      <c r="A49" s="74"/>
      <c r="B49" s="75"/>
      <c r="C49" s="75"/>
      <c r="D49" s="75"/>
      <c r="E49" s="75"/>
    </row>
    <row r="50" spans="1:5" ht="15" customHeight="1">
      <c r="A50" s="74"/>
      <c r="B50" s="75"/>
      <c r="C50" s="75"/>
      <c r="D50" s="75"/>
      <c r="E50" s="75"/>
    </row>
    <row r="51" spans="1:5" ht="15" customHeight="1">
      <c r="A51" s="74"/>
      <c r="B51" s="75"/>
      <c r="C51" s="75"/>
      <c r="D51" s="75"/>
      <c r="E51" s="75"/>
    </row>
    <row r="52" spans="1:5" ht="15" customHeight="1">
      <c r="A52" s="74"/>
      <c r="B52" s="75"/>
      <c r="C52" s="75"/>
      <c r="D52" s="75"/>
      <c r="E52" s="75"/>
    </row>
    <row r="53" spans="1:5" ht="15" customHeight="1">
      <c r="A53" s="74"/>
      <c r="B53" s="75"/>
      <c r="C53" s="75"/>
      <c r="D53" s="75"/>
      <c r="E53" s="75"/>
    </row>
    <row r="54" spans="1:5" ht="15" customHeight="1">
      <c r="A54" s="74"/>
      <c r="B54" s="75"/>
      <c r="C54" s="75"/>
      <c r="D54" s="75"/>
      <c r="E54" s="75"/>
    </row>
    <row r="55" spans="1:5" ht="15" customHeight="1">
      <c r="A55" s="74"/>
      <c r="B55" s="75"/>
      <c r="C55" s="75"/>
      <c r="D55" s="75"/>
      <c r="E55" s="75"/>
    </row>
    <row r="56" spans="1:5" ht="15" customHeight="1">
      <c r="A56" s="74"/>
      <c r="B56" s="75"/>
      <c r="C56" s="75"/>
      <c r="D56" s="75"/>
      <c r="E56" s="75"/>
    </row>
    <row r="57" spans="1:5" ht="15" customHeight="1">
      <c r="A57" s="74"/>
      <c r="B57" s="75"/>
      <c r="C57" s="75"/>
      <c r="D57" s="75"/>
      <c r="E57" s="75"/>
    </row>
    <row r="58" spans="1:5" ht="15" customHeight="1">
      <c r="A58" s="74"/>
      <c r="B58" s="75"/>
      <c r="C58" s="75"/>
      <c r="D58" s="75"/>
      <c r="E58" s="75"/>
    </row>
    <row r="59" spans="1:5" ht="15" customHeight="1">
      <c r="A59" s="74"/>
      <c r="B59" s="75"/>
      <c r="C59" s="75"/>
      <c r="D59" s="75"/>
      <c r="E59" s="75"/>
    </row>
    <row r="60" spans="1:5" ht="15" customHeight="1">
      <c r="A60" s="74"/>
      <c r="B60" s="75"/>
      <c r="C60" s="75"/>
      <c r="D60" s="75"/>
      <c r="E60" s="75"/>
    </row>
    <row r="61" spans="1:5" ht="15" customHeight="1">
      <c r="A61" s="74"/>
      <c r="B61" s="75"/>
      <c r="C61" s="75"/>
      <c r="D61" s="75"/>
      <c r="E61" s="75"/>
    </row>
    <row r="62" spans="1:5" ht="15" customHeight="1">
      <c r="A62" s="74"/>
      <c r="B62" s="75"/>
      <c r="C62" s="75"/>
      <c r="D62" s="75"/>
      <c r="E62" s="75"/>
    </row>
    <row r="63" spans="1:5" ht="15" customHeight="1">
      <c r="A63" s="74"/>
      <c r="B63" s="75"/>
      <c r="C63" s="75"/>
      <c r="D63" s="75"/>
      <c r="E63" s="75"/>
    </row>
    <row r="64" spans="1:5" ht="15" customHeight="1">
      <c r="A64" s="74"/>
      <c r="B64" s="75"/>
      <c r="C64" s="75"/>
      <c r="D64" s="75"/>
      <c r="E64" s="75"/>
    </row>
    <row r="65" spans="1:5" ht="15" customHeight="1">
      <c r="A65" s="74"/>
      <c r="B65" s="75"/>
      <c r="C65" s="75"/>
      <c r="D65" s="75"/>
      <c r="E65" s="75"/>
    </row>
    <row r="66" spans="1:5" ht="15" customHeight="1">
      <c r="A66" s="74"/>
      <c r="B66" s="75"/>
      <c r="C66" s="75"/>
      <c r="D66" s="75"/>
      <c r="E66" s="75"/>
    </row>
    <row r="67" spans="1:5" ht="15" customHeight="1">
      <c r="A67" s="74"/>
      <c r="B67" s="75"/>
      <c r="C67" s="75"/>
      <c r="D67" s="75"/>
      <c r="E67" s="75"/>
    </row>
    <row r="68" spans="1:5" ht="15" customHeight="1">
      <c r="A68" s="74"/>
      <c r="B68" s="75"/>
      <c r="C68" s="75"/>
      <c r="D68" s="75"/>
      <c r="E68" s="75"/>
    </row>
    <row r="69" spans="1:5" ht="15" customHeight="1">
      <c r="A69" s="74"/>
      <c r="B69" s="75"/>
      <c r="C69" s="75"/>
      <c r="D69" s="75"/>
      <c r="E69" s="75"/>
    </row>
    <row r="70" spans="1:5" ht="15" customHeight="1">
      <c r="A70" s="74"/>
      <c r="B70" s="75"/>
      <c r="C70" s="75"/>
      <c r="D70" s="75"/>
      <c r="E70" s="75"/>
    </row>
    <row r="71" spans="1:5" ht="15" customHeight="1">
      <c r="A71" s="74"/>
      <c r="B71" s="75"/>
      <c r="C71" s="75"/>
      <c r="D71" s="75"/>
      <c r="E71" s="75"/>
    </row>
    <row r="72" spans="1:5" ht="15" customHeight="1">
      <c r="A72" s="74"/>
      <c r="B72" s="75"/>
      <c r="C72" s="75"/>
      <c r="D72" s="75"/>
      <c r="E72" s="75"/>
    </row>
    <row r="73" spans="1:5" ht="15" customHeight="1">
      <c r="A73" s="74"/>
      <c r="B73" s="75"/>
      <c r="C73" s="75"/>
      <c r="D73" s="75"/>
      <c r="E73" s="75"/>
    </row>
    <row r="74" spans="1:5" ht="15" customHeight="1">
      <c r="A74" s="74"/>
      <c r="B74" s="75"/>
      <c r="C74" s="75"/>
      <c r="D74" s="75"/>
      <c r="E74" s="75"/>
    </row>
    <row r="75" spans="1:5" ht="15" customHeight="1">
      <c r="A75" s="74"/>
      <c r="B75" s="75"/>
      <c r="C75" s="75"/>
      <c r="D75" s="75"/>
      <c r="E75" s="75"/>
    </row>
    <row r="76" spans="1:5" ht="15" customHeight="1">
      <c r="A76" s="74"/>
      <c r="B76" s="75"/>
      <c r="C76" s="75"/>
      <c r="D76" s="75"/>
      <c r="E76" s="75"/>
    </row>
    <row r="77" spans="1:5" ht="15" customHeight="1">
      <c r="A77" s="74"/>
      <c r="B77" s="75"/>
      <c r="C77" s="75"/>
      <c r="D77" s="75"/>
      <c r="E77" s="75"/>
    </row>
    <row r="78" spans="1:5" ht="15" customHeight="1">
      <c r="A78" s="74"/>
      <c r="B78" s="75"/>
      <c r="C78" s="75"/>
      <c r="D78" s="75"/>
      <c r="E78" s="75"/>
    </row>
    <row r="79" spans="1:5" ht="15" customHeight="1">
      <c r="A79" s="74"/>
      <c r="B79" s="75"/>
      <c r="C79" s="75"/>
      <c r="D79" s="75"/>
      <c r="E79" s="75"/>
    </row>
    <row r="80" spans="1:5" ht="15" customHeight="1">
      <c r="A80" s="74"/>
      <c r="B80" s="75"/>
      <c r="C80" s="75"/>
      <c r="D80" s="75"/>
      <c r="E80" s="75"/>
    </row>
    <row r="81" spans="1:5" ht="15" customHeight="1">
      <c r="A81" s="74"/>
      <c r="B81" s="75"/>
      <c r="C81" s="75"/>
      <c r="D81" s="75"/>
      <c r="E81" s="75"/>
    </row>
    <row r="82" spans="1:5" ht="15" customHeight="1">
      <c r="A82" s="74"/>
      <c r="B82" s="75"/>
      <c r="C82" s="75"/>
      <c r="D82" s="75"/>
      <c r="E82" s="75"/>
    </row>
    <row r="83" spans="1:5" ht="15" customHeight="1">
      <c r="A83" s="74"/>
      <c r="B83" s="75"/>
      <c r="C83" s="75"/>
      <c r="D83" s="75"/>
      <c r="E83" s="75"/>
    </row>
    <row r="84" spans="1:5" ht="15" customHeight="1">
      <c r="A84" s="74"/>
      <c r="B84" s="75"/>
      <c r="C84" s="75"/>
      <c r="D84" s="75"/>
      <c r="E84" s="75"/>
    </row>
    <row r="85" spans="1:5" ht="15" customHeight="1">
      <c r="A85" s="74"/>
      <c r="B85" s="75"/>
      <c r="C85" s="75"/>
      <c r="D85" s="75"/>
      <c r="E85" s="75"/>
    </row>
    <row r="86" spans="1:5" ht="15" customHeight="1">
      <c r="A86" s="74"/>
      <c r="B86" s="75"/>
      <c r="C86" s="75"/>
      <c r="D86" s="75"/>
      <c r="E86" s="75"/>
    </row>
    <row r="87" spans="1:5" ht="15" customHeight="1">
      <c r="A87" s="74"/>
      <c r="B87" s="75"/>
      <c r="C87" s="75"/>
      <c r="D87" s="75"/>
      <c r="E87" s="75"/>
    </row>
    <row r="88" spans="1:5" ht="15" customHeight="1">
      <c r="A88" s="74"/>
      <c r="B88" s="75"/>
      <c r="C88" s="75"/>
      <c r="D88" s="75"/>
      <c r="E88" s="75"/>
    </row>
    <row r="89" spans="1:5" ht="15" customHeight="1">
      <c r="A89" s="74"/>
      <c r="B89" s="75"/>
      <c r="C89" s="75"/>
      <c r="D89" s="75"/>
      <c r="E89" s="75"/>
    </row>
    <row r="90" spans="1:5" ht="15" customHeight="1">
      <c r="A90" s="74"/>
      <c r="B90" s="75"/>
      <c r="C90" s="75"/>
      <c r="D90" s="75"/>
      <c r="E90" s="75"/>
    </row>
    <row r="91" spans="1:5" ht="15" customHeight="1">
      <c r="A91" s="74"/>
      <c r="B91" s="75"/>
      <c r="C91" s="75"/>
      <c r="D91" s="75"/>
      <c r="E91" s="75"/>
    </row>
    <row r="92" spans="1:5" ht="15" customHeight="1">
      <c r="A92" s="74"/>
      <c r="B92" s="75"/>
      <c r="C92" s="75"/>
      <c r="D92" s="75"/>
      <c r="E92" s="75"/>
    </row>
    <row r="93" spans="1:5" ht="15" customHeight="1">
      <c r="A93" s="74"/>
      <c r="B93" s="75"/>
      <c r="C93" s="75"/>
      <c r="D93" s="75"/>
      <c r="E93" s="75"/>
    </row>
    <row r="94" spans="1:5" ht="15" customHeight="1">
      <c r="A94" s="74"/>
      <c r="B94" s="75"/>
      <c r="C94" s="75"/>
      <c r="D94" s="75"/>
      <c r="E94" s="75"/>
    </row>
    <row r="95" spans="1:5" ht="15" customHeight="1">
      <c r="A95" s="74"/>
      <c r="B95" s="75"/>
      <c r="C95" s="75"/>
      <c r="D95" s="75"/>
      <c r="E95" s="75"/>
    </row>
    <row r="96" spans="1:5" ht="15" customHeight="1">
      <c r="A96" s="74"/>
      <c r="B96" s="75"/>
      <c r="C96" s="75"/>
      <c r="D96" s="75"/>
      <c r="E96" s="75"/>
    </row>
    <row r="97" spans="1:5" ht="15" customHeight="1">
      <c r="A97" s="74"/>
      <c r="B97" s="75"/>
      <c r="C97" s="75"/>
      <c r="D97" s="75"/>
      <c r="E97" s="75"/>
    </row>
    <row r="98" spans="1:5" ht="15" customHeight="1">
      <c r="A98" s="74"/>
      <c r="B98" s="75"/>
      <c r="C98" s="75"/>
      <c r="D98" s="75"/>
      <c r="E98" s="75"/>
    </row>
    <row r="99" spans="1:5" ht="15" customHeight="1">
      <c r="A99" s="74"/>
      <c r="B99" s="75"/>
      <c r="C99" s="75"/>
      <c r="D99" s="75"/>
      <c r="E99" s="75"/>
    </row>
    <row r="100" spans="1:5" ht="15" customHeight="1">
      <c r="A100" s="74"/>
      <c r="B100" s="75"/>
      <c r="C100" s="75"/>
      <c r="D100" s="75"/>
      <c r="E100" s="75"/>
    </row>
    <row r="101" spans="1:5" ht="15" customHeight="1">
      <c r="A101" s="74"/>
      <c r="B101" s="75"/>
      <c r="C101" s="75"/>
      <c r="D101" s="75"/>
      <c r="E101" s="75"/>
    </row>
    <row r="102" spans="1:5" ht="15" customHeight="1">
      <c r="A102" s="74"/>
      <c r="B102" s="75"/>
      <c r="C102" s="75"/>
      <c r="D102" s="75"/>
      <c r="E102" s="75"/>
    </row>
    <row r="103" spans="1:5" ht="15" customHeight="1">
      <c r="A103" s="74"/>
      <c r="B103" s="75"/>
      <c r="C103" s="75"/>
      <c r="D103" s="75"/>
      <c r="E103" s="75"/>
    </row>
    <row r="104" spans="1:5" ht="15" customHeight="1">
      <c r="A104" s="74"/>
      <c r="B104" s="75"/>
      <c r="C104" s="75"/>
      <c r="D104" s="75"/>
      <c r="E104" s="75"/>
    </row>
    <row r="105" spans="1:5" ht="15" customHeight="1">
      <c r="A105" s="74"/>
      <c r="B105" s="75"/>
      <c r="C105" s="75"/>
      <c r="D105" s="75"/>
      <c r="E105" s="75"/>
    </row>
    <row r="106" spans="1:5" ht="15" customHeight="1">
      <c r="A106" s="74"/>
      <c r="B106" s="75"/>
      <c r="C106" s="75"/>
      <c r="D106" s="75"/>
      <c r="E106" s="75"/>
    </row>
    <row r="107" spans="1:5" ht="15" customHeight="1">
      <c r="A107" s="74"/>
      <c r="B107" s="75"/>
      <c r="C107" s="75"/>
      <c r="D107" s="75"/>
      <c r="E107" s="75"/>
    </row>
    <row r="108" spans="1:5" ht="15" customHeight="1">
      <c r="A108" s="74"/>
      <c r="B108" s="75"/>
      <c r="C108" s="75"/>
      <c r="D108" s="75"/>
      <c r="E108" s="75"/>
    </row>
    <row r="109" spans="1:5" ht="15" customHeight="1">
      <c r="A109" s="74"/>
      <c r="B109" s="75"/>
      <c r="C109" s="75"/>
      <c r="D109" s="75"/>
      <c r="E109" s="75"/>
    </row>
    <row r="110" spans="1:5" ht="15" customHeight="1">
      <c r="A110" s="74"/>
      <c r="B110" s="75"/>
      <c r="C110" s="75"/>
      <c r="D110" s="75"/>
      <c r="E110" s="75"/>
    </row>
    <row r="111" spans="1:5" ht="15" customHeight="1">
      <c r="A111" s="74"/>
      <c r="B111" s="75"/>
      <c r="C111" s="75"/>
      <c r="D111" s="75"/>
      <c r="E111" s="75"/>
    </row>
    <row r="112" spans="1:5" ht="15" customHeight="1">
      <c r="A112" s="74"/>
      <c r="B112" s="75"/>
      <c r="C112" s="75"/>
      <c r="D112" s="75"/>
      <c r="E112" s="75"/>
    </row>
    <row r="113" spans="1:5" ht="15" customHeight="1">
      <c r="A113" s="74"/>
      <c r="B113" s="75"/>
      <c r="C113" s="75"/>
      <c r="D113" s="75"/>
      <c r="E113" s="75"/>
    </row>
    <row r="114" spans="1:5" ht="15" customHeight="1">
      <c r="A114" s="74"/>
      <c r="B114" s="75"/>
      <c r="C114" s="75"/>
      <c r="D114" s="75"/>
      <c r="E114" s="75"/>
    </row>
    <row r="115" spans="1:5" ht="15" customHeight="1">
      <c r="A115" s="74"/>
      <c r="B115" s="75"/>
      <c r="C115" s="75"/>
      <c r="D115" s="75"/>
      <c r="E115" s="75"/>
    </row>
    <row r="116" spans="1:5" ht="15" customHeight="1">
      <c r="A116" s="74"/>
      <c r="B116" s="75"/>
      <c r="C116" s="75"/>
      <c r="D116" s="75"/>
      <c r="E116" s="75"/>
    </row>
    <row r="117" spans="1:5" ht="15" customHeight="1">
      <c r="A117" s="74"/>
      <c r="B117" s="75"/>
      <c r="C117" s="75"/>
      <c r="D117" s="75"/>
      <c r="E117" s="75"/>
    </row>
    <row r="118" spans="1:5" ht="15" customHeight="1">
      <c r="A118" s="74"/>
      <c r="B118" s="75"/>
      <c r="C118" s="75"/>
      <c r="D118" s="75"/>
      <c r="E118" s="75"/>
    </row>
    <row r="119" spans="1:5">
      <c r="A119" s="74"/>
      <c r="B119" s="75"/>
      <c r="C119" s="75"/>
      <c r="D119" s="75"/>
      <c r="E119" s="75"/>
    </row>
    <row r="120" spans="1:5">
      <c r="A120" s="74"/>
      <c r="B120" s="75"/>
      <c r="C120" s="75"/>
      <c r="D120" s="75"/>
      <c r="E120" s="75"/>
    </row>
    <row r="121" spans="1:5">
      <c r="A121" s="74"/>
      <c r="B121" s="75"/>
      <c r="C121" s="75"/>
      <c r="D121" s="75"/>
      <c r="E121" s="75"/>
    </row>
    <row r="122" spans="1:5">
      <c r="A122" s="74"/>
      <c r="B122" s="75"/>
      <c r="C122" s="75"/>
      <c r="D122" s="75"/>
      <c r="E122" s="75"/>
    </row>
    <row r="123" spans="1:5">
      <c r="A123" s="74"/>
      <c r="B123" s="75"/>
      <c r="C123" s="75"/>
      <c r="D123" s="75"/>
      <c r="E123" s="75"/>
    </row>
    <row r="124" spans="1:5">
      <c r="A124" s="74"/>
      <c r="B124" s="75"/>
      <c r="C124" s="75"/>
      <c r="D124" s="75"/>
      <c r="E124" s="75"/>
    </row>
    <row r="125" spans="1:5">
      <c r="A125" s="74"/>
      <c r="B125" s="75"/>
      <c r="C125" s="75"/>
      <c r="D125" s="75"/>
      <c r="E125" s="75"/>
    </row>
    <row r="126" spans="1:5">
      <c r="A126" s="74"/>
      <c r="B126" s="75"/>
      <c r="C126" s="75"/>
      <c r="D126" s="75"/>
      <c r="E126" s="75"/>
    </row>
    <row r="127" spans="1:5">
      <c r="A127" s="74"/>
      <c r="B127" s="75"/>
      <c r="C127" s="75"/>
      <c r="D127" s="75"/>
      <c r="E127" s="75"/>
    </row>
    <row r="128" spans="1:5">
      <c r="A128" s="74"/>
      <c r="B128" s="75"/>
      <c r="C128" s="75"/>
      <c r="D128" s="75"/>
      <c r="E128" s="75"/>
    </row>
    <row r="129" spans="1:5">
      <c r="A129" s="74"/>
      <c r="B129" s="75"/>
      <c r="C129" s="75"/>
      <c r="D129" s="75"/>
      <c r="E129" s="75"/>
    </row>
    <row r="130" spans="1:5">
      <c r="A130" s="74"/>
      <c r="B130" s="75"/>
      <c r="C130" s="75"/>
      <c r="D130" s="75"/>
      <c r="E130" s="75"/>
    </row>
    <row r="131" spans="1:5">
      <c r="A131" s="74"/>
      <c r="B131" s="75"/>
      <c r="C131" s="75"/>
      <c r="D131" s="75"/>
      <c r="E131" s="75"/>
    </row>
    <row r="132" spans="1:5">
      <c r="A132" s="74"/>
      <c r="B132" s="75"/>
      <c r="C132" s="75"/>
      <c r="D132" s="75"/>
      <c r="E132" s="75"/>
    </row>
    <row r="133" spans="1:5">
      <c r="A133" s="74"/>
      <c r="B133" s="75"/>
      <c r="C133" s="75"/>
      <c r="D133" s="75"/>
      <c r="E133" s="75"/>
    </row>
    <row r="134" spans="1:5">
      <c r="A134" s="74"/>
      <c r="B134" s="75"/>
      <c r="C134" s="75"/>
      <c r="D134" s="75"/>
      <c r="E134" s="75"/>
    </row>
    <row r="135" spans="1:5">
      <c r="A135" s="74"/>
      <c r="B135" s="75"/>
      <c r="C135" s="75"/>
      <c r="D135" s="75"/>
      <c r="E135" s="75"/>
    </row>
    <row r="136" spans="1:5">
      <c r="A136" s="74"/>
      <c r="B136" s="75"/>
      <c r="C136" s="75"/>
      <c r="D136" s="75"/>
      <c r="E136" s="75"/>
    </row>
    <row r="137" spans="1:5">
      <c r="A137" s="74"/>
      <c r="B137" s="75"/>
      <c r="C137" s="75"/>
      <c r="D137" s="75"/>
      <c r="E137" s="75"/>
    </row>
    <row r="138" spans="1:5">
      <c r="A138" s="74"/>
      <c r="B138" s="75"/>
      <c r="C138" s="75"/>
      <c r="D138" s="75"/>
      <c r="E138" s="75"/>
    </row>
    <row r="139" spans="1:5">
      <c r="A139" s="74"/>
      <c r="B139" s="75"/>
      <c r="C139" s="75"/>
      <c r="D139" s="75"/>
      <c r="E139" s="75"/>
    </row>
    <row r="140" spans="1:5">
      <c r="A140" s="74"/>
      <c r="B140" s="75"/>
      <c r="C140" s="75"/>
      <c r="D140" s="75"/>
      <c r="E140" s="75"/>
    </row>
    <row r="141" spans="1:5">
      <c r="A141" s="74"/>
      <c r="B141" s="75"/>
      <c r="C141" s="75"/>
      <c r="D141" s="75"/>
      <c r="E141" s="75"/>
    </row>
    <row r="142" spans="1:5">
      <c r="A142" s="74"/>
      <c r="B142" s="75"/>
      <c r="C142" s="75"/>
      <c r="D142" s="75"/>
      <c r="E142" s="75"/>
    </row>
    <row r="143" spans="1:5">
      <c r="A143" s="74"/>
      <c r="B143" s="75"/>
      <c r="C143" s="75"/>
      <c r="D143" s="75"/>
      <c r="E143" s="75"/>
    </row>
    <row r="144" spans="1:5">
      <c r="A144" s="74"/>
      <c r="B144" s="75"/>
      <c r="C144" s="75"/>
      <c r="D144" s="75"/>
      <c r="E144" s="75"/>
    </row>
    <row r="145" spans="1:5">
      <c r="A145" s="74"/>
      <c r="B145" s="75"/>
      <c r="C145" s="75"/>
      <c r="D145" s="75"/>
      <c r="E145" s="75"/>
    </row>
    <row r="146" spans="1:5">
      <c r="A146" s="74"/>
      <c r="B146" s="75"/>
      <c r="C146" s="75"/>
      <c r="D146" s="75"/>
      <c r="E146" s="75"/>
    </row>
    <row r="147" spans="1:5">
      <c r="A147" s="74"/>
      <c r="B147" s="75"/>
      <c r="C147" s="75"/>
      <c r="D147" s="75"/>
      <c r="E147" s="75"/>
    </row>
    <row r="148" spans="1:5">
      <c r="A148" s="74"/>
      <c r="B148" s="75"/>
      <c r="C148" s="75"/>
      <c r="D148" s="75"/>
      <c r="E148" s="75"/>
    </row>
    <row r="149" spans="1:5">
      <c r="A149" s="74"/>
      <c r="B149" s="75"/>
      <c r="C149" s="75"/>
      <c r="D149" s="75"/>
      <c r="E149" s="75"/>
    </row>
    <row r="150" spans="1:5">
      <c r="A150" s="74"/>
      <c r="B150" s="75"/>
      <c r="C150" s="75"/>
      <c r="D150" s="75"/>
      <c r="E150" s="75"/>
    </row>
    <row r="151" spans="1:5">
      <c r="A151" s="74"/>
      <c r="B151" s="75"/>
      <c r="C151" s="75"/>
      <c r="D151" s="75"/>
      <c r="E151" s="75"/>
    </row>
    <row r="152" spans="1:5">
      <c r="A152" s="74"/>
      <c r="B152" s="75"/>
      <c r="C152" s="75"/>
      <c r="D152" s="75"/>
      <c r="E152" s="75"/>
    </row>
    <row r="153" spans="1:5">
      <c r="A153" s="74"/>
      <c r="B153" s="75"/>
      <c r="C153" s="75"/>
      <c r="D153" s="75"/>
      <c r="E153" s="75"/>
    </row>
    <row r="154" spans="1:5">
      <c r="A154" s="74"/>
      <c r="B154" s="75"/>
      <c r="C154" s="75"/>
      <c r="D154" s="75"/>
      <c r="E154" s="75"/>
    </row>
    <row r="155" spans="1:5">
      <c r="A155" s="74"/>
      <c r="B155" s="75"/>
      <c r="C155" s="75"/>
      <c r="D155" s="75"/>
      <c r="E155" s="75"/>
    </row>
    <row r="156" spans="1:5">
      <c r="A156" s="74"/>
      <c r="B156" s="75"/>
      <c r="C156" s="75"/>
      <c r="D156" s="75"/>
      <c r="E156" s="75"/>
    </row>
    <row r="157" spans="1:5">
      <c r="A157" s="74"/>
      <c r="B157" s="75"/>
      <c r="C157" s="75"/>
      <c r="D157" s="75"/>
      <c r="E157" s="75"/>
    </row>
    <row r="158" spans="1:5">
      <c r="A158" s="74"/>
      <c r="B158" s="75"/>
      <c r="C158" s="75"/>
      <c r="D158" s="75"/>
      <c r="E158" s="75"/>
    </row>
    <row r="159" spans="1:5">
      <c r="A159" s="74"/>
      <c r="B159" s="75"/>
      <c r="C159" s="75"/>
      <c r="D159" s="75"/>
      <c r="E159" s="75"/>
    </row>
    <row r="160" spans="1:5">
      <c r="A160" s="74"/>
      <c r="B160" s="75"/>
      <c r="C160" s="75"/>
      <c r="D160" s="75"/>
      <c r="E160" s="75"/>
    </row>
    <row r="161" spans="1:5">
      <c r="A161" s="74"/>
      <c r="B161" s="75"/>
      <c r="C161" s="75"/>
      <c r="D161" s="75"/>
      <c r="E161" s="75"/>
    </row>
    <row r="162" spans="1:5">
      <c r="A162" s="74"/>
      <c r="B162" s="75"/>
      <c r="C162" s="75"/>
      <c r="D162" s="75"/>
      <c r="E162" s="75"/>
    </row>
    <row r="163" spans="1:5">
      <c r="A163" s="74"/>
      <c r="B163" s="75"/>
      <c r="C163" s="75"/>
      <c r="D163" s="75"/>
      <c r="E163" s="75"/>
    </row>
    <row r="164" spans="1:5">
      <c r="A164" s="74"/>
      <c r="B164" s="75"/>
      <c r="C164" s="75"/>
      <c r="D164" s="75"/>
      <c r="E164" s="75"/>
    </row>
    <row r="165" spans="1:5">
      <c r="A165" s="74"/>
      <c r="B165" s="75"/>
      <c r="C165" s="75"/>
      <c r="D165" s="75"/>
      <c r="E165" s="75"/>
    </row>
    <row r="166" spans="1:5">
      <c r="A166" s="74"/>
      <c r="B166" s="75"/>
      <c r="C166" s="75"/>
      <c r="D166" s="75"/>
      <c r="E166" s="75"/>
    </row>
    <row r="167" spans="1:5">
      <c r="A167" s="74"/>
      <c r="B167" s="75"/>
      <c r="C167" s="75"/>
      <c r="D167" s="75"/>
      <c r="E167" s="75"/>
    </row>
    <row r="168" spans="1:5">
      <c r="A168" s="74"/>
      <c r="B168" s="75"/>
      <c r="C168" s="75"/>
      <c r="D168" s="75"/>
      <c r="E168" s="75"/>
    </row>
    <row r="169" spans="1:5">
      <c r="A169" s="74"/>
      <c r="B169" s="75"/>
      <c r="C169" s="75"/>
      <c r="D169" s="75"/>
      <c r="E169" s="75"/>
    </row>
    <row r="170" spans="1:5">
      <c r="A170" s="74"/>
      <c r="B170" s="75"/>
      <c r="C170" s="75"/>
      <c r="D170" s="75"/>
      <c r="E170" s="75"/>
    </row>
    <row r="171" spans="1:5">
      <c r="A171" s="74"/>
      <c r="B171" s="75"/>
      <c r="C171" s="75"/>
      <c r="D171" s="75"/>
      <c r="E171" s="75"/>
    </row>
    <row r="172" spans="1:5">
      <c r="A172" s="74"/>
      <c r="B172" s="75"/>
      <c r="C172" s="75"/>
      <c r="D172" s="75"/>
      <c r="E172" s="75"/>
    </row>
    <row r="173" spans="1:5">
      <c r="A173" s="74"/>
      <c r="B173" s="75"/>
      <c r="C173" s="75"/>
      <c r="D173" s="75"/>
      <c r="E173" s="75"/>
    </row>
    <row r="174" spans="1:5">
      <c r="A174" s="74"/>
      <c r="B174" s="75"/>
      <c r="C174" s="75"/>
      <c r="D174" s="75"/>
      <c r="E174" s="75"/>
    </row>
    <row r="175" spans="1:5">
      <c r="A175" s="74"/>
      <c r="B175" s="75"/>
      <c r="C175" s="75"/>
      <c r="D175" s="75"/>
      <c r="E175" s="75"/>
    </row>
    <row r="176" spans="1:5">
      <c r="A176" s="74"/>
      <c r="B176" s="75"/>
      <c r="C176" s="75"/>
      <c r="D176" s="75"/>
      <c r="E176" s="75"/>
    </row>
    <row r="177" spans="1:5">
      <c r="A177" s="74"/>
      <c r="B177" s="75"/>
      <c r="C177" s="75"/>
      <c r="D177" s="75"/>
      <c r="E177" s="75"/>
    </row>
    <row r="178" spans="1:5">
      <c r="A178" s="74"/>
      <c r="B178" s="75"/>
      <c r="C178" s="75"/>
      <c r="D178" s="75"/>
      <c r="E178" s="75"/>
    </row>
    <row r="179" spans="1:5">
      <c r="A179" s="74"/>
      <c r="B179" s="75"/>
      <c r="C179" s="75"/>
      <c r="D179" s="75"/>
      <c r="E179" s="75"/>
    </row>
    <row r="180" spans="1:5">
      <c r="A180" s="74"/>
      <c r="B180" s="75"/>
      <c r="C180" s="75"/>
      <c r="D180" s="75"/>
      <c r="E180" s="75"/>
    </row>
    <row r="181" spans="1:5">
      <c r="A181" s="74"/>
      <c r="B181" s="75"/>
      <c r="C181" s="75"/>
      <c r="D181" s="75"/>
      <c r="E181" s="75"/>
    </row>
    <row r="182" spans="1:5">
      <c r="A182" s="74"/>
      <c r="B182" s="75"/>
      <c r="C182" s="75"/>
      <c r="D182" s="75"/>
      <c r="E182" s="75"/>
    </row>
    <row r="183" spans="1:5">
      <c r="A183" s="74"/>
      <c r="B183" s="75"/>
      <c r="C183" s="75"/>
      <c r="D183" s="75"/>
      <c r="E183" s="75"/>
    </row>
    <row r="184" spans="1:5">
      <c r="A184" s="74"/>
      <c r="B184" s="75"/>
      <c r="C184" s="75"/>
      <c r="D184" s="75"/>
      <c r="E184" s="75"/>
    </row>
    <row r="185" spans="1:5">
      <c r="A185" s="74"/>
      <c r="B185" s="75"/>
      <c r="C185" s="75"/>
      <c r="D185" s="75"/>
      <c r="E185" s="75"/>
    </row>
    <row r="186" spans="1:5">
      <c r="A186" s="74"/>
      <c r="B186" s="75"/>
      <c r="C186" s="75"/>
      <c r="D186" s="75"/>
      <c r="E186" s="75"/>
    </row>
    <row r="187" spans="1:5">
      <c r="A187" s="74"/>
      <c r="B187" s="75"/>
      <c r="C187" s="75"/>
      <c r="D187" s="75"/>
      <c r="E187" s="75"/>
    </row>
    <row r="188" spans="1:5">
      <c r="A188" s="74"/>
      <c r="B188" s="75"/>
      <c r="C188" s="75"/>
      <c r="D188" s="75"/>
      <c r="E188" s="75"/>
    </row>
    <row r="189" spans="1:5">
      <c r="A189" s="74"/>
      <c r="B189" s="75"/>
      <c r="C189" s="75"/>
      <c r="D189" s="75"/>
      <c r="E189" s="75"/>
    </row>
    <row r="190" spans="1:5">
      <c r="A190" s="74"/>
      <c r="B190" s="75"/>
      <c r="C190" s="75"/>
      <c r="D190" s="75"/>
      <c r="E190" s="75"/>
    </row>
    <row r="191" spans="1:5">
      <c r="A191" s="74"/>
      <c r="B191" s="75"/>
      <c r="C191" s="75"/>
      <c r="D191" s="75"/>
      <c r="E191" s="75"/>
    </row>
    <row r="192" spans="1:5">
      <c r="A192" s="74"/>
      <c r="B192" s="75"/>
      <c r="C192" s="75"/>
      <c r="D192" s="75"/>
      <c r="E192" s="75"/>
    </row>
    <row r="193" spans="1:5">
      <c r="A193" s="74"/>
      <c r="B193" s="75"/>
      <c r="C193" s="75"/>
      <c r="D193" s="75"/>
      <c r="E193" s="75"/>
    </row>
    <row r="194" spans="1:5">
      <c r="A194" s="74"/>
      <c r="B194" s="75"/>
      <c r="C194" s="75"/>
      <c r="D194" s="75"/>
      <c r="E194" s="75"/>
    </row>
    <row r="195" spans="1:5">
      <c r="A195" s="74"/>
      <c r="B195" s="75"/>
      <c r="C195" s="75"/>
      <c r="D195" s="75"/>
      <c r="E195" s="75"/>
    </row>
    <row r="196" spans="1:5">
      <c r="A196" s="74"/>
      <c r="B196" s="75"/>
      <c r="C196" s="75"/>
      <c r="D196" s="75"/>
      <c r="E196" s="75"/>
    </row>
    <row r="197" spans="1:5">
      <c r="A197" s="74"/>
      <c r="B197" s="75"/>
      <c r="C197" s="75"/>
      <c r="D197" s="75"/>
      <c r="E197" s="75"/>
    </row>
    <row r="198" spans="1:5">
      <c r="A198" s="74"/>
      <c r="B198" s="75"/>
      <c r="C198" s="75"/>
      <c r="D198" s="75"/>
      <c r="E198" s="75"/>
    </row>
    <row r="199" spans="1:5">
      <c r="A199" s="74"/>
      <c r="B199" s="75"/>
      <c r="C199" s="75"/>
      <c r="D199" s="75"/>
      <c r="E199" s="75"/>
    </row>
    <row r="200" spans="1:5">
      <c r="A200" s="74"/>
      <c r="B200" s="75"/>
      <c r="C200" s="75"/>
      <c r="D200" s="75"/>
      <c r="E200" s="75"/>
    </row>
    <row r="201" spans="1:5">
      <c r="A201" s="74"/>
      <c r="B201" s="75"/>
      <c r="C201" s="75"/>
      <c r="D201" s="75"/>
      <c r="E201" s="75"/>
    </row>
    <row r="202" spans="1:5">
      <c r="A202" s="74"/>
      <c r="B202" s="75"/>
      <c r="C202" s="75"/>
      <c r="D202" s="75"/>
      <c r="E202" s="75"/>
    </row>
    <row r="203" spans="1:5">
      <c r="A203" s="74"/>
      <c r="B203" s="75"/>
      <c r="C203" s="75"/>
      <c r="D203" s="75"/>
      <c r="E203" s="75"/>
    </row>
    <row r="204" spans="1:5">
      <c r="A204" s="74"/>
      <c r="B204" s="75"/>
      <c r="C204" s="75"/>
      <c r="D204" s="75"/>
      <c r="E204" s="75"/>
    </row>
    <row r="205" spans="1:5">
      <c r="A205" s="74"/>
      <c r="B205" s="75"/>
      <c r="C205" s="75"/>
      <c r="D205" s="75"/>
      <c r="E205" s="75"/>
    </row>
    <row r="206" spans="1:5">
      <c r="A206" s="74"/>
      <c r="B206" s="75"/>
      <c r="C206" s="75"/>
      <c r="D206" s="75"/>
      <c r="E206" s="75"/>
    </row>
    <row r="207" spans="1:5">
      <c r="A207" s="74"/>
      <c r="B207" s="75"/>
      <c r="C207" s="75"/>
      <c r="D207" s="75"/>
      <c r="E207" s="75"/>
    </row>
    <row r="208" spans="1:5">
      <c r="A208" s="74"/>
      <c r="B208" s="75"/>
      <c r="C208" s="75"/>
      <c r="D208" s="75"/>
      <c r="E208" s="75"/>
    </row>
    <row r="209" spans="1:5">
      <c r="A209" s="74"/>
      <c r="B209" s="75"/>
      <c r="C209" s="75"/>
      <c r="D209" s="75"/>
      <c r="E209" s="75"/>
    </row>
    <row r="210" spans="1:5">
      <c r="A210" s="74"/>
      <c r="B210" s="75"/>
      <c r="C210" s="75"/>
      <c r="D210" s="75"/>
      <c r="E210" s="75"/>
    </row>
    <row r="211" spans="1:5">
      <c r="A211" s="74"/>
      <c r="B211" s="75"/>
      <c r="C211" s="75"/>
      <c r="D211" s="75"/>
      <c r="E211" s="75"/>
    </row>
    <row r="212" spans="1:5">
      <c r="B212" s="75"/>
      <c r="C212" s="75"/>
      <c r="D212" s="75"/>
      <c r="E212" s="75"/>
    </row>
    <row r="213" spans="1:5">
      <c r="B213" s="75"/>
      <c r="C213" s="75"/>
      <c r="D213" s="75"/>
      <c r="E213" s="75"/>
    </row>
    <row r="214" spans="1:5">
      <c r="B214" s="75"/>
      <c r="C214" s="75"/>
      <c r="D214" s="75"/>
      <c r="E214" s="75"/>
    </row>
    <row r="215" spans="1:5">
      <c r="B215" s="75"/>
      <c r="C215" s="75"/>
      <c r="D215" s="75"/>
      <c r="E215" s="75"/>
    </row>
    <row r="216" spans="1:5">
      <c r="B216" s="75"/>
      <c r="C216" s="75"/>
      <c r="D216" s="75"/>
      <c r="E216" s="75"/>
    </row>
    <row r="217" spans="1:5">
      <c r="B217" s="75"/>
      <c r="C217" s="75"/>
      <c r="D217" s="75"/>
      <c r="E217" s="75"/>
    </row>
    <row r="218" spans="1:5">
      <c r="B218" s="75"/>
      <c r="C218" s="75"/>
      <c r="D218" s="75"/>
      <c r="E218" s="75"/>
    </row>
    <row r="219" spans="1:5">
      <c r="B219" s="75"/>
      <c r="C219" s="75"/>
      <c r="D219" s="75"/>
      <c r="E219" s="75"/>
    </row>
    <row r="220" spans="1:5">
      <c r="B220" s="75"/>
      <c r="C220" s="75"/>
      <c r="D220" s="75"/>
      <c r="E220" s="75"/>
    </row>
    <row r="221" spans="1:5">
      <c r="B221" s="75"/>
      <c r="C221" s="75"/>
      <c r="D221" s="75"/>
      <c r="E221" s="75"/>
    </row>
    <row r="222" spans="1:5">
      <c r="B222" s="75"/>
      <c r="C222" s="75"/>
      <c r="D222" s="75"/>
      <c r="E222" s="75"/>
    </row>
    <row r="223" spans="1:5">
      <c r="B223" s="75"/>
      <c r="C223" s="75"/>
      <c r="D223" s="75"/>
      <c r="E223" s="75"/>
    </row>
    <row r="224" spans="1:5">
      <c r="B224" s="75"/>
      <c r="C224" s="75"/>
      <c r="D224" s="75"/>
      <c r="E224" s="75"/>
    </row>
    <row r="225" spans="2:5">
      <c r="B225" s="75"/>
      <c r="C225" s="75"/>
      <c r="D225" s="75"/>
      <c r="E225" s="75"/>
    </row>
  </sheetData>
  <hyperlinks>
    <hyperlink ref="A1" location="Index!A1" display="          Index      " xr:uid="{073D4885-B76C-40E4-8FFB-0504CE01F8DA}"/>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C1F3-4209-4861-BB69-30C4B0B3796D}">
  <dimension ref="A1:F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660</v>
      </c>
      <c r="B2" s="72" t="s">
        <v>238</v>
      </c>
      <c r="C2" s="72" t="s">
        <v>642</v>
      </c>
      <c r="D2" s="72" t="s">
        <v>682</v>
      </c>
      <c r="E2" s="72" t="s">
        <v>697</v>
      </c>
      <c r="F2" s="72" t="s">
        <v>708</v>
      </c>
    </row>
    <row r="3" spans="1:6" ht="15" customHeight="1">
      <c r="A3" s="74" t="s">
        <v>411</v>
      </c>
      <c r="B3" s="85">
        <v>59597.3</v>
      </c>
      <c r="C3" s="85">
        <v>59860</v>
      </c>
      <c r="D3" s="85">
        <v>59512.3</v>
      </c>
      <c r="E3" s="174">
        <v>60415.7</v>
      </c>
      <c r="F3" s="182">
        <v>59015.5</v>
      </c>
    </row>
    <row r="4" spans="1:6" ht="15" customHeight="1">
      <c r="A4" s="74" t="s">
        <v>428</v>
      </c>
      <c r="B4" s="85">
        <v>771.9</v>
      </c>
      <c r="C4" s="85">
        <v>757.8</v>
      </c>
      <c r="D4" s="85">
        <v>760.9</v>
      </c>
      <c r="E4" s="174">
        <v>636.70000000000005</v>
      </c>
      <c r="F4" s="76">
        <v>883.4</v>
      </c>
    </row>
    <row r="5" spans="1:6" ht="15" customHeight="1">
      <c r="A5" s="74" t="s">
        <v>431</v>
      </c>
      <c r="B5" s="85">
        <v>3098.4</v>
      </c>
      <c r="C5" s="85">
        <v>3400.5</v>
      </c>
      <c r="D5" s="85">
        <v>3794.9</v>
      </c>
      <c r="E5" s="174">
        <v>3976.4</v>
      </c>
      <c r="F5" s="182">
        <v>4410.1000000000004</v>
      </c>
    </row>
    <row r="6" spans="1:6" ht="15" customHeight="1">
      <c r="A6" s="83" t="s">
        <v>86</v>
      </c>
      <c r="B6" s="86">
        <v>63467.6</v>
      </c>
      <c r="C6" s="86">
        <v>64018.3</v>
      </c>
      <c r="D6" s="86">
        <v>64068.1</v>
      </c>
      <c r="E6" s="173">
        <v>65028.800000000003</v>
      </c>
      <c r="F6" s="173">
        <v>64309.1</v>
      </c>
    </row>
    <row r="7" spans="1:6" ht="15" customHeight="1">
      <c r="A7" s="74"/>
      <c r="B7" s="85"/>
      <c r="C7" s="85"/>
    </row>
    <row r="8" spans="1:6" ht="29.25" customHeight="1">
      <c r="A8" s="92" t="s">
        <v>705</v>
      </c>
      <c r="B8" s="85"/>
      <c r="C8" s="85"/>
    </row>
    <row r="9" spans="1:6" ht="15" customHeight="1">
      <c r="A9" s="74"/>
      <c r="B9" s="85"/>
      <c r="C9" s="85"/>
    </row>
    <row r="10" spans="1:6" ht="15" customHeight="1">
      <c r="A10" s="74"/>
      <c r="B10" s="85"/>
      <c r="C10" s="85"/>
    </row>
    <row r="11" spans="1:6" ht="15" customHeight="1">
      <c r="A11" s="74"/>
      <c r="B11" s="85"/>
      <c r="C11" s="85"/>
    </row>
    <row r="12" spans="1:6" ht="15" customHeight="1">
      <c r="A12" s="83"/>
      <c r="B12" s="86"/>
      <c r="C12" s="86"/>
    </row>
    <row r="13" spans="1:6" ht="15" customHeight="1">
      <c r="A13" s="74"/>
      <c r="B13" s="85"/>
      <c r="C13" s="85"/>
    </row>
    <row r="14" spans="1:6" ht="15" customHeight="1">
      <c r="A14" s="74"/>
      <c r="B14" s="85"/>
      <c r="C14" s="85"/>
    </row>
    <row r="15" spans="1:6" ht="15" customHeight="1">
      <c r="A15" s="74"/>
      <c r="B15" s="85"/>
      <c r="C15" s="85"/>
    </row>
    <row r="16" spans="1:6"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381466D0-FBEA-419A-BACD-C6180AA9F1F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AD9B-3BC1-418D-BE45-117F772B4F4F}">
  <dimension ref="A1:F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663</v>
      </c>
      <c r="B2" s="72" t="s">
        <v>238</v>
      </c>
      <c r="C2" s="72" t="s">
        <v>642</v>
      </c>
      <c r="D2" s="72" t="s">
        <v>682</v>
      </c>
      <c r="E2" s="72" t="s">
        <v>697</v>
      </c>
      <c r="F2" s="72" t="s">
        <v>708</v>
      </c>
    </row>
    <row r="3" spans="1:6" ht="15" customHeight="1">
      <c r="A3" s="74" t="s">
        <v>411</v>
      </c>
      <c r="B3" s="85">
        <v>1039.0999999999999</v>
      </c>
      <c r="C3" s="85">
        <v>1039.3</v>
      </c>
      <c r="D3" s="85">
        <v>851.7</v>
      </c>
      <c r="E3" s="76">
        <v>901.5</v>
      </c>
      <c r="F3" s="76">
        <v>836.1</v>
      </c>
    </row>
    <row r="4" spans="1:6" ht="15" customHeight="1">
      <c r="A4" s="74" t="s">
        <v>428</v>
      </c>
      <c r="B4" s="85">
        <v>160.6</v>
      </c>
      <c r="C4" s="85">
        <v>158.80000000000001</v>
      </c>
      <c r="D4" s="85">
        <v>162.69999999999999</v>
      </c>
      <c r="E4" s="76">
        <v>137.6</v>
      </c>
      <c r="F4" s="76">
        <v>202.4</v>
      </c>
    </row>
    <row r="5" spans="1:6" ht="15" customHeight="1">
      <c r="A5" s="74" t="s">
        <v>431</v>
      </c>
      <c r="B5" s="85">
        <v>1986.1</v>
      </c>
      <c r="C5" s="85">
        <v>2194</v>
      </c>
      <c r="D5" s="85">
        <v>2516</v>
      </c>
      <c r="E5" s="174">
        <v>2775</v>
      </c>
      <c r="F5" s="182">
        <v>3027.9</v>
      </c>
    </row>
    <row r="6" spans="1:6" ht="15" customHeight="1">
      <c r="A6" s="83" t="s">
        <v>86</v>
      </c>
      <c r="B6" s="86">
        <v>3185.8</v>
      </c>
      <c r="C6" s="86">
        <v>3392</v>
      </c>
      <c r="D6" s="86">
        <v>3530.4</v>
      </c>
      <c r="E6" s="173">
        <v>3814.2</v>
      </c>
      <c r="F6" s="173">
        <v>4066.3</v>
      </c>
    </row>
    <row r="7" spans="1:6" ht="15" customHeight="1">
      <c r="A7" s="74"/>
      <c r="B7" s="85"/>
      <c r="C7" s="85"/>
    </row>
    <row r="8" spans="1:6" ht="15" customHeight="1">
      <c r="A8" s="74"/>
      <c r="B8" s="85"/>
      <c r="C8" s="85"/>
    </row>
    <row r="9" spans="1:6" ht="15" customHeight="1">
      <c r="A9" s="74"/>
      <c r="B9" s="85"/>
      <c r="C9" s="85"/>
    </row>
    <row r="10" spans="1:6" ht="15" customHeight="1">
      <c r="A10" s="74"/>
      <c r="B10" s="85"/>
      <c r="C10" s="85"/>
    </row>
    <row r="11" spans="1:6" ht="15" customHeight="1">
      <c r="A11" s="74"/>
      <c r="B11" s="85"/>
      <c r="C11" s="85"/>
    </row>
    <row r="12" spans="1:6" ht="15" customHeight="1">
      <c r="A12" s="83"/>
      <c r="B12" s="86"/>
      <c r="C12" s="86"/>
    </row>
    <row r="13" spans="1:6" ht="15" customHeight="1">
      <c r="A13" s="74"/>
      <c r="B13" s="85"/>
      <c r="C13" s="85"/>
    </row>
    <row r="14" spans="1:6" ht="15" customHeight="1">
      <c r="A14" s="74"/>
      <c r="B14" s="85"/>
      <c r="C14" s="85"/>
    </row>
    <row r="15" spans="1:6" ht="15" customHeight="1">
      <c r="A15" s="74"/>
      <c r="B15" s="85"/>
      <c r="C15" s="85"/>
    </row>
    <row r="16" spans="1:6"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968888CE-2341-4500-A014-F19C0F6BB022}"/>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420-CE1F-47AE-AA18-A81ECDA08D62}">
  <dimension ref="A1:AO225"/>
  <sheetViews>
    <sheetView zoomScaleNormal="100" workbookViewId="0">
      <pane xSplit="1" topLeftCell="AH1" activePane="topRight" state="frozen"/>
      <selection pane="topRight"/>
    </sheetView>
  </sheetViews>
  <sheetFormatPr defaultColWidth="9.140625" defaultRowHeight="15"/>
  <cols>
    <col min="1" max="1" width="71.85546875" style="77" customWidth="1"/>
    <col min="2" max="2" width="13.28515625" style="80" customWidth="1"/>
    <col min="3" max="3" width="13.28515625" style="76" customWidth="1"/>
    <col min="4" max="4" width="14.28515625" style="73" customWidth="1"/>
    <col min="5" max="6" width="14.28515625" style="76" customWidth="1"/>
    <col min="7" max="7" width="11" style="76" customWidth="1"/>
    <col min="8" max="8" width="14.85546875" style="76" customWidth="1"/>
    <col min="9" max="9" width="13.28515625" style="80" customWidth="1"/>
    <col min="10" max="10" width="13.28515625" style="76" customWidth="1"/>
    <col min="11" max="17" width="14.28515625" style="76" customWidth="1"/>
    <col min="18" max="18" width="13.28515625" style="76" customWidth="1"/>
    <col min="19" max="25" width="14.28515625" style="76" customWidth="1"/>
    <col min="26" max="26" width="13.28515625" style="76" customWidth="1"/>
    <col min="27" max="33" width="14.28515625" style="76" customWidth="1"/>
    <col min="34" max="34" width="13.28515625" style="76" customWidth="1"/>
    <col min="35" max="41" width="14.28515625" style="76" customWidth="1"/>
    <col min="42" max="16384" width="9.140625" style="76"/>
  </cols>
  <sheetData>
    <row r="1" spans="1:41" s="70" customFormat="1" ht="57" customHeight="1">
      <c r="A1" s="82" t="s">
        <v>293</v>
      </c>
      <c r="B1" s="68"/>
      <c r="C1" s="69"/>
      <c r="I1" s="68"/>
    </row>
    <row r="2" spans="1:41" s="73" customFormat="1" ht="17.100000000000001" customHeight="1">
      <c r="A2" s="71" t="s">
        <v>410</v>
      </c>
      <c r="B2" s="199" t="s">
        <v>294</v>
      </c>
      <c r="C2" s="199"/>
      <c r="D2" s="199"/>
      <c r="E2" s="199"/>
      <c r="F2" s="199"/>
      <c r="G2" s="199"/>
      <c r="H2" s="199"/>
      <c r="I2" s="199"/>
      <c r="J2" s="199" t="s">
        <v>644</v>
      </c>
      <c r="K2" s="199"/>
      <c r="L2" s="199"/>
      <c r="M2" s="199"/>
      <c r="N2" s="199"/>
      <c r="O2" s="199"/>
      <c r="P2" s="199"/>
      <c r="Q2" s="199"/>
      <c r="R2" s="199" t="s">
        <v>683</v>
      </c>
      <c r="S2" s="199"/>
      <c r="T2" s="199"/>
      <c r="U2" s="199"/>
      <c r="V2" s="199"/>
      <c r="W2" s="199"/>
      <c r="X2" s="199"/>
      <c r="Y2" s="199"/>
      <c r="Z2" s="199" t="s">
        <v>698</v>
      </c>
      <c r="AA2" s="199"/>
      <c r="AB2" s="199"/>
      <c r="AC2" s="199"/>
      <c r="AD2" s="199"/>
      <c r="AE2" s="199"/>
      <c r="AF2" s="199"/>
      <c r="AG2" s="199"/>
      <c r="AH2" s="199" t="s">
        <v>709</v>
      </c>
      <c r="AI2" s="199"/>
      <c r="AJ2" s="199"/>
      <c r="AK2" s="199"/>
      <c r="AL2" s="199"/>
      <c r="AM2" s="199"/>
      <c r="AN2" s="199"/>
      <c r="AO2" s="199"/>
    </row>
    <row r="3" spans="1:41" s="73" customFormat="1" ht="42.75" customHeight="1">
      <c r="A3" s="72" t="s">
        <v>411</v>
      </c>
      <c r="B3" s="131" t="s">
        <v>421</v>
      </c>
      <c r="C3" s="95" t="s">
        <v>422</v>
      </c>
      <c r="D3" s="95" t="s">
        <v>423</v>
      </c>
      <c r="E3" s="95" t="s">
        <v>424</v>
      </c>
      <c r="F3" s="95" t="s">
        <v>425</v>
      </c>
      <c r="G3" s="94" t="s">
        <v>408</v>
      </c>
      <c r="H3" s="95" t="s">
        <v>426</v>
      </c>
      <c r="I3" s="132" t="s">
        <v>427</v>
      </c>
      <c r="J3" s="131" t="s">
        <v>421</v>
      </c>
      <c r="K3" s="95" t="s">
        <v>422</v>
      </c>
      <c r="L3" s="95" t="s">
        <v>423</v>
      </c>
      <c r="M3" s="95" t="s">
        <v>424</v>
      </c>
      <c r="N3" s="95" t="s">
        <v>425</v>
      </c>
      <c r="O3" s="94" t="s">
        <v>408</v>
      </c>
      <c r="P3" s="95" t="s">
        <v>426</v>
      </c>
      <c r="Q3" s="132" t="s">
        <v>648</v>
      </c>
      <c r="R3" s="131" t="s">
        <v>421</v>
      </c>
      <c r="S3" s="95" t="s">
        <v>422</v>
      </c>
      <c r="T3" s="95" t="s">
        <v>423</v>
      </c>
      <c r="U3" s="95" t="s">
        <v>424</v>
      </c>
      <c r="V3" s="95" t="s">
        <v>425</v>
      </c>
      <c r="W3" s="94" t="s">
        <v>408</v>
      </c>
      <c r="X3" s="95" t="s">
        <v>426</v>
      </c>
      <c r="Y3" s="132" t="s">
        <v>687</v>
      </c>
      <c r="Z3" s="131" t="s">
        <v>421</v>
      </c>
      <c r="AA3" s="95" t="s">
        <v>422</v>
      </c>
      <c r="AB3" s="95" t="s">
        <v>423</v>
      </c>
      <c r="AC3" s="95" t="s">
        <v>424</v>
      </c>
      <c r="AD3" s="95" t="s">
        <v>425</v>
      </c>
      <c r="AE3" s="94" t="s">
        <v>408</v>
      </c>
      <c r="AF3" s="95" t="s">
        <v>426</v>
      </c>
      <c r="AG3" s="132" t="s">
        <v>700</v>
      </c>
      <c r="AH3" s="131" t="s">
        <v>710</v>
      </c>
      <c r="AI3" s="95" t="s">
        <v>422</v>
      </c>
      <c r="AJ3" s="95" t="s">
        <v>423</v>
      </c>
      <c r="AK3" s="95" t="s">
        <v>424</v>
      </c>
      <c r="AL3" s="95" t="s">
        <v>425</v>
      </c>
      <c r="AM3" s="94" t="s">
        <v>408</v>
      </c>
      <c r="AN3" s="95" t="s">
        <v>426</v>
      </c>
      <c r="AO3" s="132" t="s">
        <v>711</v>
      </c>
    </row>
    <row r="4" spans="1:41" s="73" customFormat="1" ht="15" customHeight="1">
      <c r="A4" s="74" t="s">
        <v>412</v>
      </c>
      <c r="B4" s="133">
        <v>708288</v>
      </c>
      <c r="C4" s="87">
        <v>-2905</v>
      </c>
      <c r="D4" s="87">
        <v>-3695</v>
      </c>
      <c r="E4" s="87">
        <v>94664</v>
      </c>
      <c r="F4" s="87">
        <v>240696</v>
      </c>
      <c r="G4" s="87" t="s">
        <v>409</v>
      </c>
      <c r="H4" s="87">
        <v>-287218</v>
      </c>
      <c r="I4" s="98">
        <v>749830</v>
      </c>
      <c r="J4" s="135">
        <v>708288</v>
      </c>
      <c r="K4" s="88">
        <v>-13256</v>
      </c>
      <c r="L4" s="88">
        <v>-34886</v>
      </c>
      <c r="M4" s="88">
        <v>17355</v>
      </c>
      <c r="N4" s="88">
        <v>88863</v>
      </c>
      <c r="O4" s="87">
        <v>0</v>
      </c>
      <c r="P4" s="88">
        <v>26194</v>
      </c>
      <c r="Q4" s="136">
        <v>792558</v>
      </c>
      <c r="R4" s="135">
        <v>708288</v>
      </c>
      <c r="S4" s="88">
        <v>-11593</v>
      </c>
      <c r="T4" s="88">
        <v>-36875</v>
      </c>
      <c r="U4" s="88">
        <v>19627</v>
      </c>
      <c r="V4" s="88">
        <v>95978</v>
      </c>
      <c r="W4" s="87">
        <v>0</v>
      </c>
      <c r="X4" s="88">
        <v>-171507</v>
      </c>
      <c r="Y4" s="136">
        <v>603918</v>
      </c>
      <c r="Z4" s="135">
        <v>708288</v>
      </c>
      <c r="AA4" s="88">
        <v>-4008</v>
      </c>
      <c r="AB4" s="88">
        <v>-41300</v>
      </c>
      <c r="AC4" s="88">
        <v>20931</v>
      </c>
      <c r="AD4" s="88">
        <v>104036</v>
      </c>
      <c r="AE4" s="87">
        <v>0</v>
      </c>
      <c r="AF4" s="88">
        <v>-133016</v>
      </c>
      <c r="AG4" s="136">
        <v>654931</v>
      </c>
      <c r="AH4" s="135">
        <v>654932</v>
      </c>
      <c r="AI4" s="88">
        <v>-16793</v>
      </c>
      <c r="AJ4" s="88">
        <v>-17383</v>
      </c>
      <c r="AK4" s="88">
        <v>25476</v>
      </c>
      <c r="AL4" s="88">
        <v>41619</v>
      </c>
      <c r="AM4" s="88" t="s">
        <v>409</v>
      </c>
      <c r="AN4" s="88">
        <v>-86797</v>
      </c>
      <c r="AO4" s="136">
        <v>601054</v>
      </c>
    </row>
    <row r="5" spans="1:41" s="73" customFormat="1" ht="15" customHeight="1">
      <c r="A5" s="74" t="s">
        <v>413</v>
      </c>
      <c r="B5" s="133">
        <v>108240</v>
      </c>
      <c r="C5" s="87" t="s">
        <v>409</v>
      </c>
      <c r="D5" s="87">
        <v>-605</v>
      </c>
      <c r="E5" s="87">
        <v>1378</v>
      </c>
      <c r="F5" s="87">
        <v>54089</v>
      </c>
      <c r="G5" s="87" t="s">
        <v>409</v>
      </c>
      <c r="H5" s="87">
        <v>-55891</v>
      </c>
      <c r="I5" s="98">
        <v>107211</v>
      </c>
      <c r="J5" s="133">
        <v>108240</v>
      </c>
      <c r="K5" s="87">
        <v>-776</v>
      </c>
      <c r="L5" s="87">
        <v>-12138</v>
      </c>
      <c r="M5" s="87">
        <v>0</v>
      </c>
      <c r="N5" s="87">
        <v>2691</v>
      </c>
      <c r="O5" s="87">
        <v>0</v>
      </c>
      <c r="P5" s="87">
        <v>21859</v>
      </c>
      <c r="Q5" s="98">
        <v>119876</v>
      </c>
      <c r="R5" s="133">
        <v>108240</v>
      </c>
      <c r="S5" s="87">
        <v>-592</v>
      </c>
      <c r="T5" s="87">
        <v>-7104</v>
      </c>
      <c r="U5" s="87">
        <v>0</v>
      </c>
      <c r="V5" s="87">
        <v>2226</v>
      </c>
      <c r="W5" s="87">
        <v>0</v>
      </c>
      <c r="X5" s="87">
        <v>18132</v>
      </c>
      <c r="Y5" s="98">
        <v>120902</v>
      </c>
      <c r="Z5" s="133">
        <v>108240</v>
      </c>
      <c r="AA5" s="87">
        <v>-370</v>
      </c>
      <c r="AB5" s="87">
        <v>-6918</v>
      </c>
      <c r="AC5" s="87">
        <v>0</v>
      </c>
      <c r="AD5" s="87">
        <v>2147</v>
      </c>
      <c r="AE5" s="87">
        <v>0</v>
      </c>
      <c r="AF5" s="87">
        <v>24376</v>
      </c>
      <c r="AG5" s="98">
        <v>127475</v>
      </c>
      <c r="AH5" s="133">
        <v>127475</v>
      </c>
      <c r="AI5" s="87">
        <v>-616</v>
      </c>
      <c r="AJ5" s="87">
        <v>-3506</v>
      </c>
      <c r="AK5" s="87">
        <v>547</v>
      </c>
      <c r="AL5" s="87">
        <v>2484</v>
      </c>
      <c r="AM5" s="87" t="s">
        <v>409</v>
      </c>
      <c r="AN5" s="87">
        <v>-11639</v>
      </c>
      <c r="AO5" s="98">
        <v>114745</v>
      </c>
    </row>
    <row r="6" spans="1:41" s="73" customFormat="1" ht="15" customHeight="1">
      <c r="A6" s="74" t="s">
        <v>414</v>
      </c>
      <c r="B6" s="133">
        <v>104150</v>
      </c>
      <c r="C6" s="87">
        <v>-36</v>
      </c>
      <c r="D6" s="87">
        <v>-99</v>
      </c>
      <c r="E6" s="87">
        <v>11446</v>
      </c>
      <c r="F6" s="87">
        <v>79049</v>
      </c>
      <c r="G6" s="87" t="s">
        <v>409</v>
      </c>
      <c r="H6" s="87">
        <v>-86338</v>
      </c>
      <c r="I6" s="98">
        <v>108172</v>
      </c>
      <c r="J6" s="133">
        <v>104150</v>
      </c>
      <c r="K6" s="87">
        <v>-676</v>
      </c>
      <c r="L6" s="87">
        <v>-2943</v>
      </c>
      <c r="M6" s="87">
        <v>693</v>
      </c>
      <c r="N6" s="87">
        <v>6358</v>
      </c>
      <c r="O6" s="87">
        <v>0</v>
      </c>
      <c r="P6" s="87">
        <v>2935</v>
      </c>
      <c r="Q6" s="98">
        <v>110517</v>
      </c>
      <c r="R6" s="133">
        <v>104150</v>
      </c>
      <c r="S6" s="87">
        <v>-722</v>
      </c>
      <c r="T6" s="87">
        <v>-3749</v>
      </c>
      <c r="U6" s="87">
        <v>778</v>
      </c>
      <c r="V6" s="87">
        <v>7259</v>
      </c>
      <c r="W6" s="87">
        <v>0</v>
      </c>
      <c r="X6" s="87">
        <v>-1629</v>
      </c>
      <c r="Y6" s="98">
        <v>106087</v>
      </c>
      <c r="Z6" s="133">
        <v>104150</v>
      </c>
      <c r="AA6" s="87">
        <v>-630</v>
      </c>
      <c r="AB6" s="87">
        <v>-4434</v>
      </c>
      <c r="AC6" s="87">
        <v>855</v>
      </c>
      <c r="AD6" s="87">
        <v>7190</v>
      </c>
      <c r="AE6" s="87">
        <v>0</v>
      </c>
      <c r="AF6" s="87">
        <v>-2258</v>
      </c>
      <c r="AG6" s="98">
        <v>104873</v>
      </c>
      <c r="AH6" s="133">
        <v>104873</v>
      </c>
      <c r="AI6" s="87">
        <v>-1129</v>
      </c>
      <c r="AJ6" s="87">
        <v>-1361</v>
      </c>
      <c r="AK6" s="87">
        <v>3419</v>
      </c>
      <c r="AL6" s="87">
        <v>5394</v>
      </c>
      <c r="AM6" s="87" t="s">
        <v>409</v>
      </c>
      <c r="AN6" s="87">
        <v>-12480</v>
      </c>
      <c r="AO6" s="98">
        <v>98716</v>
      </c>
    </row>
    <row r="7" spans="1:41" s="73" customFormat="1" ht="15" customHeight="1">
      <c r="A7" s="74" t="s">
        <v>664</v>
      </c>
      <c r="B7" s="133">
        <v>25078</v>
      </c>
      <c r="C7" s="87">
        <v>-139</v>
      </c>
      <c r="D7" s="87">
        <v>-204</v>
      </c>
      <c r="E7" s="87">
        <v>13537</v>
      </c>
      <c r="F7" s="87">
        <v>35479</v>
      </c>
      <c r="G7" s="87" t="s">
        <v>409</v>
      </c>
      <c r="H7" s="87">
        <v>-46357</v>
      </c>
      <c r="I7" s="98">
        <v>27394</v>
      </c>
      <c r="J7" s="133">
        <v>25078</v>
      </c>
      <c r="K7" s="87">
        <v>-943</v>
      </c>
      <c r="L7" s="87">
        <v>-2553</v>
      </c>
      <c r="M7" s="87">
        <v>407</v>
      </c>
      <c r="N7" s="87">
        <v>3652</v>
      </c>
      <c r="O7" s="87">
        <v>0</v>
      </c>
      <c r="P7" s="87">
        <v>6780</v>
      </c>
      <c r="Q7" s="98">
        <v>32421</v>
      </c>
      <c r="R7" s="133">
        <v>25078</v>
      </c>
      <c r="S7" s="87">
        <v>-472</v>
      </c>
      <c r="T7" s="87">
        <v>-3087</v>
      </c>
      <c r="U7" s="87">
        <v>258</v>
      </c>
      <c r="V7" s="87">
        <v>3862</v>
      </c>
      <c r="W7" s="87">
        <v>0</v>
      </c>
      <c r="X7" s="87">
        <v>8353</v>
      </c>
      <c r="Y7" s="98">
        <v>33992</v>
      </c>
      <c r="Z7" s="133">
        <v>25078</v>
      </c>
      <c r="AA7" s="87">
        <v>-288</v>
      </c>
      <c r="AB7" s="87">
        <v>-3039</v>
      </c>
      <c r="AC7" s="87">
        <v>198</v>
      </c>
      <c r="AD7" s="87">
        <v>3832</v>
      </c>
      <c r="AE7" s="87">
        <v>0</v>
      </c>
      <c r="AF7" s="87">
        <v>10011</v>
      </c>
      <c r="AG7" s="98">
        <v>35792</v>
      </c>
      <c r="AH7" s="133">
        <v>35792</v>
      </c>
      <c r="AI7" s="87">
        <v>-2434</v>
      </c>
      <c r="AJ7" s="87">
        <v>-1749</v>
      </c>
      <c r="AK7" s="87">
        <v>6255</v>
      </c>
      <c r="AL7" s="87">
        <v>1910</v>
      </c>
      <c r="AM7" s="87" t="s">
        <v>409</v>
      </c>
      <c r="AN7" s="87">
        <v>-2509</v>
      </c>
      <c r="AO7" s="98">
        <v>37265</v>
      </c>
    </row>
    <row r="8" spans="1:41" s="73" customFormat="1" ht="15" customHeight="1">
      <c r="A8" s="74" t="s">
        <v>415</v>
      </c>
      <c r="B8" s="133">
        <v>23940</v>
      </c>
      <c r="C8" s="87">
        <v>-343</v>
      </c>
      <c r="D8" s="87">
        <v>-576</v>
      </c>
      <c r="E8" s="87">
        <v>40587</v>
      </c>
      <c r="F8" s="87">
        <v>7523</v>
      </c>
      <c r="G8" s="87" t="s">
        <v>409</v>
      </c>
      <c r="H8" s="87">
        <v>-47229</v>
      </c>
      <c r="I8" s="98">
        <v>23902</v>
      </c>
      <c r="J8" s="133">
        <v>23940</v>
      </c>
      <c r="K8" s="87">
        <v>-894</v>
      </c>
      <c r="L8" s="87">
        <v>-628</v>
      </c>
      <c r="M8" s="87">
        <v>10624</v>
      </c>
      <c r="N8" s="87">
        <v>18787</v>
      </c>
      <c r="O8" s="87">
        <v>0</v>
      </c>
      <c r="P8" s="87">
        <v>-24601</v>
      </c>
      <c r="Q8" s="98">
        <v>27228</v>
      </c>
      <c r="R8" s="133">
        <v>23940</v>
      </c>
      <c r="S8" s="87">
        <v>-314</v>
      </c>
      <c r="T8" s="87">
        <v>-586</v>
      </c>
      <c r="U8" s="87">
        <v>12230</v>
      </c>
      <c r="V8" s="87">
        <v>19352</v>
      </c>
      <c r="W8" s="87">
        <v>0</v>
      </c>
      <c r="X8" s="87">
        <v>-25575</v>
      </c>
      <c r="Y8" s="98">
        <v>29047</v>
      </c>
      <c r="Z8" s="133">
        <v>23940</v>
      </c>
      <c r="AA8" s="87">
        <v>-133</v>
      </c>
      <c r="AB8" s="87">
        <v>-461</v>
      </c>
      <c r="AC8" s="87">
        <v>13698</v>
      </c>
      <c r="AD8" s="87">
        <v>20570</v>
      </c>
      <c r="AE8" s="87">
        <v>0</v>
      </c>
      <c r="AF8" s="87">
        <v>-27934</v>
      </c>
      <c r="AG8" s="98">
        <v>29680</v>
      </c>
      <c r="AH8" s="133">
        <v>29680</v>
      </c>
      <c r="AI8" s="87">
        <v>-2032</v>
      </c>
      <c r="AJ8" s="87">
        <v>-436</v>
      </c>
      <c r="AK8" s="87">
        <v>1194</v>
      </c>
      <c r="AL8" s="87">
        <v>2516</v>
      </c>
      <c r="AM8" s="87" t="s">
        <v>409</v>
      </c>
      <c r="AN8" s="87">
        <v>-4809</v>
      </c>
      <c r="AO8" s="98">
        <v>26113</v>
      </c>
    </row>
    <row r="9" spans="1:41" s="73" customFormat="1" ht="15" customHeight="1">
      <c r="A9" s="74" t="s">
        <v>416</v>
      </c>
      <c r="B9" s="133">
        <v>328438</v>
      </c>
      <c r="C9" s="87">
        <v>-1869</v>
      </c>
      <c r="D9" s="87">
        <v>-574</v>
      </c>
      <c r="E9" s="87">
        <v>11399</v>
      </c>
      <c r="F9" s="87">
        <v>18399</v>
      </c>
      <c r="G9" s="87" t="s">
        <v>409</v>
      </c>
      <c r="H9" s="87">
        <v>-546</v>
      </c>
      <c r="I9" s="98">
        <v>355247</v>
      </c>
      <c r="J9" s="133">
        <v>328438</v>
      </c>
      <c r="K9" s="87">
        <v>-6950</v>
      </c>
      <c r="L9" s="87">
        <v>-5842</v>
      </c>
      <c r="M9" s="87">
        <v>4380</v>
      </c>
      <c r="N9" s="87">
        <v>8266</v>
      </c>
      <c r="O9" s="87">
        <v>0</v>
      </c>
      <c r="P9" s="87">
        <v>34051</v>
      </c>
      <c r="Q9" s="98">
        <v>362343</v>
      </c>
      <c r="R9" s="133">
        <v>328438</v>
      </c>
      <c r="S9" s="87">
        <v>-7802</v>
      </c>
      <c r="T9" s="87">
        <v>-8446</v>
      </c>
      <c r="U9" s="87">
        <v>4911</v>
      </c>
      <c r="V9" s="87">
        <v>9062</v>
      </c>
      <c r="W9" s="87">
        <v>0</v>
      </c>
      <c r="X9" s="87">
        <v>-154529</v>
      </c>
      <c r="Y9" s="98">
        <v>171634</v>
      </c>
      <c r="Z9" s="133">
        <v>328438</v>
      </c>
      <c r="AA9" s="87">
        <v>-1340</v>
      </c>
      <c r="AB9" s="87">
        <v>-12417</v>
      </c>
      <c r="AC9" s="87">
        <v>4891</v>
      </c>
      <c r="AD9" s="87">
        <v>9590</v>
      </c>
      <c r="AE9" s="87">
        <v>0</v>
      </c>
      <c r="AF9" s="87">
        <v>-122598</v>
      </c>
      <c r="AG9" s="98">
        <v>206564</v>
      </c>
      <c r="AH9" s="133">
        <v>206564</v>
      </c>
      <c r="AI9" s="87">
        <v>-2814</v>
      </c>
      <c r="AJ9" s="87">
        <v>-1960</v>
      </c>
      <c r="AK9" s="87">
        <v>8567</v>
      </c>
      <c r="AL9" s="87">
        <v>16272</v>
      </c>
      <c r="AM9" s="87" t="s">
        <v>409</v>
      </c>
      <c r="AN9" s="87">
        <v>-42603</v>
      </c>
      <c r="AO9" s="98">
        <v>184026</v>
      </c>
    </row>
    <row r="10" spans="1:41" s="73" customFormat="1" ht="15" customHeight="1">
      <c r="A10" s="74" t="s">
        <v>417</v>
      </c>
      <c r="B10" s="133">
        <v>118442</v>
      </c>
      <c r="C10" s="87">
        <v>-518</v>
      </c>
      <c r="D10" s="87">
        <v>-1637</v>
      </c>
      <c r="E10" s="87">
        <v>16317</v>
      </c>
      <c r="F10" s="87">
        <v>46157</v>
      </c>
      <c r="G10" s="87" t="s">
        <v>409</v>
      </c>
      <c r="H10" s="87">
        <v>-50857</v>
      </c>
      <c r="I10" s="98">
        <v>127904</v>
      </c>
      <c r="J10" s="133">
        <v>118442</v>
      </c>
      <c r="K10" s="87">
        <v>-3017</v>
      </c>
      <c r="L10" s="87">
        <v>-10782</v>
      </c>
      <c r="M10" s="87">
        <v>1251</v>
      </c>
      <c r="N10" s="87">
        <v>49109</v>
      </c>
      <c r="O10" s="87">
        <v>0</v>
      </c>
      <c r="P10" s="87">
        <v>-14830</v>
      </c>
      <c r="Q10" s="98">
        <v>140173</v>
      </c>
      <c r="R10" s="133">
        <v>118442</v>
      </c>
      <c r="S10" s="87">
        <v>-1691</v>
      </c>
      <c r="T10" s="87">
        <v>-13903</v>
      </c>
      <c r="U10" s="87">
        <v>1450</v>
      </c>
      <c r="V10" s="87">
        <v>54217</v>
      </c>
      <c r="W10" s="87">
        <v>0</v>
      </c>
      <c r="X10" s="87">
        <v>-16259</v>
      </c>
      <c r="Y10" s="98">
        <v>142256</v>
      </c>
      <c r="Z10" s="133">
        <v>118442</v>
      </c>
      <c r="AA10" s="87">
        <v>-1247</v>
      </c>
      <c r="AB10" s="87">
        <v>-14031</v>
      </c>
      <c r="AC10" s="87">
        <v>1289</v>
      </c>
      <c r="AD10" s="87">
        <v>60707</v>
      </c>
      <c r="AE10" s="87">
        <v>0</v>
      </c>
      <c r="AF10" s="87">
        <v>-14613</v>
      </c>
      <c r="AG10" s="98">
        <v>150547</v>
      </c>
      <c r="AH10" s="133">
        <v>150548</v>
      </c>
      <c r="AI10" s="87">
        <v>-7768</v>
      </c>
      <c r="AJ10" s="87">
        <v>-8371</v>
      </c>
      <c r="AK10" s="87">
        <v>5494</v>
      </c>
      <c r="AL10" s="87">
        <v>13043</v>
      </c>
      <c r="AM10" s="87" t="s">
        <v>409</v>
      </c>
      <c r="AN10" s="87">
        <v>-12757</v>
      </c>
      <c r="AO10" s="98">
        <v>140189</v>
      </c>
    </row>
    <row r="11" spans="1:41" s="73" customFormat="1" ht="15" customHeight="1">
      <c r="A11" s="74" t="s">
        <v>418</v>
      </c>
      <c r="B11" s="133">
        <v>274421</v>
      </c>
      <c r="C11" s="87">
        <v>-1677</v>
      </c>
      <c r="D11" s="87">
        <v>-3006</v>
      </c>
      <c r="E11" s="87">
        <v>27987</v>
      </c>
      <c r="F11" s="87">
        <v>74214</v>
      </c>
      <c r="G11" s="87" t="s">
        <v>409</v>
      </c>
      <c r="H11" s="87">
        <v>-82759</v>
      </c>
      <c r="I11" s="98">
        <v>289180</v>
      </c>
      <c r="J11" s="135">
        <v>274280</v>
      </c>
      <c r="K11" s="88">
        <v>-7433</v>
      </c>
      <c r="L11" s="88">
        <v>-14618</v>
      </c>
      <c r="M11" s="88">
        <v>2201</v>
      </c>
      <c r="N11" s="88">
        <v>70292</v>
      </c>
      <c r="O11" s="87">
        <v>0</v>
      </c>
      <c r="P11" s="88">
        <v>-77992</v>
      </c>
      <c r="Q11" s="136">
        <v>246730</v>
      </c>
      <c r="R11" s="135">
        <v>274280</v>
      </c>
      <c r="S11" s="88">
        <v>-3279</v>
      </c>
      <c r="T11" s="88">
        <v>-24385</v>
      </c>
      <c r="U11" s="88">
        <v>3087</v>
      </c>
      <c r="V11" s="88">
        <v>102595</v>
      </c>
      <c r="W11" s="87">
        <v>0</v>
      </c>
      <c r="X11" s="88">
        <v>-104470</v>
      </c>
      <c r="Y11" s="136">
        <v>247828</v>
      </c>
      <c r="Z11" s="135">
        <v>274240</v>
      </c>
      <c r="AA11" s="88">
        <v>-3448</v>
      </c>
      <c r="AB11" s="88">
        <v>-24435</v>
      </c>
      <c r="AC11" s="88">
        <v>1813</v>
      </c>
      <c r="AD11" s="88">
        <v>112709</v>
      </c>
      <c r="AE11" s="87">
        <v>0</v>
      </c>
      <c r="AF11" s="88">
        <v>-114291</v>
      </c>
      <c r="AG11" s="136">
        <v>246588</v>
      </c>
      <c r="AH11" s="135">
        <v>246626</v>
      </c>
      <c r="AI11" s="88">
        <v>-13528</v>
      </c>
      <c r="AJ11" s="88">
        <v>-16265</v>
      </c>
      <c r="AK11" s="88">
        <v>2344</v>
      </c>
      <c r="AL11" s="88">
        <v>10490</v>
      </c>
      <c r="AM11" s="88" t="s">
        <v>409</v>
      </c>
      <c r="AN11" s="88">
        <v>5364</v>
      </c>
      <c r="AO11" s="136">
        <v>235031</v>
      </c>
    </row>
    <row r="12" spans="1:41" s="73" customFormat="1" ht="15" customHeight="1">
      <c r="A12" s="74" t="s">
        <v>665</v>
      </c>
      <c r="B12" s="133">
        <v>8747</v>
      </c>
      <c r="C12" s="87" t="s">
        <v>409</v>
      </c>
      <c r="D12" s="87" t="s">
        <v>409</v>
      </c>
      <c r="E12" s="87" t="s">
        <v>409</v>
      </c>
      <c r="F12" s="87">
        <v>4741</v>
      </c>
      <c r="G12" s="87" t="s">
        <v>409</v>
      </c>
      <c r="H12" s="87">
        <v>-5353</v>
      </c>
      <c r="I12" s="98">
        <v>8135</v>
      </c>
      <c r="J12" s="133">
        <v>8747</v>
      </c>
      <c r="K12" s="87">
        <v>0</v>
      </c>
      <c r="L12" s="87">
        <v>-273</v>
      </c>
      <c r="M12" s="87">
        <v>0</v>
      </c>
      <c r="N12" s="87">
        <v>0</v>
      </c>
      <c r="O12" s="87">
        <v>0</v>
      </c>
      <c r="P12" s="87">
        <v>-224</v>
      </c>
      <c r="Q12" s="98">
        <v>8250</v>
      </c>
      <c r="R12" s="133">
        <v>8747</v>
      </c>
      <c r="S12" s="87">
        <v>0</v>
      </c>
      <c r="T12" s="87">
        <v>-202</v>
      </c>
      <c r="U12" s="87">
        <v>0</v>
      </c>
      <c r="V12" s="87">
        <v>0</v>
      </c>
      <c r="W12" s="87">
        <v>0</v>
      </c>
      <c r="X12" s="87">
        <v>1433</v>
      </c>
      <c r="Y12" s="98">
        <v>9978</v>
      </c>
      <c r="Z12" s="133">
        <v>8747</v>
      </c>
      <c r="AA12" s="87">
        <v>-139</v>
      </c>
      <c r="AB12" s="87">
        <v>-202</v>
      </c>
      <c r="AC12" s="87">
        <v>0</v>
      </c>
      <c r="AD12" s="87">
        <v>0</v>
      </c>
      <c r="AE12" s="87">
        <v>0</v>
      </c>
      <c r="AF12" s="87">
        <v>3773</v>
      </c>
      <c r="AG12" s="98">
        <v>12179</v>
      </c>
      <c r="AH12" s="133">
        <v>12179</v>
      </c>
      <c r="AI12" s="87" t="s">
        <v>409</v>
      </c>
      <c r="AJ12" s="87">
        <v>-193</v>
      </c>
      <c r="AK12" s="87">
        <v>179</v>
      </c>
      <c r="AL12" s="87">
        <v>304</v>
      </c>
      <c r="AM12" s="87" t="s">
        <v>409</v>
      </c>
      <c r="AN12" s="87">
        <v>-130</v>
      </c>
      <c r="AO12" s="98">
        <v>12339</v>
      </c>
    </row>
    <row r="13" spans="1:41" s="73" customFormat="1" ht="15" customHeight="1">
      <c r="A13" s="74" t="s">
        <v>419</v>
      </c>
      <c r="B13" s="133">
        <v>24914</v>
      </c>
      <c r="C13" s="87">
        <v>-85</v>
      </c>
      <c r="D13" s="87">
        <v>-194</v>
      </c>
      <c r="E13" s="87">
        <v>5814</v>
      </c>
      <c r="F13" s="87">
        <v>9100</v>
      </c>
      <c r="G13" s="87" t="s">
        <v>409</v>
      </c>
      <c r="H13" s="87">
        <v>-15223</v>
      </c>
      <c r="I13" s="98">
        <v>24326</v>
      </c>
      <c r="J13" s="133">
        <v>24914</v>
      </c>
      <c r="K13" s="87">
        <v>-468</v>
      </c>
      <c r="L13" s="87">
        <v>-1692</v>
      </c>
      <c r="M13" s="87">
        <v>31</v>
      </c>
      <c r="N13" s="87">
        <v>5183</v>
      </c>
      <c r="O13" s="87">
        <v>0</v>
      </c>
      <c r="P13" s="87">
        <v>1477</v>
      </c>
      <c r="Q13" s="98">
        <v>29445</v>
      </c>
      <c r="R13" s="133">
        <v>24914</v>
      </c>
      <c r="S13" s="87">
        <v>-199</v>
      </c>
      <c r="T13" s="87">
        <v>-2109</v>
      </c>
      <c r="U13" s="87">
        <v>29</v>
      </c>
      <c r="V13" s="87">
        <v>32930</v>
      </c>
      <c r="W13" s="87">
        <v>0</v>
      </c>
      <c r="X13" s="87">
        <v>-23892</v>
      </c>
      <c r="Y13" s="98">
        <v>31673</v>
      </c>
      <c r="Z13" s="133">
        <v>24914</v>
      </c>
      <c r="AA13" s="87">
        <v>-200</v>
      </c>
      <c r="AB13" s="87">
        <v>-2090</v>
      </c>
      <c r="AC13" s="87">
        <v>28</v>
      </c>
      <c r="AD13" s="87">
        <v>34890</v>
      </c>
      <c r="AE13" s="87">
        <v>0</v>
      </c>
      <c r="AF13" s="87">
        <v>-20359</v>
      </c>
      <c r="AG13" s="98">
        <v>37183</v>
      </c>
      <c r="AH13" s="133">
        <v>37183</v>
      </c>
      <c r="AI13" s="87">
        <v>-2407</v>
      </c>
      <c r="AJ13" s="87">
        <v>-1652</v>
      </c>
      <c r="AK13" s="87">
        <v>255</v>
      </c>
      <c r="AL13" s="87">
        <v>1605</v>
      </c>
      <c r="AM13" s="87" t="s">
        <v>409</v>
      </c>
      <c r="AN13" s="87">
        <v>-1003</v>
      </c>
      <c r="AO13" s="98">
        <v>33981</v>
      </c>
    </row>
    <row r="14" spans="1:41" s="73" customFormat="1" ht="15" customHeight="1">
      <c r="A14" s="74" t="s">
        <v>420</v>
      </c>
      <c r="B14" s="133">
        <v>130412</v>
      </c>
      <c r="C14" s="87">
        <v>-53</v>
      </c>
      <c r="D14" s="87">
        <v>-681</v>
      </c>
      <c r="E14" s="87">
        <v>4883</v>
      </c>
      <c r="F14" s="87">
        <v>16661</v>
      </c>
      <c r="G14" s="87" t="s">
        <v>409</v>
      </c>
      <c r="H14" s="87">
        <v>3844</v>
      </c>
      <c r="I14" s="98">
        <v>155066</v>
      </c>
      <c r="J14" s="133">
        <v>130412</v>
      </c>
      <c r="K14" s="87">
        <v>-1717</v>
      </c>
      <c r="L14" s="87">
        <v>-5394</v>
      </c>
      <c r="M14" s="87">
        <v>67</v>
      </c>
      <c r="N14" s="87">
        <v>1157</v>
      </c>
      <c r="O14" s="87">
        <v>0</v>
      </c>
      <c r="P14" s="87">
        <v>-30604</v>
      </c>
      <c r="Q14" s="98">
        <v>93921</v>
      </c>
      <c r="R14" s="133">
        <v>130412</v>
      </c>
      <c r="S14" s="87">
        <v>-910</v>
      </c>
      <c r="T14" s="87">
        <v>-10096</v>
      </c>
      <c r="U14" s="87">
        <v>67</v>
      </c>
      <c r="V14" s="87">
        <v>980</v>
      </c>
      <c r="W14" s="87">
        <v>0</v>
      </c>
      <c r="X14" s="87">
        <v>-22810</v>
      </c>
      <c r="Y14" s="98">
        <v>97643</v>
      </c>
      <c r="Z14" s="133">
        <v>130412</v>
      </c>
      <c r="AA14" s="87">
        <v>-612</v>
      </c>
      <c r="AB14" s="87">
        <v>-10513</v>
      </c>
      <c r="AC14" s="87">
        <v>42</v>
      </c>
      <c r="AD14" s="87">
        <v>6673</v>
      </c>
      <c r="AE14" s="87">
        <v>0</v>
      </c>
      <c r="AF14" s="87">
        <v>-33651</v>
      </c>
      <c r="AG14" s="98">
        <v>92351</v>
      </c>
      <c r="AH14" s="133">
        <v>92351</v>
      </c>
      <c r="AI14" s="87">
        <v>-3502</v>
      </c>
      <c r="AJ14" s="87">
        <v>-5750</v>
      </c>
      <c r="AK14" s="87">
        <v>390</v>
      </c>
      <c r="AL14" s="87">
        <v>486</v>
      </c>
      <c r="AM14" s="87" t="s">
        <v>409</v>
      </c>
      <c r="AN14" s="87">
        <v>7416</v>
      </c>
      <c r="AO14" s="98">
        <v>91391</v>
      </c>
    </row>
    <row r="15" spans="1:41" s="73" customFormat="1" ht="15" customHeight="1">
      <c r="A15" s="74" t="s">
        <v>415</v>
      </c>
      <c r="B15" s="133">
        <v>8316</v>
      </c>
      <c r="C15" s="87" t="s">
        <v>409</v>
      </c>
      <c r="D15" s="87" t="s">
        <v>409</v>
      </c>
      <c r="E15" s="87" t="s">
        <v>409</v>
      </c>
      <c r="F15" s="87" t="s">
        <v>409</v>
      </c>
      <c r="G15" s="87" t="s">
        <v>409</v>
      </c>
      <c r="H15" s="87">
        <v>307</v>
      </c>
      <c r="I15" s="98">
        <v>8623</v>
      </c>
      <c r="J15" s="133">
        <v>8316</v>
      </c>
      <c r="K15" s="87">
        <v>-50</v>
      </c>
      <c r="L15" s="87">
        <v>0</v>
      </c>
      <c r="M15" s="87">
        <v>0</v>
      </c>
      <c r="N15" s="87">
        <v>0</v>
      </c>
      <c r="O15" s="87">
        <v>0</v>
      </c>
      <c r="P15" s="87">
        <v>1832</v>
      </c>
      <c r="Q15" s="98">
        <v>10098</v>
      </c>
      <c r="R15" s="133">
        <v>8316</v>
      </c>
      <c r="S15" s="87">
        <v>-138</v>
      </c>
      <c r="T15" s="87">
        <v>0</v>
      </c>
      <c r="U15" s="87">
        <v>0</v>
      </c>
      <c r="V15" s="87">
        <v>0</v>
      </c>
      <c r="W15" s="87">
        <v>0</v>
      </c>
      <c r="X15" s="87">
        <v>1749</v>
      </c>
      <c r="Y15" s="98">
        <v>9927</v>
      </c>
      <c r="Z15" s="133">
        <v>8316</v>
      </c>
      <c r="AA15" s="87">
        <v>-292</v>
      </c>
      <c r="AB15" s="87">
        <v>0</v>
      </c>
      <c r="AC15" s="87">
        <v>0</v>
      </c>
      <c r="AD15" s="87">
        <v>0</v>
      </c>
      <c r="AE15" s="87">
        <v>0</v>
      </c>
      <c r="AF15" s="87">
        <v>2023</v>
      </c>
      <c r="AG15" s="98">
        <v>10047</v>
      </c>
      <c r="AH15" s="133">
        <v>10047</v>
      </c>
      <c r="AI15" s="87" t="s">
        <v>409</v>
      </c>
      <c r="AJ15" s="87">
        <v>-72</v>
      </c>
      <c r="AK15" s="87">
        <v>348</v>
      </c>
      <c r="AL15" s="87" t="s">
        <v>409</v>
      </c>
      <c r="AM15" s="87" t="s">
        <v>409</v>
      </c>
      <c r="AN15" s="87">
        <v>151</v>
      </c>
      <c r="AO15" s="98">
        <v>10474</v>
      </c>
    </row>
    <row r="16" spans="1:41" s="73" customFormat="1" ht="15" customHeight="1">
      <c r="A16" s="74" t="s">
        <v>416</v>
      </c>
      <c r="B16" s="133">
        <v>69560</v>
      </c>
      <c r="C16" s="87">
        <v>-1396</v>
      </c>
      <c r="D16" s="87">
        <v>-852</v>
      </c>
      <c r="E16" s="87">
        <v>12973</v>
      </c>
      <c r="F16" s="87">
        <v>34047</v>
      </c>
      <c r="G16" s="87" t="s">
        <v>409</v>
      </c>
      <c r="H16" s="87">
        <v>-53637</v>
      </c>
      <c r="I16" s="98">
        <v>60695</v>
      </c>
      <c r="J16" s="133">
        <v>69560</v>
      </c>
      <c r="K16" s="87">
        <v>-4050</v>
      </c>
      <c r="L16" s="87">
        <v>-4709</v>
      </c>
      <c r="M16" s="87">
        <v>1714</v>
      </c>
      <c r="N16" s="87">
        <v>4776</v>
      </c>
      <c r="O16" s="87">
        <v>0</v>
      </c>
      <c r="P16" s="87">
        <v>-2604</v>
      </c>
      <c r="Q16" s="98">
        <v>64687</v>
      </c>
      <c r="R16" s="133">
        <v>69560</v>
      </c>
      <c r="S16" s="87">
        <v>-1528</v>
      </c>
      <c r="T16" s="87">
        <v>-9375</v>
      </c>
      <c r="U16" s="87">
        <v>2572</v>
      </c>
      <c r="V16" s="87">
        <v>9360</v>
      </c>
      <c r="W16" s="87">
        <v>0</v>
      </c>
      <c r="X16" s="87">
        <v>-11505</v>
      </c>
      <c r="Y16" s="98">
        <v>59084</v>
      </c>
      <c r="Z16" s="133">
        <v>69560</v>
      </c>
      <c r="AA16" s="87">
        <v>-1989</v>
      </c>
      <c r="AB16" s="87">
        <v>-9011</v>
      </c>
      <c r="AC16" s="87">
        <v>1220</v>
      </c>
      <c r="AD16" s="87">
        <v>5446</v>
      </c>
      <c r="AE16" s="87">
        <v>0</v>
      </c>
      <c r="AF16" s="87">
        <v>-12718</v>
      </c>
      <c r="AG16" s="98">
        <v>52508</v>
      </c>
      <c r="AH16" s="133">
        <v>52508</v>
      </c>
      <c r="AI16" s="87">
        <v>-2580</v>
      </c>
      <c r="AJ16" s="87">
        <v>-4667</v>
      </c>
      <c r="AK16" s="87">
        <v>766</v>
      </c>
      <c r="AL16" s="87">
        <v>3751</v>
      </c>
      <c r="AM16" s="87" t="s">
        <v>409</v>
      </c>
      <c r="AN16" s="87">
        <v>1473</v>
      </c>
      <c r="AO16" s="98">
        <v>51251</v>
      </c>
    </row>
    <row r="17" spans="1:41" ht="15" customHeight="1">
      <c r="A17" s="74" t="s">
        <v>417</v>
      </c>
      <c r="B17" s="133">
        <v>32472</v>
      </c>
      <c r="C17" s="87">
        <v>-143</v>
      </c>
      <c r="D17" s="87">
        <v>-1279</v>
      </c>
      <c r="E17" s="87">
        <v>4317</v>
      </c>
      <c r="F17" s="87">
        <v>9665</v>
      </c>
      <c r="G17" s="87" t="s">
        <v>409</v>
      </c>
      <c r="H17" s="87">
        <v>-12697</v>
      </c>
      <c r="I17" s="98">
        <v>32335</v>
      </c>
      <c r="J17" s="133">
        <v>32331</v>
      </c>
      <c r="K17" s="87">
        <v>-1148</v>
      </c>
      <c r="L17" s="87">
        <v>-2550</v>
      </c>
      <c r="M17" s="87">
        <v>389</v>
      </c>
      <c r="N17" s="87">
        <v>59176</v>
      </c>
      <c r="O17" s="87">
        <v>0</v>
      </c>
      <c r="P17" s="87">
        <v>-47869</v>
      </c>
      <c r="Q17" s="98">
        <v>40329</v>
      </c>
      <c r="R17" s="133">
        <v>32331</v>
      </c>
      <c r="S17" s="87">
        <v>-504</v>
      </c>
      <c r="T17" s="87">
        <v>-2603</v>
      </c>
      <c r="U17" s="87">
        <v>419</v>
      </c>
      <c r="V17" s="87">
        <v>59325</v>
      </c>
      <c r="W17" s="87">
        <v>0</v>
      </c>
      <c r="X17" s="87">
        <v>-49445</v>
      </c>
      <c r="Y17" s="98">
        <v>39523</v>
      </c>
      <c r="Z17" s="133">
        <v>32291</v>
      </c>
      <c r="AA17" s="87">
        <v>-216</v>
      </c>
      <c r="AB17" s="87">
        <v>-2619</v>
      </c>
      <c r="AC17" s="87">
        <v>523</v>
      </c>
      <c r="AD17" s="87">
        <v>65700</v>
      </c>
      <c r="AE17" s="87">
        <v>0</v>
      </c>
      <c r="AF17" s="87">
        <v>-53359</v>
      </c>
      <c r="AG17" s="98">
        <v>42320</v>
      </c>
      <c r="AH17" s="133">
        <v>42358</v>
      </c>
      <c r="AI17" s="87">
        <v>-5039</v>
      </c>
      <c r="AJ17" s="87">
        <v>-3931</v>
      </c>
      <c r="AK17" s="87">
        <v>406</v>
      </c>
      <c r="AL17" s="87">
        <v>4344</v>
      </c>
      <c r="AM17" s="87" t="s">
        <v>409</v>
      </c>
      <c r="AN17" s="87">
        <v>-2543</v>
      </c>
      <c r="AO17" s="98">
        <v>35595</v>
      </c>
    </row>
    <row r="18" spans="1:41" s="70" customFormat="1" ht="15" customHeight="1">
      <c r="A18" s="83" t="s">
        <v>86</v>
      </c>
      <c r="B18" s="134">
        <v>982709</v>
      </c>
      <c r="C18" s="100">
        <v>-4582</v>
      </c>
      <c r="D18" s="100">
        <v>-6701</v>
      </c>
      <c r="E18" s="100">
        <v>122651</v>
      </c>
      <c r="F18" s="100">
        <v>314910</v>
      </c>
      <c r="G18" s="100" t="s">
        <v>409</v>
      </c>
      <c r="H18" s="100">
        <v>-369977</v>
      </c>
      <c r="I18" s="101">
        <v>1039010</v>
      </c>
      <c r="J18" s="134">
        <v>982568</v>
      </c>
      <c r="K18" s="100">
        <v>-20689</v>
      </c>
      <c r="L18" s="100">
        <v>-49504</v>
      </c>
      <c r="M18" s="100">
        <v>19556</v>
      </c>
      <c r="N18" s="100">
        <v>159155</v>
      </c>
      <c r="O18" s="100">
        <v>0</v>
      </c>
      <c r="P18" s="100">
        <v>-51798</v>
      </c>
      <c r="Q18" s="101">
        <v>1039288</v>
      </c>
      <c r="R18" s="134">
        <v>982568</v>
      </c>
      <c r="S18" s="100">
        <v>-14872</v>
      </c>
      <c r="T18" s="100">
        <v>-61260</v>
      </c>
      <c r="U18" s="100">
        <v>22714</v>
      </c>
      <c r="V18" s="100">
        <v>198573</v>
      </c>
      <c r="W18" s="100">
        <v>0</v>
      </c>
      <c r="X18" s="100">
        <v>-275977</v>
      </c>
      <c r="Y18" s="101">
        <v>851746</v>
      </c>
      <c r="Z18" s="134">
        <v>982528</v>
      </c>
      <c r="AA18" s="100">
        <v>-7456</v>
      </c>
      <c r="AB18" s="100">
        <v>-65735</v>
      </c>
      <c r="AC18" s="100">
        <v>22744</v>
      </c>
      <c r="AD18" s="100">
        <v>216745</v>
      </c>
      <c r="AE18" s="100">
        <v>0</v>
      </c>
      <c r="AF18" s="100">
        <v>-247307</v>
      </c>
      <c r="AG18" s="101">
        <v>901519</v>
      </c>
      <c r="AH18" s="100">
        <v>901558</v>
      </c>
      <c r="AI18" s="100">
        <v>-30321</v>
      </c>
      <c r="AJ18" s="100">
        <v>-33648</v>
      </c>
      <c r="AK18" s="100">
        <v>27820</v>
      </c>
      <c r="AL18" s="100">
        <v>52109</v>
      </c>
      <c r="AM18" s="100" t="s">
        <v>409</v>
      </c>
      <c r="AN18" s="100">
        <v>-81433</v>
      </c>
      <c r="AO18" s="101">
        <v>836085</v>
      </c>
    </row>
    <row r="19" spans="1:41" ht="15" customHeight="1">
      <c r="A19" s="74"/>
      <c r="B19" s="85"/>
      <c r="I19" s="85"/>
    </row>
    <row r="20" spans="1:41" ht="45.75" customHeight="1">
      <c r="A20" s="72" t="s">
        <v>428</v>
      </c>
      <c r="B20" s="131" t="s">
        <v>421</v>
      </c>
      <c r="C20" s="95" t="s">
        <v>429</v>
      </c>
      <c r="D20" s="95" t="s">
        <v>423</v>
      </c>
      <c r="E20" s="95" t="s">
        <v>430</v>
      </c>
      <c r="F20" s="95" t="s">
        <v>425</v>
      </c>
      <c r="G20" s="94" t="s">
        <v>408</v>
      </c>
      <c r="H20" s="95" t="s">
        <v>426</v>
      </c>
      <c r="I20" s="132" t="s">
        <v>427</v>
      </c>
      <c r="J20" s="131" t="s">
        <v>421</v>
      </c>
      <c r="K20" s="95" t="s">
        <v>429</v>
      </c>
      <c r="L20" s="95" t="s">
        <v>423</v>
      </c>
      <c r="M20" s="95" t="s">
        <v>430</v>
      </c>
      <c r="N20" s="95" t="s">
        <v>425</v>
      </c>
      <c r="O20" s="94" t="s">
        <v>408</v>
      </c>
      <c r="P20" s="95" t="s">
        <v>426</v>
      </c>
      <c r="Q20" s="132" t="s">
        <v>648</v>
      </c>
      <c r="R20" s="131" t="s">
        <v>421</v>
      </c>
      <c r="S20" s="95" t="s">
        <v>429</v>
      </c>
      <c r="T20" s="95" t="s">
        <v>423</v>
      </c>
      <c r="U20" s="95" t="s">
        <v>430</v>
      </c>
      <c r="V20" s="95" t="s">
        <v>425</v>
      </c>
      <c r="W20" s="94" t="s">
        <v>408</v>
      </c>
      <c r="X20" s="95" t="s">
        <v>426</v>
      </c>
      <c r="Y20" s="132" t="s">
        <v>687</v>
      </c>
      <c r="Z20" s="131" t="s">
        <v>421</v>
      </c>
      <c r="AA20" s="95" t="s">
        <v>429</v>
      </c>
      <c r="AB20" s="95" t="s">
        <v>423</v>
      </c>
      <c r="AC20" s="95" t="s">
        <v>430</v>
      </c>
      <c r="AD20" s="95" t="s">
        <v>425</v>
      </c>
      <c r="AE20" s="94" t="s">
        <v>408</v>
      </c>
      <c r="AF20" s="95" t="s">
        <v>426</v>
      </c>
      <c r="AG20" s="132" t="s">
        <v>700</v>
      </c>
      <c r="AH20" s="131" t="s">
        <v>710</v>
      </c>
      <c r="AI20" s="95" t="s">
        <v>429</v>
      </c>
      <c r="AJ20" s="95" t="s">
        <v>423</v>
      </c>
      <c r="AK20" s="95" t="s">
        <v>430</v>
      </c>
      <c r="AL20" s="95" t="s">
        <v>425</v>
      </c>
      <c r="AM20" s="94" t="s">
        <v>408</v>
      </c>
      <c r="AN20" s="95" t="s">
        <v>426</v>
      </c>
      <c r="AO20" s="132" t="s">
        <v>711</v>
      </c>
    </row>
    <row r="21" spans="1:41" ht="15" customHeight="1">
      <c r="A21" s="74" t="s">
        <v>412</v>
      </c>
      <c r="B21" s="133">
        <v>75036</v>
      </c>
      <c r="C21" s="87">
        <v>-94664</v>
      </c>
      <c r="D21" s="87">
        <v>-5987</v>
      </c>
      <c r="E21" s="87">
        <v>2905</v>
      </c>
      <c r="F21" s="87">
        <v>123984</v>
      </c>
      <c r="G21" s="87" t="s">
        <v>409</v>
      </c>
      <c r="H21" s="87">
        <v>26022</v>
      </c>
      <c r="I21" s="98">
        <v>127296</v>
      </c>
      <c r="J21" s="137">
        <v>75036</v>
      </c>
      <c r="K21" s="138">
        <v>-17355</v>
      </c>
      <c r="L21" s="138">
        <v>-38057</v>
      </c>
      <c r="M21" s="138">
        <v>13256</v>
      </c>
      <c r="N21" s="138">
        <v>3141</v>
      </c>
      <c r="O21" s="139">
        <v>0</v>
      </c>
      <c r="P21" s="138">
        <v>89942</v>
      </c>
      <c r="Q21" s="140">
        <v>125963</v>
      </c>
      <c r="R21" s="137">
        <v>75036</v>
      </c>
      <c r="S21" s="138">
        <v>-19627</v>
      </c>
      <c r="T21" s="138">
        <v>-32614</v>
      </c>
      <c r="U21" s="138">
        <v>11593</v>
      </c>
      <c r="V21" s="138">
        <v>2680</v>
      </c>
      <c r="W21" s="139">
        <v>0</v>
      </c>
      <c r="X21" s="138">
        <v>94414</v>
      </c>
      <c r="Y21" s="140">
        <v>131482</v>
      </c>
      <c r="Z21" s="137">
        <v>75036</v>
      </c>
      <c r="AA21" s="138">
        <v>-20931</v>
      </c>
      <c r="AB21" s="138">
        <v>-28811</v>
      </c>
      <c r="AC21" s="138">
        <v>4008</v>
      </c>
      <c r="AD21" s="138">
        <v>1896</v>
      </c>
      <c r="AE21" s="139">
        <v>0</v>
      </c>
      <c r="AF21" s="138">
        <v>76376</v>
      </c>
      <c r="AG21" s="140">
        <v>107574</v>
      </c>
      <c r="AH21" s="135">
        <v>107574</v>
      </c>
      <c r="AI21" s="88">
        <v>-25476</v>
      </c>
      <c r="AJ21" s="88">
        <v>-45675</v>
      </c>
      <c r="AK21" s="88">
        <v>16793</v>
      </c>
      <c r="AL21" s="88">
        <v>3500</v>
      </c>
      <c r="AM21" s="88" t="s">
        <v>409</v>
      </c>
      <c r="AN21" s="88">
        <v>95661</v>
      </c>
      <c r="AO21" s="136">
        <v>152377</v>
      </c>
    </row>
    <row r="22" spans="1:41" ht="15" customHeight="1">
      <c r="A22" s="74" t="s">
        <v>413</v>
      </c>
      <c r="B22" s="133">
        <v>2</v>
      </c>
      <c r="C22" s="87">
        <v>-1378</v>
      </c>
      <c r="D22" s="87">
        <v>-59</v>
      </c>
      <c r="E22" s="87" t="s">
        <v>409</v>
      </c>
      <c r="F22" s="87">
        <v>3</v>
      </c>
      <c r="G22" s="87" t="s">
        <v>409</v>
      </c>
      <c r="H22" s="87">
        <v>9917</v>
      </c>
      <c r="I22" s="98">
        <v>8485</v>
      </c>
      <c r="J22" s="133">
        <v>2</v>
      </c>
      <c r="K22" s="87">
        <v>0</v>
      </c>
      <c r="L22" s="87">
        <v>-1</v>
      </c>
      <c r="M22" s="87">
        <v>776</v>
      </c>
      <c r="N22" s="87">
        <v>376</v>
      </c>
      <c r="O22" s="87">
        <v>0</v>
      </c>
      <c r="P22" s="87">
        <v>8914</v>
      </c>
      <c r="Q22" s="98">
        <v>10067</v>
      </c>
      <c r="R22" s="133">
        <v>2</v>
      </c>
      <c r="S22" s="87">
        <v>0</v>
      </c>
      <c r="T22" s="87">
        <v>-1</v>
      </c>
      <c r="U22" s="87">
        <v>592</v>
      </c>
      <c r="V22" s="87">
        <v>580</v>
      </c>
      <c r="W22" s="87">
        <v>0</v>
      </c>
      <c r="X22" s="87">
        <v>8063</v>
      </c>
      <c r="Y22" s="98">
        <v>9236</v>
      </c>
      <c r="Z22" s="133">
        <v>2</v>
      </c>
      <c r="AA22" s="87">
        <v>0</v>
      </c>
      <c r="AB22" s="87">
        <v>-2</v>
      </c>
      <c r="AC22" s="87">
        <v>370</v>
      </c>
      <c r="AD22" s="87">
        <v>230</v>
      </c>
      <c r="AE22" s="87">
        <v>0</v>
      </c>
      <c r="AF22" s="87">
        <v>8046</v>
      </c>
      <c r="AG22" s="98">
        <v>8646</v>
      </c>
      <c r="AH22" s="133">
        <v>8646</v>
      </c>
      <c r="AI22" s="87">
        <v>-547</v>
      </c>
      <c r="AJ22" s="87">
        <v>-5104</v>
      </c>
      <c r="AK22" s="87">
        <v>616</v>
      </c>
      <c r="AL22" s="87">
        <v>1164</v>
      </c>
      <c r="AM22" s="87" t="s">
        <v>409</v>
      </c>
      <c r="AN22" s="87">
        <v>7408</v>
      </c>
      <c r="AO22" s="98">
        <v>12183</v>
      </c>
    </row>
    <row r="23" spans="1:41" s="70" customFormat="1" ht="15" customHeight="1">
      <c r="A23" s="74" t="s">
        <v>414</v>
      </c>
      <c r="B23" s="133">
        <v>4952</v>
      </c>
      <c r="C23" s="87">
        <v>-11446</v>
      </c>
      <c r="D23" s="87">
        <v>-256</v>
      </c>
      <c r="E23" s="87">
        <v>36</v>
      </c>
      <c r="F23" s="87">
        <v>12105</v>
      </c>
      <c r="G23" s="87" t="s">
        <v>409</v>
      </c>
      <c r="H23" s="87">
        <v>8749</v>
      </c>
      <c r="I23" s="98">
        <v>14140</v>
      </c>
      <c r="J23" s="133">
        <v>4952</v>
      </c>
      <c r="K23" s="87">
        <v>-693</v>
      </c>
      <c r="L23" s="87">
        <v>-2569</v>
      </c>
      <c r="M23" s="87">
        <v>676</v>
      </c>
      <c r="N23" s="87">
        <v>56</v>
      </c>
      <c r="O23" s="87">
        <v>0</v>
      </c>
      <c r="P23" s="87">
        <v>15799</v>
      </c>
      <c r="Q23" s="98">
        <v>18221</v>
      </c>
      <c r="R23" s="133">
        <v>4952</v>
      </c>
      <c r="S23" s="87">
        <v>-778</v>
      </c>
      <c r="T23" s="87">
        <v>-2347</v>
      </c>
      <c r="U23" s="87">
        <v>722</v>
      </c>
      <c r="V23" s="87">
        <v>202</v>
      </c>
      <c r="W23" s="87">
        <v>0</v>
      </c>
      <c r="X23" s="87">
        <v>18809</v>
      </c>
      <c r="Y23" s="98">
        <v>21560</v>
      </c>
      <c r="Z23" s="133">
        <v>4952</v>
      </c>
      <c r="AA23" s="87">
        <v>-855</v>
      </c>
      <c r="AB23" s="87">
        <v>-2258</v>
      </c>
      <c r="AC23" s="87">
        <v>630</v>
      </c>
      <c r="AD23" s="87">
        <v>169</v>
      </c>
      <c r="AE23" s="87">
        <v>0</v>
      </c>
      <c r="AF23" s="87">
        <v>19705</v>
      </c>
      <c r="AG23" s="98">
        <v>22343</v>
      </c>
      <c r="AH23" s="133">
        <v>22343</v>
      </c>
      <c r="AI23" s="87">
        <v>-3419</v>
      </c>
      <c r="AJ23" s="87">
        <v>-6616</v>
      </c>
      <c r="AK23" s="87">
        <v>1129</v>
      </c>
      <c r="AL23" s="87">
        <v>110</v>
      </c>
      <c r="AM23" s="87" t="s">
        <v>409</v>
      </c>
      <c r="AN23" s="87">
        <v>9364</v>
      </c>
      <c r="AO23" s="98">
        <v>22911</v>
      </c>
    </row>
    <row r="24" spans="1:41" s="70" customFormat="1" ht="15" customHeight="1">
      <c r="A24" s="74" t="s">
        <v>664</v>
      </c>
      <c r="B24" s="133">
        <v>6531</v>
      </c>
      <c r="C24" s="87">
        <v>-13537</v>
      </c>
      <c r="D24" s="87">
        <v>-262</v>
      </c>
      <c r="E24" s="87">
        <v>139</v>
      </c>
      <c r="F24" s="87">
        <v>19560</v>
      </c>
      <c r="G24" s="87" t="s">
        <v>409</v>
      </c>
      <c r="H24" s="87">
        <v>2141</v>
      </c>
      <c r="I24" s="98">
        <v>14572</v>
      </c>
      <c r="J24" s="133">
        <v>6531</v>
      </c>
      <c r="K24" s="87">
        <v>-407</v>
      </c>
      <c r="L24" s="87">
        <v>-3791</v>
      </c>
      <c r="M24" s="87">
        <v>943</v>
      </c>
      <c r="N24" s="87">
        <v>542</v>
      </c>
      <c r="O24" s="87">
        <v>0</v>
      </c>
      <c r="P24" s="87">
        <v>8841</v>
      </c>
      <c r="Q24" s="98">
        <v>12659</v>
      </c>
      <c r="R24" s="133">
        <v>6531</v>
      </c>
      <c r="S24" s="87">
        <v>-258</v>
      </c>
      <c r="T24" s="87">
        <v>-3463</v>
      </c>
      <c r="U24" s="87">
        <v>472</v>
      </c>
      <c r="V24" s="87">
        <v>112</v>
      </c>
      <c r="W24" s="87">
        <v>0</v>
      </c>
      <c r="X24" s="87">
        <v>16288</v>
      </c>
      <c r="Y24" s="98">
        <v>19682</v>
      </c>
      <c r="Z24" s="133">
        <v>6531</v>
      </c>
      <c r="AA24" s="87">
        <v>-198</v>
      </c>
      <c r="AB24" s="87">
        <v>-3182</v>
      </c>
      <c r="AC24" s="87">
        <v>288</v>
      </c>
      <c r="AD24" s="87">
        <v>121</v>
      </c>
      <c r="AE24" s="87">
        <v>0</v>
      </c>
      <c r="AF24" s="87">
        <v>14744</v>
      </c>
      <c r="AG24" s="98">
        <v>18304</v>
      </c>
      <c r="AH24" s="133">
        <v>18304</v>
      </c>
      <c r="AI24" s="87">
        <v>-6255</v>
      </c>
      <c r="AJ24" s="87">
        <v>-6965</v>
      </c>
      <c r="AK24" s="87">
        <v>2434</v>
      </c>
      <c r="AL24" s="87">
        <v>189</v>
      </c>
      <c r="AM24" s="87" t="s">
        <v>409</v>
      </c>
      <c r="AN24" s="87">
        <v>15123</v>
      </c>
      <c r="AO24" s="98">
        <v>22830</v>
      </c>
    </row>
    <row r="25" spans="1:41" ht="15" customHeight="1">
      <c r="A25" s="74" t="s">
        <v>415</v>
      </c>
      <c r="B25" s="133">
        <v>19132</v>
      </c>
      <c r="C25" s="87">
        <v>-40587</v>
      </c>
      <c r="D25" s="87">
        <v>-4265</v>
      </c>
      <c r="E25" s="87">
        <v>343</v>
      </c>
      <c r="F25" s="87">
        <v>9089</v>
      </c>
      <c r="G25" s="87" t="s">
        <v>409</v>
      </c>
      <c r="H25" s="87">
        <v>68641</v>
      </c>
      <c r="I25" s="98">
        <v>52353</v>
      </c>
      <c r="J25" s="133">
        <v>19132</v>
      </c>
      <c r="K25" s="87">
        <v>-10624</v>
      </c>
      <c r="L25" s="87">
        <v>-4377</v>
      </c>
      <c r="M25" s="87">
        <v>894</v>
      </c>
      <c r="N25" s="87">
        <v>1493</v>
      </c>
      <c r="O25" s="87">
        <v>0</v>
      </c>
      <c r="P25" s="87">
        <v>25519</v>
      </c>
      <c r="Q25" s="98">
        <v>32037</v>
      </c>
      <c r="R25" s="133">
        <v>19132</v>
      </c>
      <c r="S25" s="87">
        <v>-12230</v>
      </c>
      <c r="T25" s="87">
        <v>-2815</v>
      </c>
      <c r="U25" s="87">
        <v>314</v>
      </c>
      <c r="V25" s="87">
        <v>961</v>
      </c>
      <c r="W25" s="87">
        <v>0</v>
      </c>
      <c r="X25" s="87">
        <v>7062</v>
      </c>
      <c r="Y25" s="98">
        <v>12424</v>
      </c>
      <c r="Z25" s="133">
        <v>19132</v>
      </c>
      <c r="AA25" s="87">
        <v>-13698</v>
      </c>
      <c r="AB25" s="87">
        <v>-1910</v>
      </c>
      <c r="AC25" s="87">
        <v>133</v>
      </c>
      <c r="AD25" s="87">
        <v>123</v>
      </c>
      <c r="AE25" s="87">
        <v>0</v>
      </c>
      <c r="AF25" s="87">
        <v>-187</v>
      </c>
      <c r="AG25" s="98">
        <v>3593</v>
      </c>
      <c r="AH25" s="133">
        <v>3593</v>
      </c>
      <c r="AI25" s="87">
        <v>-1194</v>
      </c>
      <c r="AJ25" s="87">
        <v>-1447</v>
      </c>
      <c r="AK25" s="87">
        <v>2032</v>
      </c>
      <c r="AL25" s="87">
        <v>184</v>
      </c>
      <c r="AM25" s="87" t="s">
        <v>409</v>
      </c>
      <c r="AN25" s="87">
        <v>26891</v>
      </c>
      <c r="AO25" s="98">
        <v>30059</v>
      </c>
    </row>
    <row r="26" spans="1:41" ht="15" customHeight="1">
      <c r="A26" s="74" t="s">
        <v>416</v>
      </c>
      <c r="B26" s="133">
        <v>28903</v>
      </c>
      <c r="C26" s="87">
        <v>-11399</v>
      </c>
      <c r="D26" s="87" t="s">
        <v>409</v>
      </c>
      <c r="E26" s="87">
        <v>1869</v>
      </c>
      <c r="F26" s="87">
        <v>52581</v>
      </c>
      <c r="G26" s="87" t="s">
        <v>409</v>
      </c>
      <c r="H26" s="87">
        <v>-55853</v>
      </c>
      <c r="I26" s="98">
        <v>16101</v>
      </c>
      <c r="J26" s="133">
        <v>28903</v>
      </c>
      <c r="K26" s="87">
        <v>-4380</v>
      </c>
      <c r="L26" s="87">
        <v>-17898</v>
      </c>
      <c r="M26" s="87">
        <v>6950</v>
      </c>
      <c r="N26" s="87">
        <v>86</v>
      </c>
      <c r="O26" s="87">
        <v>0</v>
      </c>
      <c r="P26" s="87">
        <v>18078</v>
      </c>
      <c r="Q26" s="98">
        <v>31739</v>
      </c>
      <c r="R26" s="133">
        <v>28903</v>
      </c>
      <c r="S26" s="87">
        <v>-4911</v>
      </c>
      <c r="T26" s="87">
        <v>-15052</v>
      </c>
      <c r="U26" s="87">
        <v>7802</v>
      </c>
      <c r="V26" s="87">
        <v>40</v>
      </c>
      <c r="W26" s="87">
        <v>0</v>
      </c>
      <c r="X26" s="87">
        <v>14938</v>
      </c>
      <c r="Y26" s="98">
        <v>31720</v>
      </c>
      <c r="Z26" s="133">
        <v>28903</v>
      </c>
      <c r="AA26" s="87">
        <v>-4891</v>
      </c>
      <c r="AB26" s="87">
        <v>-13194</v>
      </c>
      <c r="AC26" s="87">
        <v>1340</v>
      </c>
      <c r="AD26" s="87">
        <v>351</v>
      </c>
      <c r="AE26" s="87">
        <v>0</v>
      </c>
      <c r="AF26" s="87">
        <v>6540</v>
      </c>
      <c r="AG26" s="98">
        <v>19049</v>
      </c>
      <c r="AH26" s="133">
        <v>19049</v>
      </c>
      <c r="AI26" s="87">
        <v>-8567</v>
      </c>
      <c r="AJ26" s="87">
        <v>-5684</v>
      </c>
      <c r="AK26" s="87">
        <v>2814</v>
      </c>
      <c r="AL26" s="87">
        <v>776</v>
      </c>
      <c r="AM26" s="87" t="s">
        <v>409</v>
      </c>
      <c r="AN26" s="87">
        <v>5729</v>
      </c>
      <c r="AO26" s="98">
        <v>14117</v>
      </c>
    </row>
    <row r="27" spans="1:41" ht="15" customHeight="1">
      <c r="A27" s="74" t="s">
        <v>417</v>
      </c>
      <c r="B27" s="133">
        <v>15516</v>
      </c>
      <c r="C27" s="87">
        <v>-16317</v>
      </c>
      <c r="D27" s="87">
        <v>-1145</v>
      </c>
      <c r="E27" s="87">
        <v>518</v>
      </c>
      <c r="F27" s="87">
        <v>30646</v>
      </c>
      <c r="G27" s="87" t="s">
        <v>409</v>
      </c>
      <c r="H27" s="87">
        <v>-7573</v>
      </c>
      <c r="I27" s="98">
        <v>21645</v>
      </c>
      <c r="J27" s="133">
        <v>15516</v>
      </c>
      <c r="K27" s="87">
        <v>-1251</v>
      </c>
      <c r="L27" s="87">
        <v>-9421</v>
      </c>
      <c r="M27" s="87">
        <v>3017</v>
      </c>
      <c r="N27" s="87">
        <v>588</v>
      </c>
      <c r="O27" s="87">
        <v>0</v>
      </c>
      <c r="P27" s="87">
        <v>12791</v>
      </c>
      <c r="Q27" s="98">
        <v>21240</v>
      </c>
      <c r="R27" s="133">
        <v>15516</v>
      </c>
      <c r="S27" s="87">
        <v>-1450</v>
      </c>
      <c r="T27" s="87">
        <v>-8936</v>
      </c>
      <c r="U27" s="87">
        <v>1691</v>
      </c>
      <c r="V27" s="87">
        <v>785</v>
      </c>
      <c r="W27" s="87">
        <v>0</v>
      </c>
      <c r="X27" s="87">
        <v>29254</v>
      </c>
      <c r="Y27" s="98">
        <v>36860</v>
      </c>
      <c r="Z27" s="133">
        <v>15516</v>
      </c>
      <c r="AA27" s="87">
        <v>-1289</v>
      </c>
      <c r="AB27" s="87">
        <v>-8265</v>
      </c>
      <c r="AC27" s="87">
        <v>1247</v>
      </c>
      <c r="AD27" s="87">
        <v>902</v>
      </c>
      <c r="AE27" s="87">
        <v>0</v>
      </c>
      <c r="AF27" s="87">
        <v>27528</v>
      </c>
      <c r="AG27" s="98">
        <v>35639</v>
      </c>
      <c r="AH27" s="133">
        <v>35639</v>
      </c>
      <c r="AI27" s="87">
        <v>-5494</v>
      </c>
      <c r="AJ27" s="87">
        <v>-19859</v>
      </c>
      <c r="AK27" s="87">
        <v>7768</v>
      </c>
      <c r="AL27" s="87">
        <v>1077</v>
      </c>
      <c r="AM27" s="87" t="s">
        <v>409</v>
      </c>
      <c r="AN27" s="87">
        <v>31146</v>
      </c>
      <c r="AO27" s="98">
        <v>50277</v>
      </c>
    </row>
    <row r="28" spans="1:41" ht="15" customHeight="1">
      <c r="A28" s="74" t="s">
        <v>418</v>
      </c>
      <c r="B28" s="133">
        <v>15914</v>
      </c>
      <c r="C28" s="87">
        <v>-27987</v>
      </c>
      <c r="D28" s="87">
        <v>-1407</v>
      </c>
      <c r="E28" s="87">
        <v>1677</v>
      </c>
      <c r="F28" s="87">
        <v>29238</v>
      </c>
      <c r="G28" s="87" t="s">
        <v>409</v>
      </c>
      <c r="H28" s="87">
        <v>15910</v>
      </c>
      <c r="I28" s="98">
        <v>33345</v>
      </c>
      <c r="J28" s="135">
        <v>15917</v>
      </c>
      <c r="K28" s="88">
        <v>-2201</v>
      </c>
      <c r="L28" s="88">
        <v>-8198</v>
      </c>
      <c r="M28" s="88">
        <v>7433</v>
      </c>
      <c r="N28" s="88">
        <v>1772</v>
      </c>
      <c r="O28" s="87">
        <v>0</v>
      </c>
      <c r="P28" s="88">
        <v>18108</v>
      </c>
      <c r="Q28" s="136">
        <v>32831</v>
      </c>
      <c r="R28" s="135">
        <v>15917</v>
      </c>
      <c r="S28" s="88">
        <v>-3087</v>
      </c>
      <c r="T28" s="88">
        <v>-6678</v>
      </c>
      <c r="U28" s="88">
        <v>3279</v>
      </c>
      <c r="V28" s="88">
        <v>460</v>
      </c>
      <c r="W28" s="87">
        <v>0</v>
      </c>
      <c r="X28" s="88">
        <v>21321</v>
      </c>
      <c r="Y28" s="136">
        <v>31212</v>
      </c>
      <c r="Z28" s="135">
        <v>15917</v>
      </c>
      <c r="AA28" s="88">
        <v>-1813</v>
      </c>
      <c r="AB28" s="88">
        <v>-6296</v>
      </c>
      <c r="AC28" s="88">
        <v>3448</v>
      </c>
      <c r="AD28" s="88">
        <v>947</v>
      </c>
      <c r="AE28" s="87">
        <v>0</v>
      </c>
      <c r="AF28" s="88">
        <v>17817</v>
      </c>
      <c r="AG28" s="136">
        <v>30017</v>
      </c>
      <c r="AH28" s="135">
        <v>30019</v>
      </c>
      <c r="AI28" s="88">
        <v>-2344</v>
      </c>
      <c r="AJ28" s="88">
        <v>-23301</v>
      </c>
      <c r="AK28" s="88">
        <v>13528</v>
      </c>
      <c r="AL28" s="88">
        <v>919</v>
      </c>
      <c r="AM28" s="88" t="s">
        <v>409</v>
      </c>
      <c r="AN28" s="88">
        <v>31180</v>
      </c>
      <c r="AO28" s="136">
        <v>50001</v>
      </c>
    </row>
    <row r="29" spans="1:41" ht="15" customHeight="1">
      <c r="A29" s="74" t="s">
        <v>665</v>
      </c>
      <c r="B29" s="133" t="s">
        <v>409</v>
      </c>
      <c r="C29" s="87" t="s">
        <v>409</v>
      </c>
      <c r="D29" s="87" t="s">
        <v>409</v>
      </c>
      <c r="E29" s="87" t="s">
        <v>409</v>
      </c>
      <c r="F29" s="87" t="s">
        <v>409</v>
      </c>
      <c r="G29" s="87" t="s">
        <v>409</v>
      </c>
      <c r="H29" s="87">
        <v>12</v>
      </c>
      <c r="I29" s="98">
        <v>12</v>
      </c>
      <c r="J29" s="133">
        <v>0</v>
      </c>
      <c r="K29" s="87">
        <v>0</v>
      </c>
      <c r="L29" s="87">
        <v>0</v>
      </c>
      <c r="M29" s="87">
        <v>0</v>
      </c>
      <c r="N29" s="87">
        <v>0</v>
      </c>
      <c r="O29" s="87">
        <v>0</v>
      </c>
      <c r="P29" s="87">
        <v>7</v>
      </c>
      <c r="Q29" s="98">
        <v>7</v>
      </c>
      <c r="R29" s="133">
        <v>0</v>
      </c>
      <c r="S29" s="87">
        <v>0</v>
      </c>
      <c r="T29" s="87">
        <v>0</v>
      </c>
      <c r="U29" s="87">
        <v>0</v>
      </c>
      <c r="V29" s="87">
        <v>0</v>
      </c>
      <c r="W29" s="87">
        <v>0</v>
      </c>
      <c r="X29" s="87">
        <v>0</v>
      </c>
      <c r="Y29" s="98">
        <v>0</v>
      </c>
      <c r="Z29" s="133">
        <v>0</v>
      </c>
      <c r="AA29" s="87">
        <v>0</v>
      </c>
      <c r="AB29" s="87">
        <v>0</v>
      </c>
      <c r="AC29" s="87">
        <v>139</v>
      </c>
      <c r="AD29" s="87">
        <v>0</v>
      </c>
      <c r="AE29" s="87">
        <v>0</v>
      </c>
      <c r="AF29" s="87">
        <v>102</v>
      </c>
      <c r="AG29" s="98">
        <v>241</v>
      </c>
      <c r="AH29" s="133">
        <v>241</v>
      </c>
      <c r="AI29" s="87">
        <v>-179</v>
      </c>
      <c r="AJ29" s="87">
        <v>-58</v>
      </c>
      <c r="AK29" s="87" t="s">
        <v>409</v>
      </c>
      <c r="AL29" s="87">
        <v>89</v>
      </c>
      <c r="AM29" s="87" t="s">
        <v>409</v>
      </c>
      <c r="AN29" s="87">
        <v>-79</v>
      </c>
      <c r="AO29" s="98">
        <v>14</v>
      </c>
    </row>
    <row r="30" spans="1:41" ht="15" customHeight="1">
      <c r="A30" s="74" t="s">
        <v>419</v>
      </c>
      <c r="B30" s="133">
        <v>2635</v>
      </c>
      <c r="C30" s="87">
        <v>-5814</v>
      </c>
      <c r="D30" s="87">
        <v>-213</v>
      </c>
      <c r="E30" s="87">
        <v>85</v>
      </c>
      <c r="F30" s="87">
        <v>5602</v>
      </c>
      <c r="G30" s="87" t="s">
        <v>409</v>
      </c>
      <c r="H30" s="87">
        <v>3952</v>
      </c>
      <c r="I30" s="98">
        <v>6247</v>
      </c>
      <c r="J30" s="133">
        <v>2635</v>
      </c>
      <c r="K30" s="87">
        <v>-31</v>
      </c>
      <c r="L30" s="87">
        <v>-1316</v>
      </c>
      <c r="M30" s="87">
        <v>468</v>
      </c>
      <c r="N30" s="87">
        <v>48</v>
      </c>
      <c r="O30" s="87">
        <v>0</v>
      </c>
      <c r="P30" s="87">
        <v>1872</v>
      </c>
      <c r="Q30" s="98">
        <v>3676</v>
      </c>
      <c r="R30" s="133">
        <v>2635</v>
      </c>
      <c r="S30" s="87">
        <v>-29</v>
      </c>
      <c r="T30" s="87">
        <v>-1358</v>
      </c>
      <c r="U30" s="87">
        <v>199</v>
      </c>
      <c r="V30" s="87">
        <v>16</v>
      </c>
      <c r="W30" s="87">
        <v>0</v>
      </c>
      <c r="X30" s="87">
        <v>2840</v>
      </c>
      <c r="Y30" s="98">
        <v>4303</v>
      </c>
      <c r="Z30" s="133">
        <v>2635</v>
      </c>
      <c r="AA30" s="87">
        <v>-28</v>
      </c>
      <c r="AB30" s="87">
        <v>-1274</v>
      </c>
      <c r="AC30" s="87">
        <v>200</v>
      </c>
      <c r="AD30" s="87">
        <v>67</v>
      </c>
      <c r="AE30" s="87">
        <v>0</v>
      </c>
      <c r="AF30" s="87">
        <v>3634</v>
      </c>
      <c r="AG30" s="98">
        <v>5234</v>
      </c>
      <c r="AH30" s="133">
        <v>5234</v>
      </c>
      <c r="AI30" s="87">
        <v>-255</v>
      </c>
      <c r="AJ30" s="87">
        <v>-4511</v>
      </c>
      <c r="AK30" s="87">
        <v>2407</v>
      </c>
      <c r="AL30" s="87">
        <v>116</v>
      </c>
      <c r="AM30" s="87" t="s">
        <v>409</v>
      </c>
      <c r="AN30" s="87">
        <v>7347</v>
      </c>
      <c r="AO30" s="98">
        <v>10338</v>
      </c>
    </row>
    <row r="31" spans="1:41" ht="15" customHeight="1">
      <c r="A31" s="74" t="s">
        <v>420</v>
      </c>
      <c r="B31" s="133">
        <v>1330</v>
      </c>
      <c r="C31" s="87">
        <v>-4883</v>
      </c>
      <c r="D31" s="87">
        <v>-66</v>
      </c>
      <c r="E31" s="87">
        <v>53</v>
      </c>
      <c r="F31" s="87">
        <v>3565</v>
      </c>
      <c r="G31" s="87" t="s">
        <v>409</v>
      </c>
      <c r="H31" s="87">
        <v>5944</v>
      </c>
      <c r="I31" s="98">
        <v>5943</v>
      </c>
      <c r="J31" s="133">
        <v>1330</v>
      </c>
      <c r="K31" s="87">
        <v>-67</v>
      </c>
      <c r="L31" s="87">
        <v>-786</v>
      </c>
      <c r="M31" s="87">
        <v>1717</v>
      </c>
      <c r="N31" s="87">
        <v>21</v>
      </c>
      <c r="O31" s="87">
        <v>0</v>
      </c>
      <c r="P31" s="87">
        <v>4577</v>
      </c>
      <c r="Q31" s="98">
        <v>6792</v>
      </c>
      <c r="R31" s="133">
        <v>1330</v>
      </c>
      <c r="S31" s="87">
        <v>-67</v>
      </c>
      <c r="T31" s="87">
        <v>-749</v>
      </c>
      <c r="U31" s="87">
        <v>910</v>
      </c>
      <c r="V31" s="87">
        <v>37</v>
      </c>
      <c r="W31" s="87">
        <v>0</v>
      </c>
      <c r="X31" s="87">
        <v>3406</v>
      </c>
      <c r="Y31" s="98">
        <v>4867</v>
      </c>
      <c r="Z31" s="133">
        <v>1330</v>
      </c>
      <c r="AA31" s="87">
        <v>-42</v>
      </c>
      <c r="AB31" s="87">
        <v>-667</v>
      </c>
      <c r="AC31" s="87">
        <v>612</v>
      </c>
      <c r="AD31" s="87">
        <v>20</v>
      </c>
      <c r="AE31" s="87">
        <v>0</v>
      </c>
      <c r="AF31" s="87">
        <v>4253</v>
      </c>
      <c r="AG31" s="98">
        <v>5506</v>
      </c>
      <c r="AH31" s="133">
        <v>5506</v>
      </c>
      <c r="AI31" s="87">
        <v>-390</v>
      </c>
      <c r="AJ31" s="87">
        <v>-3674</v>
      </c>
      <c r="AK31" s="87">
        <v>3502</v>
      </c>
      <c r="AL31" s="87">
        <v>15</v>
      </c>
      <c r="AM31" s="87" t="s">
        <v>409</v>
      </c>
      <c r="AN31" s="87">
        <v>4334</v>
      </c>
      <c r="AO31" s="98">
        <v>9293</v>
      </c>
    </row>
    <row r="32" spans="1:41" s="70" customFormat="1" ht="15" customHeight="1">
      <c r="A32" s="74" t="s">
        <v>415</v>
      </c>
      <c r="B32" s="133" t="s">
        <v>409</v>
      </c>
      <c r="C32" s="87" t="s">
        <v>409</v>
      </c>
      <c r="D32" s="87" t="s">
        <v>409</v>
      </c>
      <c r="E32" s="87" t="s">
        <v>409</v>
      </c>
      <c r="F32" s="87" t="s">
        <v>409</v>
      </c>
      <c r="G32" s="87" t="s">
        <v>409</v>
      </c>
      <c r="H32" s="87" t="s">
        <v>409</v>
      </c>
      <c r="I32" s="98" t="s">
        <v>409</v>
      </c>
      <c r="J32" s="133">
        <v>0</v>
      </c>
      <c r="K32" s="87">
        <v>0</v>
      </c>
      <c r="L32" s="87">
        <v>0</v>
      </c>
      <c r="M32" s="87">
        <v>50</v>
      </c>
      <c r="N32" s="87">
        <v>0</v>
      </c>
      <c r="O32" s="87">
        <v>0</v>
      </c>
      <c r="P32" s="87">
        <v>-7</v>
      </c>
      <c r="Q32" s="98">
        <v>43</v>
      </c>
      <c r="R32" s="133">
        <v>0</v>
      </c>
      <c r="S32" s="87">
        <v>0</v>
      </c>
      <c r="T32" s="87">
        <v>0</v>
      </c>
      <c r="U32" s="87">
        <v>138</v>
      </c>
      <c r="V32" s="87">
        <v>0</v>
      </c>
      <c r="W32" s="87">
        <v>0</v>
      </c>
      <c r="X32" s="87">
        <v>30</v>
      </c>
      <c r="Y32" s="98">
        <v>168</v>
      </c>
      <c r="Z32" s="133">
        <v>0</v>
      </c>
      <c r="AA32" s="87">
        <v>0</v>
      </c>
      <c r="AB32" s="87">
        <v>0</v>
      </c>
      <c r="AC32" s="87">
        <v>292</v>
      </c>
      <c r="AD32" s="87">
        <v>0</v>
      </c>
      <c r="AE32" s="87">
        <v>0</v>
      </c>
      <c r="AF32" s="87">
        <v>56</v>
      </c>
      <c r="AG32" s="98">
        <v>348</v>
      </c>
      <c r="AH32" s="133">
        <v>348</v>
      </c>
      <c r="AI32" s="87">
        <v>-348</v>
      </c>
      <c r="AJ32" s="87" t="s">
        <v>409</v>
      </c>
      <c r="AK32" s="87" t="s">
        <v>409</v>
      </c>
      <c r="AL32" s="87" t="s">
        <v>409</v>
      </c>
      <c r="AM32" s="87" t="s">
        <v>409</v>
      </c>
      <c r="AN32" s="87" t="s">
        <v>409</v>
      </c>
      <c r="AO32" s="98" t="s">
        <v>409</v>
      </c>
    </row>
    <row r="33" spans="1:41" ht="15" customHeight="1">
      <c r="A33" s="74" t="s">
        <v>416</v>
      </c>
      <c r="B33" s="133">
        <v>7538</v>
      </c>
      <c r="C33" s="87">
        <v>-12973</v>
      </c>
      <c r="D33" s="87">
        <v>-815</v>
      </c>
      <c r="E33" s="87">
        <v>1396</v>
      </c>
      <c r="F33" s="87">
        <v>13253</v>
      </c>
      <c r="G33" s="87" t="s">
        <v>409</v>
      </c>
      <c r="H33" s="87">
        <v>5933</v>
      </c>
      <c r="I33" s="98">
        <v>14332</v>
      </c>
      <c r="J33" s="133">
        <v>7538</v>
      </c>
      <c r="K33" s="87">
        <v>-1714</v>
      </c>
      <c r="L33" s="87">
        <v>-4608</v>
      </c>
      <c r="M33" s="87">
        <v>4050</v>
      </c>
      <c r="N33" s="87">
        <v>1219</v>
      </c>
      <c r="O33" s="87">
        <v>0</v>
      </c>
      <c r="P33" s="87">
        <v>6857</v>
      </c>
      <c r="Q33" s="98">
        <v>13342</v>
      </c>
      <c r="R33" s="133">
        <v>7538</v>
      </c>
      <c r="S33" s="87">
        <v>-2572</v>
      </c>
      <c r="T33" s="87">
        <v>-3166</v>
      </c>
      <c r="U33" s="87">
        <v>1528</v>
      </c>
      <c r="V33" s="87">
        <v>275</v>
      </c>
      <c r="W33" s="87">
        <v>0</v>
      </c>
      <c r="X33" s="87">
        <v>3591</v>
      </c>
      <c r="Y33" s="98">
        <v>7194</v>
      </c>
      <c r="Z33" s="133">
        <v>7538</v>
      </c>
      <c r="AA33" s="87">
        <v>-1220</v>
      </c>
      <c r="AB33" s="87">
        <v>-3290</v>
      </c>
      <c r="AC33" s="87">
        <v>1989</v>
      </c>
      <c r="AD33" s="87">
        <v>560</v>
      </c>
      <c r="AE33" s="87">
        <v>0</v>
      </c>
      <c r="AF33" s="87">
        <v>1227</v>
      </c>
      <c r="AG33" s="98">
        <v>6804</v>
      </c>
      <c r="AH33" s="133">
        <v>6804</v>
      </c>
      <c r="AI33" s="87">
        <v>-766</v>
      </c>
      <c r="AJ33" s="87">
        <v>-5347</v>
      </c>
      <c r="AK33" s="87">
        <v>2580</v>
      </c>
      <c r="AL33" s="87">
        <v>157</v>
      </c>
      <c r="AM33" s="87" t="s">
        <v>409</v>
      </c>
      <c r="AN33" s="87">
        <v>3505</v>
      </c>
      <c r="AO33" s="98">
        <v>6933</v>
      </c>
    </row>
    <row r="34" spans="1:41" ht="15" customHeight="1">
      <c r="A34" s="74" t="s">
        <v>417</v>
      </c>
      <c r="B34" s="133">
        <v>4411</v>
      </c>
      <c r="C34" s="87">
        <v>-4317</v>
      </c>
      <c r="D34" s="87">
        <v>-313</v>
      </c>
      <c r="E34" s="87">
        <v>143</v>
      </c>
      <c r="F34" s="87">
        <v>6818</v>
      </c>
      <c r="G34" s="87" t="s">
        <v>409</v>
      </c>
      <c r="H34" s="87">
        <v>69</v>
      </c>
      <c r="I34" s="98">
        <v>6811</v>
      </c>
      <c r="J34" s="133">
        <v>4414</v>
      </c>
      <c r="K34" s="87">
        <v>-389</v>
      </c>
      <c r="L34" s="87">
        <v>-1488</v>
      </c>
      <c r="M34" s="87">
        <v>1148</v>
      </c>
      <c r="N34" s="87">
        <v>484</v>
      </c>
      <c r="O34" s="87">
        <v>0</v>
      </c>
      <c r="P34" s="87">
        <v>4802</v>
      </c>
      <c r="Q34" s="98">
        <v>8971</v>
      </c>
      <c r="R34" s="133">
        <v>4414</v>
      </c>
      <c r="S34" s="87">
        <v>-419</v>
      </c>
      <c r="T34" s="87">
        <v>-1405</v>
      </c>
      <c r="U34" s="87">
        <v>504</v>
      </c>
      <c r="V34" s="87">
        <v>132</v>
      </c>
      <c r="W34" s="87">
        <v>0</v>
      </c>
      <c r="X34" s="87">
        <v>11454</v>
      </c>
      <c r="Y34" s="98">
        <v>14680</v>
      </c>
      <c r="Z34" s="133">
        <v>4414</v>
      </c>
      <c r="AA34" s="87">
        <v>-523</v>
      </c>
      <c r="AB34" s="87">
        <v>-1065</v>
      </c>
      <c r="AC34" s="87">
        <v>216</v>
      </c>
      <c r="AD34" s="87">
        <v>300</v>
      </c>
      <c r="AE34" s="87">
        <v>0</v>
      </c>
      <c r="AF34" s="87">
        <v>8545</v>
      </c>
      <c r="AG34" s="98">
        <v>11884</v>
      </c>
      <c r="AH34" s="133">
        <v>11886</v>
      </c>
      <c r="AI34" s="87">
        <v>-406</v>
      </c>
      <c r="AJ34" s="87">
        <v>-9711</v>
      </c>
      <c r="AK34" s="87">
        <v>5039</v>
      </c>
      <c r="AL34" s="87">
        <v>542</v>
      </c>
      <c r="AM34" s="87" t="s">
        <v>409</v>
      </c>
      <c r="AN34" s="87">
        <v>16073</v>
      </c>
      <c r="AO34" s="98">
        <v>23423</v>
      </c>
    </row>
    <row r="35" spans="1:41" ht="15" customHeight="1">
      <c r="A35" s="83" t="s">
        <v>86</v>
      </c>
      <c r="B35" s="134">
        <v>90950</v>
      </c>
      <c r="C35" s="100">
        <v>-122651</v>
      </c>
      <c r="D35" s="100">
        <v>-7394</v>
      </c>
      <c r="E35" s="100">
        <v>4582</v>
      </c>
      <c r="F35" s="100">
        <v>153222</v>
      </c>
      <c r="G35" s="100" t="s">
        <v>409</v>
      </c>
      <c r="H35" s="100">
        <v>41932</v>
      </c>
      <c r="I35" s="101">
        <v>160641</v>
      </c>
      <c r="J35" s="134">
        <v>90953</v>
      </c>
      <c r="K35" s="100">
        <v>-19556</v>
      </c>
      <c r="L35" s="100">
        <v>-46255</v>
      </c>
      <c r="M35" s="100">
        <v>20689</v>
      </c>
      <c r="N35" s="100">
        <v>4913</v>
      </c>
      <c r="O35" s="100">
        <v>0</v>
      </c>
      <c r="P35" s="100">
        <v>108050</v>
      </c>
      <c r="Q35" s="101">
        <v>158794</v>
      </c>
      <c r="R35" s="134">
        <v>90953</v>
      </c>
      <c r="S35" s="100">
        <v>-22714</v>
      </c>
      <c r="T35" s="100">
        <v>-39292</v>
      </c>
      <c r="U35" s="100">
        <v>14872</v>
      </c>
      <c r="V35" s="100">
        <v>3140</v>
      </c>
      <c r="W35" s="100">
        <v>0</v>
      </c>
      <c r="X35" s="100">
        <v>115735</v>
      </c>
      <c r="Y35" s="101">
        <v>162694</v>
      </c>
      <c r="Z35" s="134">
        <v>90953</v>
      </c>
      <c r="AA35" s="100">
        <v>-22744</v>
      </c>
      <c r="AB35" s="100">
        <v>-35107</v>
      </c>
      <c r="AC35" s="100">
        <v>7456</v>
      </c>
      <c r="AD35" s="100">
        <v>2843</v>
      </c>
      <c r="AE35" s="100">
        <v>0</v>
      </c>
      <c r="AF35" s="100">
        <v>94193</v>
      </c>
      <c r="AG35" s="101">
        <v>137591</v>
      </c>
      <c r="AH35" s="100">
        <v>137593</v>
      </c>
      <c r="AI35" s="100">
        <v>-27820</v>
      </c>
      <c r="AJ35" s="100">
        <v>-68976</v>
      </c>
      <c r="AK35" s="100">
        <v>30321</v>
      </c>
      <c r="AL35" s="100">
        <v>4419</v>
      </c>
      <c r="AM35" s="100" t="s">
        <v>409</v>
      </c>
      <c r="AN35" s="100">
        <v>126841</v>
      </c>
      <c r="AO35" s="101">
        <v>202378</v>
      </c>
    </row>
    <row r="36" spans="1:41" ht="15" customHeight="1">
      <c r="A36" s="74"/>
      <c r="B36" s="75"/>
      <c r="I36" s="75"/>
    </row>
    <row r="37" spans="1:41" ht="45" customHeight="1">
      <c r="A37" s="72" t="s">
        <v>431</v>
      </c>
      <c r="B37" s="131" t="s">
        <v>421</v>
      </c>
      <c r="C37" s="95" t="s">
        <v>429</v>
      </c>
      <c r="D37" s="95" t="s">
        <v>422</v>
      </c>
      <c r="E37" s="95" t="s">
        <v>430</v>
      </c>
      <c r="F37" s="95" t="s">
        <v>424</v>
      </c>
      <c r="G37" s="94" t="s">
        <v>408</v>
      </c>
      <c r="H37" s="95" t="s">
        <v>426</v>
      </c>
      <c r="I37" s="132" t="s">
        <v>427</v>
      </c>
      <c r="J37" s="131" t="s">
        <v>421</v>
      </c>
      <c r="K37" s="95" t="s">
        <v>429</v>
      </c>
      <c r="L37" s="95" t="s">
        <v>422</v>
      </c>
      <c r="M37" s="95" t="s">
        <v>430</v>
      </c>
      <c r="N37" s="95" t="s">
        <v>424</v>
      </c>
      <c r="O37" s="94" t="s">
        <v>408</v>
      </c>
      <c r="P37" s="95" t="s">
        <v>426</v>
      </c>
      <c r="Q37" s="132" t="s">
        <v>648</v>
      </c>
      <c r="R37" s="131" t="s">
        <v>421</v>
      </c>
      <c r="S37" s="95" t="s">
        <v>429</v>
      </c>
      <c r="T37" s="95" t="s">
        <v>422</v>
      </c>
      <c r="U37" s="95" t="s">
        <v>430</v>
      </c>
      <c r="V37" s="95" t="s">
        <v>424</v>
      </c>
      <c r="W37" s="94" t="s">
        <v>408</v>
      </c>
      <c r="X37" s="95" t="s">
        <v>426</v>
      </c>
      <c r="Y37" s="132" t="s">
        <v>687</v>
      </c>
      <c r="Z37" s="131" t="s">
        <v>421</v>
      </c>
      <c r="AA37" s="95" t="s">
        <v>429</v>
      </c>
      <c r="AB37" s="95" t="s">
        <v>422</v>
      </c>
      <c r="AC37" s="95" t="s">
        <v>430</v>
      </c>
      <c r="AD37" s="95" t="s">
        <v>424</v>
      </c>
      <c r="AE37" s="94" t="s">
        <v>408</v>
      </c>
      <c r="AF37" s="95" t="s">
        <v>426</v>
      </c>
      <c r="AG37" s="132" t="s">
        <v>700</v>
      </c>
      <c r="AH37" s="131" t="s">
        <v>710</v>
      </c>
      <c r="AI37" s="95" t="s">
        <v>429</v>
      </c>
      <c r="AJ37" s="95" t="s">
        <v>422</v>
      </c>
      <c r="AK37" s="95" t="s">
        <v>430</v>
      </c>
      <c r="AL37" s="95" t="s">
        <v>424</v>
      </c>
      <c r="AM37" s="94" t="s">
        <v>408</v>
      </c>
      <c r="AN37" s="95" t="s">
        <v>426</v>
      </c>
      <c r="AO37" s="132" t="s">
        <v>711</v>
      </c>
    </row>
    <row r="38" spans="1:41" ht="15" customHeight="1">
      <c r="A38" s="74" t="s">
        <v>412</v>
      </c>
      <c r="B38" s="133">
        <v>1055927</v>
      </c>
      <c r="C38" s="87">
        <v>-240696</v>
      </c>
      <c r="D38" s="87">
        <v>-123984</v>
      </c>
      <c r="E38" s="87">
        <v>3695</v>
      </c>
      <c r="F38" s="87">
        <v>5987</v>
      </c>
      <c r="G38" s="87" t="s">
        <v>409</v>
      </c>
      <c r="H38" s="87">
        <v>680660</v>
      </c>
      <c r="I38" s="98">
        <v>1381589</v>
      </c>
      <c r="J38" s="137">
        <v>1055927</v>
      </c>
      <c r="K38" s="138">
        <v>-88863</v>
      </c>
      <c r="L38" s="138">
        <v>-3141</v>
      </c>
      <c r="M38" s="138">
        <v>34886</v>
      </c>
      <c r="N38" s="138">
        <v>38057</v>
      </c>
      <c r="O38" s="138">
        <v>-71890</v>
      </c>
      <c r="P38" s="138">
        <v>637771</v>
      </c>
      <c r="Q38" s="140">
        <v>1602747</v>
      </c>
      <c r="R38" s="137">
        <v>1055927</v>
      </c>
      <c r="S38" s="138">
        <v>-95978</v>
      </c>
      <c r="T38" s="138">
        <v>-2680</v>
      </c>
      <c r="U38" s="138">
        <v>36875</v>
      </c>
      <c r="V38" s="138">
        <v>32614</v>
      </c>
      <c r="W38" s="138">
        <v>-201459</v>
      </c>
      <c r="X38" s="138">
        <v>1029240</v>
      </c>
      <c r="Y38" s="140">
        <v>1854539</v>
      </c>
      <c r="Z38" s="137">
        <v>1055927</v>
      </c>
      <c r="AA38" s="138">
        <v>-104036</v>
      </c>
      <c r="AB38" s="138">
        <v>-1896</v>
      </c>
      <c r="AC38" s="138">
        <v>41300</v>
      </c>
      <c r="AD38" s="138">
        <v>28811</v>
      </c>
      <c r="AE38" s="138">
        <v>-333866</v>
      </c>
      <c r="AF38" s="138">
        <v>1339297</v>
      </c>
      <c r="AG38" s="140">
        <v>2025537</v>
      </c>
      <c r="AH38" s="135">
        <v>2025537</v>
      </c>
      <c r="AI38" s="88">
        <v>-41619</v>
      </c>
      <c r="AJ38" s="88">
        <v>-3500</v>
      </c>
      <c r="AK38" s="88">
        <v>17383</v>
      </c>
      <c r="AL38" s="88">
        <v>45675</v>
      </c>
      <c r="AM38" s="88">
        <v>-180914</v>
      </c>
      <c r="AN38" s="88">
        <v>388900</v>
      </c>
      <c r="AO38" s="136">
        <v>2251462</v>
      </c>
    </row>
    <row r="39" spans="1:41" ht="15" customHeight="1">
      <c r="A39" s="74" t="s">
        <v>413</v>
      </c>
      <c r="B39" s="133">
        <v>104887</v>
      </c>
      <c r="C39" s="87">
        <v>-54089</v>
      </c>
      <c r="D39" s="87">
        <v>-3</v>
      </c>
      <c r="E39" s="87">
        <v>605</v>
      </c>
      <c r="F39" s="87">
        <v>59</v>
      </c>
      <c r="G39" s="87" t="s">
        <v>409</v>
      </c>
      <c r="H39" s="87">
        <v>102011</v>
      </c>
      <c r="I39" s="98">
        <v>153470</v>
      </c>
      <c r="J39" s="133">
        <v>104887</v>
      </c>
      <c r="K39" s="87">
        <v>-2691</v>
      </c>
      <c r="L39" s="87">
        <v>-376</v>
      </c>
      <c r="M39" s="87">
        <v>12138</v>
      </c>
      <c r="N39" s="87">
        <v>1</v>
      </c>
      <c r="O39" s="87">
        <v>0</v>
      </c>
      <c r="P39" s="87">
        <v>68392</v>
      </c>
      <c r="Q39" s="98">
        <v>182351</v>
      </c>
      <c r="R39" s="133">
        <v>104887</v>
      </c>
      <c r="S39" s="87">
        <v>-2226</v>
      </c>
      <c r="T39" s="87">
        <v>-580</v>
      </c>
      <c r="U39" s="87">
        <v>7104</v>
      </c>
      <c r="V39" s="87">
        <v>1</v>
      </c>
      <c r="W39" s="87">
        <v>-18839</v>
      </c>
      <c r="X39" s="87">
        <v>139215</v>
      </c>
      <c r="Y39" s="98">
        <v>229562</v>
      </c>
      <c r="Z39" s="133">
        <v>104887</v>
      </c>
      <c r="AA39" s="87">
        <v>-2147</v>
      </c>
      <c r="AB39" s="87">
        <v>-230</v>
      </c>
      <c r="AC39" s="87">
        <v>6918</v>
      </c>
      <c r="AD39" s="87">
        <v>2</v>
      </c>
      <c r="AE39" s="87">
        <v>-26819</v>
      </c>
      <c r="AF39" s="87">
        <v>175715</v>
      </c>
      <c r="AG39" s="98">
        <v>258326</v>
      </c>
      <c r="AH39" s="133">
        <v>258326</v>
      </c>
      <c r="AI39" s="87">
        <v>-2484</v>
      </c>
      <c r="AJ39" s="87">
        <v>-1164</v>
      </c>
      <c r="AK39" s="87">
        <v>3506</v>
      </c>
      <c r="AL39" s="87">
        <v>5104</v>
      </c>
      <c r="AM39" s="87">
        <v>-42544</v>
      </c>
      <c r="AN39" s="87">
        <v>66847</v>
      </c>
      <c r="AO39" s="98">
        <v>287591</v>
      </c>
    </row>
    <row r="40" spans="1:41" ht="15" customHeight="1">
      <c r="A40" s="74" t="s">
        <v>414</v>
      </c>
      <c r="B40" s="133">
        <v>423964</v>
      </c>
      <c r="C40" s="87">
        <v>-79049</v>
      </c>
      <c r="D40" s="87">
        <v>-12105</v>
      </c>
      <c r="E40" s="87">
        <v>99</v>
      </c>
      <c r="F40" s="87">
        <v>256</v>
      </c>
      <c r="G40" s="87" t="s">
        <v>409</v>
      </c>
      <c r="H40" s="87">
        <v>193330</v>
      </c>
      <c r="I40" s="98">
        <v>526495</v>
      </c>
      <c r="J40" s="133">
        <v>423964</v>
      </c>
      <c r="K40" s="87">
        <v>-6358</v>
      </c>
      <c r="L40" s="87">
        <v>-56</v>
      </c>
      <c r="M40" s="87">
        <v>2943</v>
      </c>
      <c r="N40" s="87">
        <v>2569</v>
      </c>
      <c r="O40" s="87">
        <v>-58692</v>
      </c>
      <c r="P40" s="87">
        <v>257348</v>
      </c>
      <c r="Q40" s="98">
        <v>621718</v>
      </c>
      <c r="R40" s="133">
        <v>423964</v>
      </c>
      <c r="S40" s="87">
        <v>-7259</v>
      </c>
      <c r="T40" s="87">
        <v>-202</v>
      </c>
      <c r="U40" s="87">
        <v>3749</v>
      </c>
      <c r="V40" s="87">
        <v>2347</v>
      </c>
      <c r="W40" s="87">
        <v>-118956</v>
      </c>
      <c r="X40" s="87">
        <v>381955</v>
      </c>
      <c r="Y40" s="98">
        <v>685598</v>
      </c>
      <c r="Z40" s="133">
        <v>423964</v>
      </c>
      <c r="AA40" s="87">
        <v>-7190</v>
      </c>
      <c r="AB40" s="87">
        <v>-169</v>
      </c>
      <c r="AC40" s="87">
        <v>4434</v>
      </c>
      <c r="AD40" s="87">
        <v>2258</v>
      </c>
      <c r="AE40" s="87">
        <v>-184300</v>
      </c>
      <c r="AF40" s="87">
        <v>518170</v>
      </c>
      <c r="AG40" s="98">
        <v>757167</v>
      </c>
      <c r="AH40" s="133">
        <v>757167</v>
      </c>
      <c r="AI40" s="87">
        <v>-5394</v>
      </c>
      <c r="AJ40" s="87">
        <v>-110</v>
      </c>
      <c r="AK40" s="87">
        <v>1361</v>
      </c>
      <c r="AL40" s="87">
        <v>6616</v>
      </c>
      <c r="AM40" s="87">
        <v>-62466</v>
      </c>
      <c r="AN40" s="87">
        <v>139498</v>
      </c>
      <c r="AO40" s="98">
        <v>836672</v>
      </c>
    </row>
    <row r="41" spans="1:41" ht="15" customHeight="1">
      <c r="A41" s="74" t="s">
        <v>664</v>
      </c>
      <c r="B41" s="133">
        <v>147414</v>
      </c>
      <c r="C41" s="87">
        <v>-35479</v>
      </c>
      <c r="D41" s="87">
        <v>-19560</v>
      </c>
      <c r="E41" s="87">
        <v>204</v>
      </c>
      <c r="F41" s="87">
        <v>262</v>
      </c>
      <c r="G41" s="87" t="s">
        <v>409</v>
      </c>
      <c r="H41" s="87">
        <v>109396</v>
      </c>
      <c r="I41" s="98">
        <v>202237</v>
      </c>
      <c r="J41" s="133">
        <v>147414</v>
      </c>
      <c r="K41" s="87">
        <v>-3652</v>
      </c>
      <c r="L41" s="87">
        <v>-542</v>
      </c>
      <c r="M41" s="87">
        <v>2553</v>
      </c>
      <c r="N41" s="87">
        <v>3791</v>
      </c>
      <c r="O41" s="87">
        <v>-4155</v>
      </c>
      <c r="P41" s="87">
        <v>67195</v>
      </c>
      <c r="Q41" s="98">
        <v>212604</v>
      </c>
      <c r="R41" s="133">
        <v>147414</v>
      </c>
      <c r="S41" s="87">
        <v>-3862</v>
      </c>
      <c r="T41" s="87">
        <v>-112</v>
      </c>
      <c r="U41" s="87">
        <v>3087</v>
      </c>
      <c r="V41" s="87">
        <v>3463</v>
      </c>
      <c r="W41" s="87">
        <v>-28133</v>
      </c>
      <c r="X41" s="87">
        <v>120670</v>
      </c>
      <c r="Y41" s="98">
        <v>242527</v>
      </c>
      <c r="Z41" s="133">
        <v>147414</v>
      </c>
      <c r="AA41" s="87">
        <v>-3832</v>
      </c>
      <c r="AB41" s="87">
        <v>-121</v>
      </c>
      <c r="AC41" s="87">
        <v>3039</v>
      </c>
      <c r="AD41" s="87">
        <v>3182</v>
      </c>
      <c r="AE41" s="87">
        <v>-49256</v>
      </c>
      <c r="AF41" s="87">
        <v>155403</v>
      </c>
      <c r="AG41" s="98">
        <v>255829</v>
      </c>
      <c r="AH41" s="133">
        <v>255829</v>
      </c>
      <c r="AI41" s="87">
        <v>-1910</v>
      </c>
      <c r="AJ41" s="87">
        <v>-189</v>
      </c>
      <c r="AK41" s="87">
        <v>1749</v>
      </c>
      <c r="AL41" s="87">
        <v>6965</v>
      </c>
      <c r="AM41" s="87">
        <v>-36247</v>
      </c>
      <c r="AN41" s="87">
        <v>71155</v>
      </c>
      <c r="AO41" s="98">
        <v>297352</v>
      </c>
    </row>
    <row r="42" spans="1:41" ht="15" customHeight="1">
      <c r="A42" s="74" t="s">
        <v>415</v>
      </c>
      <c r="B42" s="133">
        <v>36583</v>
      </c>
      <c r="C42" s="87">
        <v>-7523</v>
      </c>
      <c r="D42" s="87">
        <v>-9089</v>
      </c>
      <c r="E42" s="87">
        <v>576</v>
      </c>
      <c r="F42" s="87">
        <v>4265</v>
      </c>
      <c r="G42" s="87" t="s">
        <v>409</v>
      </c>
      <c r="H42" s="87">
        <v>5903</v>
      </c>
      <c r="I42" s="98">
        <v>30715</v>
      </c>
      <c r="J42" s="133">
        <v>36583</v>
      </c>
      <c r="K42" s="87">
        <v>-18787</v>
      </c>
      <c r="L42" s="87">
        <v>-1493</v>
      </c>
      <c r="M42" s="87">
        <v>628</v>
      </c>
      <c r="N42" s="87">
        <v>4377</v>
      </c>
      <c r="O42" s="87">
        <v>-1452</v>
      </c>
      <c r="P42" s="87">
        <v>15061</v>
      </c>
      <c r="Q42" s="98">
        <v>34917</v>
      </c>
      <c r="R42" s="133">
        <v>36583</v>
      </c>
      <c r="S42" s="87">
        <v>-19352</v>
      </c>
      <c r="T42" s="87">
        <v>-961</v>
      </c>
      <c r="U42" s="87">
        <v>586</v>
      </c>
      <c r="V42" s="87">
        <v>2815</v>
      </c>
      <c r="W42" s="87">
        <v>-1656</v>
      </c>
      <c r="X42" s="87">
        <v>17653</v>
      </c>
      <c r="Y42" s="98">
        <v>35668</v>
      </c>
      <c r="Z42" s="133">
        <v>36583</v>
      </c>
      <c r="AA42" s="87">
        <v>-20570</v>
      </c>
      <c r="AB42" s="87">
        <v>-123</v>
      </c>
      <c r="AC42" s="87">
        <v>461</v>
      </c>
      <c r="AD42" s="87">
        <v>1910</v>
      </c>
      <c r="AE42" s="87">
        <v>-1403</v>
      </c>
      <c r="AF42" s="87">
        <v>10950</v>
      </c>
      <c r="AG42" s="98">
        <v>27808</v>
      </c>
      <c r="AH42" s="133">
        <v>27808</v>
      </c>
      <c r="AI42" s="87">
        <v>-2516</v>
      </c>
      <c r="AJ42" s="87">
        <v>-184</v>
      </c>
      <c r="AK42" s="87">
        <v>436</v>
      </c>
      <c r="AL42" s="87">
        <v>1447</v>
      </c>
      <c r="AM42" s="87">
        <v>-1310</v>
      </c>
      <c r="AN42" s="87">
        <v>8556</v>
      </c>
      <c r="AO42" s="98">
        <v>34237</v>
      </c>
    </row>
    <row r="43" spans="1:41" ht="15" customHeight="1">
      <c r="A43" s="74" t="s">
        <v>416</v>
      </c>
      <c r="B43" s="133">
        <v>132062</v>
      </c>
      <c r="C43" s="87">
        <v>-18399</v>
      </c>
      <c r="D43" s="87">
        <v>-52581</v>
      </c>
      <c r="E43" s="87">
        <v>574</v>
      </c>
      <c r="F43" s="87" t="s">
        <v>409</v>
      </c>
      <c r="G43" s="87" t="s">
        <v>409</v>
      </c>
      <c r="H43" s="87">
        <v>145134</v>
      </c>
      <c r="I43" s="98">
        <v>206790</v>
      </c>
      <c r="J43" s="133">
        <v>132062</v>
      </c>
      <c r="K43" s="87">
        <v>-8266</v>
      </c>
      <c r="L43" s="87">
        <v>-86</v>
      </c>
      <c r="M43" s="87">
        <v>5842</v>
      </c>
      <c r="N43" s="87">
        <v>17898</v>
      </c>
      <c r="O43" s="87">
        <v>-79</v>
      </c>
      <c r="P43" s="87">
        <v>76806</v>
      </c>
      <c r="Q43" s="98">
        <v>224177</v>
      </c>
      <c r="R43" s="133">
        <v>132062</v>
      </c>
      <c r="S43" s="87">
        <v>-9062</v>
      </c>
      <c r="T43" s="87">
        <v>-40</v>
      </c>
      <c r="U43" s="87">
        <v>8446</v>
      </c>
      <c r="V43" s="87">
        <v>15052</v>
      </c>
      <c r="W43" s="87">
        <v>-7990</v>
      </c>
      <c r="X43" s="87">
        <v>129367</v>
      </c>
      <c r="Y43" s="98">
        <v>267835</v>
      </c>
      <c r="Z43" s="133">
        <v>132062</v>
      </c>
      <c r="AA43" s="87">
        <v>-9590</v>
      </c>
      <c r="AB43" s="87">
        <v>-351</v>
      </c>
      <c r="AC43" s="87">
        <v>12417</v>
      </c>
      <c r="AD43" s="87">
        <v>13194</v>
      </c>
      <c r="AE43" s="87">
        <v>-22286</v>
      </c>
      <c r="AF43" s="87">
        <v>168245</v>
      </c>
      <c r="AG43" s="98">
        <v>293691</v>
      </c>
      <c r="AH43" s="133">
        <v>293691</v>
      </c>
      <c r="AI43" s="87">
        <v>-16272</v>
      </c>
      <c r="AJ43" s="87">
        <v>-776</v>
      </c>
      <c r="AK43" s="87">
        <v>1960</v>
      </c>
      <c r="AL43" s="87">
        <v>5684</v>
      </c>
      <c r="AM43" s="87">
        <v>-24881</v>
      </c>
      <c r="AN43" s="87">
        <v>41936</v>
      </c>
      <c r="AO43" s="98">
        <v>301342</v>
      </c>
    </row>
    <row r="44" spans="1:41" ht="15" customHeight="1">
      <c r="A44" s="74" t="s">
        <v>417</v>
      </c>
      <c r="B44" s="133">
        <v>211017</v>
      </c>
      <c r="C44" s="87">
        <v>-46157</v>
      </c>
      <c r="D44" s="87">
        <v>-30646</v>
      </c>
      <c r="E44" s="87">
        <v>1637</v>
      </c>
      <c r="F44" s="87">
        <v>1145</v>
      </c>
      <c r="G44" s="87" t="s">
        <v>409</v>
      </c>
      <c r="H44" s="87">
        <v>124886</v>
      </c>
      <c r="I44" s="98">
        <v>261882</v>
      </c>
      <c r="J44" s="133">
        <v>211017</v>
      </c>
      <c r="K44" s="87">
        <v>-49109</v>
      </c>
      <c r="L44" s="87">
        <v>-588</v>
      </c>
      <c r="M44" s="87">
        <v>10782</v>
      </c>
      <c r="N44" s="87">
        <v>9421</v>
      </c>
      <c r="O44" s="87">
        <v>-7512</v>
      </c>
      <c r="P44" s="87">
        <v>152969</v>
      </c>
      <c r="Q44" s="98">
        <v>326980</v>
      </c>
      <c r="R44" s="133">
        <v>211017</v>
      </c>
      <c r="S44" s="87">
        <v>-54217</v>
      </c>
      <c r="T44" s="87">
        <v>-785</v>
      </c>
      <c r="U44" s="87">
        <v>13903</v>
      </c>
      <c r="V44" s="87">
        <v>8936</v>
      </c>
      <c r="W44" s="87">
        <v>-25885</v>
      </c>
      <c r="X44" s="87">
        <v>240380</v>
      </c>
      <c r="Y44" s="98">
        <v>393349</v>
      </c>
      <c r="Z44" s="133">
        <v>211017</v>
      </c>
      <c r="AA44" s="87">
        <v>-60707</v>
      </c>
      <c r="AB44" s="87">
        <v>-902</v>
      </c>
      <c r="AC44" s="87">
        <v>14031</v>
      </c>
      <c r="AD44" s="87">
        <v>8265</v>
      </c>
      <c r="AE44" s="87">
        <v>-49802</v>
      </c>
      <c r="AF44" s="87">
        <v>310814</v>
      </c>
      <c r="AG44" s="98">
        <v>432716</v>
      </c>
      <c r="AH44" s="133">
        <v>432716</v>
      </c>
      <c r="AI44" s="87">
        <v>-13043</v>
      </c>
      <c r="AJ44" s="87">
        <v>-1077</v>
      </c>
      <c r="AK44" s="87">
        <v>8371</v>
      </c>
      <c r="AL44" s="87">
        <v>19859</v>
      </c>
      <c r="AM44" s="87">
        <v>-13466</v>
      </c>
      <c r="AN44" s="87">
        <v>60908</v>
      </c>
      <c r="AO44" s="98">
        <v>494268</v>
      </c>
    </row>
    <row r="45" spans="1:41" ht="15" customHeight="1">
      <c r="A45" s="74" t="s">
        <v>418</v>
      </c>
      <c r="B45" s="133">
        <v>587475</v>
      </c>
      <c r="C45" s="87">
        <v>-74214</v>
      </c>
      <c r="D45" s="87">
        <v>-29238</v>
      </c>
      <c r="E45" s="87">
        <v>3006</v>
      </c>
      <c r="F45" s="87">
        <v>1407</v>
      </c>
      <c r="G45" s="87" t="s">
        <v>409</v>
      </c>
      <c r="H45" s="87">
        <v>116108</v>
      </c>
      <c r="I45" s="98">
        <v>604544</v>
      </c>
      <c r="J45" s="135">
        <v>587432</v>
      </c>
      <c r="K45" s="88">
        <v>-70292</v>
      </c>
      <c r="L45" s="88">
        <v>-1772</v>
      </c>
      <c r="M45" s="88">
        <v>14618</v>
      </c>
      <c r="N45" s="88">
        <v>8198</v>
      </c>
      <c r="O45" s="88">
        <v>-8649</v>
      </c>
      <c r="P45" s="88">
        <v>61678</v>
      </c>
      <c r="Q45" s="136">
        <v>591213</v>
      </c>
      <c r="R45" s="135">
        <v>587432</v>
      </c>
      <c r="S45" s="88">
        <v>-102595</v>
      </c>
      <c r="T45" s="88">
        <v>-460</v>
      </c>
      <c r="U45" s="88">
        <v>24385</v>
      </c>
      <c r="V45" s="88">
        <v>6678</v>
      </c>
      <c r="W45" s="88">
        <v>-11221</v>
      </c>
      <c r="X45" s="88">
        <v>157227</v>
      </c>
      <c r="Y45" s="136">
        <v>661446</v>
      </c>
      <c r="Z45" s="135">
        <v>587432</v>
      </c>
      <c r="AA45" s="88">
        <v>-112709</v>
      </c>
      <c r="AB45" s="88">
        <v>-947</v>
      </c>
      <c r="AC45" s="88">
        <v>24435</v>
      </c>
      <c r="AD45" s="88">
        <v>6296</v>
      </c>
      <c r="AE45" s="88">
        <v>-44422</v>
      </c>
      <c r="AF45" s="88">
        <v>289541</v>
      </c>
      <c r="AG45" s="136">
        <v>749342</v>
      </c>
      <c r="AH45" s="135">
        <v>749471</v>
      </c>
      <c r="AI45" s="88">
        <v>-10490</v>
      </c>
      <c r="AJ45" s="88">
        <v>-919</v>
      </c>
      <c r="AK45" s="88">
        <v>16265</v>
      </c>
      <c r="AL45" s="88">
        <v>23301</v>
      </c>
      <c r="AM45" s="88">
        <v>-165110</v>
      </c>
      <c r="AN45" s="88">
        <v>163895</v>
      </c>
      <c r="AO45" s="136">
        <v>776413</v>
      </c>
    </row>
    <row r="46" spans="1:41" ht="15" customHeight="1">
      <c r="A46" s="74" t="s">
        <v>665</v>
      </c>
      <c r="B46" s="133">
        <v>5356</v>
      </c>
      <c r="C46" s="87">
        <v>-4741</v>
      </c>
      <c r="D46" s="87" t="s">
        <v>409</v>
      </c>
      <c r="E46" s="87" t="s">
        <v>409</v>
      </c>
      <c r="F46" s="87" t="s">
        <v>409</v>
      </c>
      <c r="G46" s="87" t="s">
        <v>409</v>
      </c>
      <c r="H46" s="87">
        <v>9666</v>
      </c>
      <c r="I46" s="98">
        <v>10281</v>
      </c>
      <c r="J46" s="133">
        <v>5356</v>
      </c>
      <c r="K46" s="87">
        <v>0</v>
      </c>
      <c r="L46" s="87">
        <v>0</v>
      </c>
      <c r="M46" s="87">
        <v>273</v>
      </c>
      <c r="N46" s="87">
        <v>0</v>
      </c>
      <c r="O46" s="87">
        <v>0</v>
      </c>
      <c r="P46" s="87">
        <v>3640</v>
      </c>
      <c r="Q46" s="98">
        <v>9269</v>
      </c>
      <c r="R46" s="133">
        <v>5356</v>
      </c>
      <c r="S46" s="87">
        <v>0</v>
      </c>
      <c r="T46" s="87">
        <v>0</v>
      </c>
      <c r="U46" s="87">
        <v>202</v>
      </c>
      <c r="V46" s="87">
        <v>0</v>
      </c>
      <c r="W46" s="87">
        <v>0</v>
      </c>
      <c r="X46" s="87">
        <v>3927</v>
      </c>
      <c r="Y46" s="98">
        <v>9485</v>
      </c>
      <c r="Z46" s="133">
        <v>5356</v>
      </c>
      <c r="AA46" s="87">
        <v>0</v>
      </c>
      <c r="AB46" s="87">
        <v>0</v>
      </c>
      <c r="AC46" s="87">
        <v>202</v>
      </c>
      <c r="AD46" s="87">
        <v>0</v>
      </c>
      <c r="AE46" s="87">
        <v>-3085</v>
      </c>
      <c r="AF46" s="87">
        <v>4383</v>
      </c>
      <c r="AG46" s="98">
        <v>6856</v>
      </c>
      <c r="AH46" s="133">
        <v>6856</v>
      </c>
      <c r="AI46" s="87">
        <v>-304</v>
      </c>
      <c r="AJ46" s="87">
        <v>-89</v>
      </c>
      <c r="AK46" s="87">
        <v>193</v>
      </c>
      <c r="AL46" s="87">
        <v>58</v>
      </c>
      <c r="AM46" s="87" t="s">
        <v>409</v>
      </c>
      <c r="AN46" s="87">
        <v>1472</v>
      </c>
      <c r="AO46" s="98">
        <v>8186</v>
      </c>
    </row>
    <row r="47" spans="1:41" ht="15" customHeight="1">
      <c r="A47" s="74" t="s">
        <v>419</v>
      </c>
      <c r="B47" s="133">
        <v>114252</v>
      </c>
      <c r="C47" s="87">
        <v>-9100</v>
      </c>
      <c r="D47" s="87">
        <v>-5602</v>
      </c>
      <c r="E47" s="87">
        <v>194</v>
      </c>
      <c r="F47" s="87">
        <v>213</v>
      </c>
      <c r="G47" s="87" t="s">
        <v>409</v>
      </c>
      <c r="H47" s="87">
        <v>19524</v>
      </c>
      <c r="I47" s="98">
        <v>119481</v>
      </c>
      <c r="J47" s="133">
        <v>114252</v>
      </c>
      <c r="K47" s="87">
        <v>-5183</v>
      </c>
      <c r="L47" s="87">
        <v>-48</v>
      </c>
      <c r="M47" s="87">
        <v>1692</v>
      </c>
      <c r="N47" s="87">
        <v>1316</v>
      </c>
      <c r="O47" s="87">
        <v>0</v>
      </c>
      <c r="P47" s="87">
        <v>799</v>
      </c>
      <c r="Q47" s="98">
        <v>112828</v>
      </c>
      <c r="R47" s="133">
        <v>114252</v>
      </c>
      <c r="S47" s="87">
        <v>-32930</v>
      </c>
      <c r="T47" s="87">
        <v>-16</v>
      </c>
      <c r="U47" s="87">
        <v>2109</v>
      </c>
      <c r="V47" s="87">
        <v>1358</v>
      </c>
      <c r="W47" s="87">
        <v>-61</v>
      </c>
      <c r="X47" s="87">
        <v>35142</v>
      </c>
      <c r="Y47" s="98">
        <v>119854</v>
      </c>
      <c r="Z47" s="133">
        <v>114252</v>
      </c>
      <c r="AA47" s="87">
        <v>-34890</v>
      </c>
      <c r="AB47" s="87">
        <v>-67</v>
      </c>
      <c r="AC47" s="87">
        <v>2090</v>
      </c>
      <c r="AD47" s="87">
        <v>1274</v>
      </c>
      <c r="AE47" s="87">
        <v>-663</v>
      </c>
      <c r="AF47" s="87">
        <v>67858</v>
      </c>
      <c r="AG47" s="98">
        <v>149854</v>
      </c>
      <c r="AH47" s="133">
        <v>149854</v>
      </c>
      <c r="AI47" s="87">
        <v>-1605</v>
      </c>
      <c r="AJ47" s="87">
        <v>-116</v>
      </c>
      <c r="AK47" s="87">
        <v>1652</v>
      </c>
      <c r="AL47" s="87">
        <v>4511</v>
      </c>
      <c r="AM47" s="87">
        <v>-55059</v>
      </c>
      <c r="AN47" s="87">
        <v>58386</v>
      </c>
      <c r="AO47" s="98">
        <v>157623</v>
      </c>
    </row>
    <row r="48" spans="1:41" ht="15" customHeight="1">
      <c r="A48" s="74" t="s">
        <v>420</v>
      </c>
      <c r="B48" s="133">
        <v>49593</v>
      </c>
      <c r="C48" s="87">
        <v>-16661</v>
      </c>
      <c r="D48" s="87">
        <v>-3565</v>
      </c>
      <c r="E48" s="87">
        <v>681</v>
      </c>
      <c r="F48" s="87">
        <v>66</v>
      </c>
      <c r="G48" s="87" t="s">
        <v>409</v>
      </c>
      <c r="H48" s="87">
        <v>35653</v>
      </c>
      <c r="I48" s="98">
        <v>65767</v>
      </c>
      <c r="J48" s="133">
        <v>49593</v>
      </c>
      <c r="K48" s="87">
        <v>-1157</v>
      </c>
      <c r="L48" s="87">
        <v>-21</v>
      </c>
      <c r="M48" s="87">
        <v>5394</v>
      </c>
      <c r="N48" s="87">
        <v>786</v>
      </c>
      <c r="O48" s="87">
        <v>-28</v>
      </c>
      <c r="P48" s="87">
        <v>21660</v>
      </c>
      <c r="Q48" s="98">
        <v>76227</v>
      </c>
      <c r="R48" s="133">
        <v>49593</v>
      </c>
      <c r="S48" s="87">
        <v>-980</v>
      </c>
      <c r="T48" s="87">
        <v>-37</v>
      </c>
      <c r="U48" s="87">
        <v>10096</v>
      </c>
      <c r="V48" s="87">
        <v>749</v>
      </c>
      <c r="W48" s="87">
        <v>-487</v>
      </c>
      <c r="X48" s="87">
        <v>47061</v>
      </c>
      <c r="Y48" s="98">
        <v>105995</v>
      </c>
      <c r="Z48" s="133">
        <v>49593</v>
      </c>
      <c r="AA48" s="87">
        <v>-6673</v>
      </c>
      <c r="AB48" s="87">
        <v>-20</v>
      </c>
      <c r="AC48" s="87">
        <v>10513</v>
      </c>
      <c r="AD48" s="87">
        <v>667</v>
      </c>
      <c r="AE48" s="87">
        <v>-1445</v>
      </c>
      <c r="AF48" s="87">
        <v>67475</v>
      </c>
      <c r="AG48" s="98">
        <v>120110</v>
      </c>
      <c r="AH48" s="133">
        <v>120110</v>
      </c>
      <c r="AI48" s="87">
        <v>-486</v>
      </c>
      <c r="AJ48" s="87">
        <v>-15</v>
      </c>
      <c r="AK48" s="87">
        <v>5750</v>
      </c>
      <c r="AL48" s="87">
        <v>3674</v>
      </c>
      <c r="AM48" s="87">
        <v>-19538</v>
      </c>
      <c r="AN48" s="87">
        <v>22211</v>
      </c>
      <c r="AO48" s="98">
        <v>131706</v>
      </c>
    </row>
    <row r="49" spans="1:41" ht="15" customHeight="1">
      <c r="A49" s="74" t="s">
        <v>415</v>
      </c>
      <c r="B49" s="133">
        <v>170</v>
      </c>
      <c r="C49" s="87" t="s">
        <v>409</v>
      </c>
      <c r="D49" s="87" t="s">
        <v>409</v>
      </c>
      <c r="E49" s="87" t="s">
        <v>409</v>
      </c>
      <c r="F49" s="87" t="s">
        <v>409</v>
      </c>
      <c r="G49" s="87" t="s">
        <v>409</v>
      </c>
      <c r="H49" s="87">
        <v>-25</v>
      </c>
      <c r="I49" s="98">
        <v>145</v>
      </c>
      <c r="J49" s="133">
        <v>170</v>
      </c>
      <c r="K49" s="87">
        <v>0</v>
      </c>
      <c r="L49" s="87">
        <v>0</v>
      </c>
      <c r="M49" s="87">
        <v>0</v>
      </c>
      <c r="N49" s="87">
        <v>0</v>
      </c>
      <c r="O49" s="87">
        <v>0</v>
      </c>
      <c r="P49" s="87">
        <v>-41</v>
      </c>
      <c r="Q49" s="98">
        <v>129</v>
      </c>
      <c r="R49" s="133">
        <v>170</v>
      </c>
      <c r="S49" s="87">
        <v>0</v>
      </c>
      <c r="T49" s="87">
        <v>0</v>
      </c>
      <c r="U49" s="87">
        <v>0</v>
      </c>
      <c r="V49" s="87">
        <v>0</v>
      </c>
      <c r="W49" s="87">
        <v>0</v>
      </c>
      <c r="X49" s="87">
        <v>-170</v>
      </c>
      <c r="Y49" s="98">
        <v>0</v>
      </c>
      <c r="Z49" s="133">
        <v>170</v>
      </c>
      <c r="AA49" s="87">
        <v>0</v>
      </c>
      <c r="AB49" s="87">
        <v>0</v>
      </c>
      <c r="AC49" s="87">
        <v>0</v>
      </c>
      <c r="AD49" s="87">
        <v>0</v>
      </c>
      <c r="AE49" s="87">
        <v>0</v>
      </c>
      <c r="AF49" s="87">
        <v>-170</v>
      </c>
      <c r="AG49" s="98">
        <v>0</v>
      </c>
      <c r="AH49" s="133" t="s">
        <v>409</v>
      </c>
      <c r="AI49" s="87" t="s">
        <v>409</v>
      </c>
      <c r="AJ49" s="87" t="s">
        <v>409</v>
      </c>
      <c r="AK49" s="87">
        <v>72</v>
      </c>
      <c r="AL49" s="87" t="s">
        <v>409</v>
      </c>
      <c r="AM49" s="87" t="s">
        <v>409</v>
      </c>
      <c r="AN49" s="87">
        <v>388</v>
      </c>
      <c r="AO49" s="98">
        <v>460</v>
      </c>
    </row>
    <row r="50" spans="1:41" ht="15" customHeight="1">
      <c r="A50" s="74" t="s">
        <v>416</v>
      </c>
      <c r="B50" s="133">
        <v>238484</v>
      </c>
      <c r="C50" s="87">
        <v>-34047</v>
      </c>
      <c r="D50" s="87">
        <v>-13253</v>
      </c>
      <c r="E50" s="87">
        <v>852</v>
      </c>
      <c r="F50" s="87">
        <v>815</v>
      </c>
      <c r="G50" s="87" t="s">
        <v>409</v>
      </c>
      <c r="H50" s="87">
        <v>76718</v>
      </c>
      <c r="I50" s="98">
        <v>269569</v>
      </c>
      <c r="J50" s="133">
        <v>238484</v>
      </c>
      <c r="K50" s="87">
        <v>-4776</v>
      </c>
      <c r="L50" s="87">
        <v>-1219</v>
      </c>
      <c r="M50" s="87">
        <v>4709</v>
      </c>
      <c r="N50" s="87">
        <v>4608</v>
      </c>
      <c r="O50" s="87">
        <v>-8621</v>
      </c>
      <c r="P50" s="87">
        <v>13543</v>
      </c>
      <c r="Q50" s="98">
        <v>246728</v>
      </c>
      <c r="R50" s="133">
        <v>238484</v>
      </c>
      <c r="S50" s="87">
        <v>-9360</v>
      </c>
      <c r="T50" s="87">
        <v>-275</v>
      </c>
      <c r="U50" s="87">
        <v>9375</v>
      </c>
      <c r="V50" s="87">
        <v>3166</v>
      </c>
      <c r="W50" s="87">
        <v>-9911</v>
      </c>
      <c r="X50" s="87">
        <v>-5024</v>
      </c>
      <c r="Y50" s="98">
        <v>226455</v>
      </c>
      <c r="Z50" s="133">
        <v>238484</v>
      </c>
      <c r="AA50" s="87">
        <v>-5446</v>
      </c>
      <c r="AB50" s="87">
        <v>-560</v>
      </c>
      <c r="AC50" s="87">
        <v>9011</v>
      </c>
      <c r="AD50" s="87">
        <v>3290</v>
      </c>
      <c r="AE50" s="87">
        <v>-21665</v>
      </c>
      <c r="AF50" s="87">
        <v>24503</v>
      </c>
      <c r="AG50" s="98">
        <v>247617</v>
      </c>
      <c r="AH50" s="133">
        <v>247617</v>
      </c>
      <c r="AI50" s="87">
        <v>-3751</v>
      </c>
      <c r="AJ50" s="87">
        <v>-157</v>
      </c>
      <c r="AK50" s="87">
        <v>4667</v>
      </c>
      <c r="AL50" s="87">
        <v>5347</v>
      </c>
      <c r="AM50" s="87">
        <v>-61663</v>
      </c>
      <c r="AN50" s="87">
        <v>42022</v>
      </c>
      <c r="AO50" s="98">
        <v>234082</v>
      </c>
    </row>
    <row r="51" spans="1:41" ht="15" customHeight="1">
      <c r="A51" s="74" t="s">
        <v>417</v>
      </c>
      <c r="B51" s="133">
        <v>179620</v>
      </c>
      <c r="C51" s="87">
        <v>-9665</v>
      </c>
      <c r="D51" s="87">
        <v>-6818</v>
      </c>
      <c r="E51" s="87">
        <v>1279</v>
      </c>
      <c r="F51" s="87">
        <v>313</v>
      </c>
      <c r="G51" s="87" t="s">
        <v>409</v>
      </c>
      <c r="H51" s="87">
        <v>-25428</v>
      </c>
      <c r="I51" s="98">
        <v>139301</v>
      </c>
      <c r="J51" s="133">
        <v>179577</v>
      </c>
      <c r="K51" s="87">
        <v>-59176</v>
      </c>
      <c r="L51" s="87">
        <v>-484</v>
      </c>
      <c r="M51" s="87">
        <v>2550</v>
      </c>
      <c r="N51" s="87">
        <v>1488</v>
      </c>
      <c r="O51" s="87">
        <v>0</v>
      </c>
      <c r="P51" s="87">
        <v>22077</v>
      </c>
      <c r="Q51" s="98">
        <v>146032</v>
      </c>
      <c r="R51" s="133">
        <v>179577</v>
      </c>
      <c r="S51" s="87">
        <v>-59325</v>
      </c>
      <c r="T51" s="87">
        <v>-132</v>
      </c>
      <c r="U51" s="87">
        <v>2603</v>
      </c>
      <c r="V51" s="87">
        <v>1405</v>
      </c>
      <c r="W51" s="87">
        <v>-762</v>
      </c>
      <c r="X51" s="87">
        <v>76291</v>
      </c>
      <c r="Y51" s="98">
        <v>199657</v>
      </c>
      <c r="Z51" s="133">
        <v>179577</v>
      </c>
      <c r="AA51" s="87">
        <v>-65700</v>
      </c>
      <c r="AB51" s="87">
        <v>-300</v>
      </c>
      <c r="AC51" s="87">
        <v>2619</v>
      </c>
      <c r="AD51" s="87">
        <v>1065</v>
      </c>
      <c r="AE51" s="87">
        <v>-17564</v>
      </c>
      <c r="AF51" s="87">
        <v>125492</v>
      </c>
      <c r="AG51" s="98">
        <v>224905</v>
      </c>
      <c r="AH51" s="133">
        <v>225034</v>
      </c>
      <c r="AI51" s="87">
        <v>-4344</v>
      </c>
      <c r="AJ51" s="87">
        <v>-542</v>
      </c>
      <c r="AK51" s="87">
        <v>3931</v>
      </c>
      <c r="AL51" s="87">
        <v>9711</v>
      </c>
      <c r="AM51" s="87">
        <v>-28850</v>
      </c>
      <c r="AN51" s="87">
        <v>39416</v>
      </c>
      <c r="AO51" s="98">
        <v>244356</v>
      </c>
    </row>
    <row r="52" spans="1:41" ht="15" customHeight="1">
      <c r="A52" s="83" t="s">
        <v>86</v>
      </c>
      <c r="B52" s="134">
        <v>1643402</v>
      </c>
      <c r="C52" s="100">
        <v>-314910</v>
      </c>
      <c r="D52" s="100">
        <v>-153222</v>
      </c>
      <c r="E52" s="100">
        <v>6701</v>
      </c>
      <c r="F52" s="100">
        <v>7394</v>
      </c>
      <c r="G52" s="100" t="s">
        <v>409</v>
      </c>
      <c r="H52" s="100">
        <v>796768</v>
      </c>
      <c r="I52" s="101">
        <v>1986133</v>
      </c>
      <c r="J52" s="134">
        <v>1643359</v>
      </c>
      <c r="K52" s="100">
        <v>-159155</v>
      </c>
      <c r="L52" s="100">
        <v>-4913</v>
      </c>
      <c r="M52" s="100">
        <v>49504</v>
      </c>
      <c r="N52" s="100">
        <v>46255</v>
      </c>
      <c r="O52" s="100">
        <v>-80539</v>
      </c>
      <c r="P52" s="100">
        <v>699449</v>
      </c>
      <c r="Q52" s="101">
        <v>2193960</v>
      </c>
      <c r="R52" s="134">
        <v>1643359</v>
      </c>
      <c r="S52" s="100">
        <v>-198573</v>
      </c>
      <c r="T52" s="100">
        <v>-3140</v>
      </c>
      <c r="U52" s="100">
        <v>61260</v>
      </c>
      <c r="V52" s="100">
        <v>39292</v>
      </c>
      <c r="W52" s="100">
        <v>-212680</v>
      </c>
      <c r="X52" s="100">
        <v>1186467</v>
      </c>
      <c r="Y52" s="101">
        <v>2515985</v>
      </c>
      <c r="Z52" s="134">
        <v>1643359</v>
      </c>
      <c r="AA52" s="100">
        <v>-216745</v>
      </c>
      <c r="AB52" s="100">
        <v>-2843</v>
      </c>
      <c r="AC52" s="100">
        <v>65735</v>
      </c>
      <c r="AD52" s="100">
        <v>35107</v>
      </c>
      <c r="AE52" s="100">
        <v>-378288</v>
      </c>
      <c r="AF52" s="100">
        <v>1628838</v>
      </c>
      <c r="AG52" s="101">
        <v>2774879</v>
      </c>
      <c r="AH52" s="100">
        <v>2775008</v>
      </c>
      <c r="AI52" s="100">
        <v>-52109</v>
      </c>
      <c r="AJ52" s="100">
        <v>-4419</v>
      </c>
      <c r="AK52" s="100">
        <v>33648</v>
      </c>
      <c r="AL52" s="100">
        <v>68976</v>
      </c>
      <c r="AM52" s="100">
        <v>-346024</v>
      </c>
      <c r="AN52" s="100">
        <v>552795</v>
      </c>
      <c r="AO52" s="101">
        <v>3027875</v>
      </c>
    </row>
    <row r="53" spans="1:41" ht="15" customHeight="1">
      <c r="A53" s="74"/>
      <c r="B53" s="75"/>
      <c r="I53" s="75"/>
    </row>
    <row r="54" spans="1:41" ht="15" customHeight="1">
      <c r="A54" s="74"/>
      <c r="B54" s="75"/>
      <c r="I54" s="75"/>
    </row>
    <row r="55" spans="1:41" ht="15" customHeight="1">
      <c r="A55" s="74"/>
      <c r="B55" s="75"/>
      <c r="I55" s="75"/>
    </row>
    <row r="56" spans="1:41" ht="15" customHeight="1">
      <c r="A56" s="74"/>
      <c r="B56" s="75"/>
      <c r="I56" s="75"/>
    </row>
    <row r="57" spans="1:41" ht="15" customHeight="1">
      <c r="A57" s="74"/>
      <c r="B57" s="75"/>
      <c r="I57" s="75"/>
    </row>
    <row r="58" spans="1:41" ht="15" customHeight="1">
      <c r="A58" s="74"/>
      <c r="B58" s="75"/>
      <c r="I58" s="75"/>
    </row>
    <row r="59" spans="1:41" ht="15" customHeight="1">
      <c r="A59" s="74"/>
      <c r="B59" s="75"/>
      <c r="I59" s="75"/>
    </row>
    <row r="60" spans="1:41" ht="15" customHeight="1">
      <c r="A60" s="74"/>
      <c r="B60" s="75"/>
      <c r="I60" s="75"/>
    </row>
    <row r="61" spans="1:41" ht="15" customHeight="1">
      <c r="A61" s="74"/>
      <c r="B61" s="75"/>
      <c r="I61" s="75"/>
    </row>
    <row r="62" spans="1:41" ht="15" customHeight="1">
      <c r="A62" s="74"/>
      <c r="B62" s="75"/>
      <c r="I62" s="75"/>
    </row>
    <row r="63" spans="1:41" ht="15" customHeight="1">
      <c r="A63" s="74"/>
      <c r="B63" s="75"/>
      <c r="I63" s="75"/>
    </row>
    <row r="64" spans="1:41" ht="15" customHeight="1">
      <c r="A64" s="74"/>
      <c r="B64" s="75"/>
      <c r="I64" s="75"/>
    </row>
    <row r="65" spans="1:9" ht="15" customHeight="1">
      <c r="A65" s="74"/>
      <c r="B65" s="75"/>
      <c r="I65" s="75"/>
    </row>
    <row r="66" spans="1:9" ht="15" customHeight="1">
      <c r="A66" s="74"/>
      <c r="B66" s="75"/>
      <c r="I66" s="75"/>
    </row>
    <row r="67" spans="1:9" ht="15" customHeight="1">
      <c r="A67" s="74"/>
      <c r="B67" s="75"/>
      <c r="I67" s="75"/>
    </row>
    <row r="68" spans="1:9" ht="15" customHeight="1">
      <c r="A68" s="74"/>
      <c r="B68" s="75"/>
      <c r="I68" s="75"/>
    </row>
    <row r="69" spans="1:9" ht="15" customHeight="1">
      <c r="A69" s="74"/>
      <c r="B69" s="75"/>
      <c r="I69" s="75"/>
    </row>
    <row r="70" spans="1:9" ht="15" customHeight="1">
      <c r="A70" s="74"/>
      <c r="B70" s="75"/>
      <c r="I70" s="75"/>
    </row>
    <row r="71" spans="1:9" ht="15" customHeight="1">
      <c r="A71" s="74"/>
      <c r="B71" s="75"/>
      <c r="I71" s="75"/>
    </row>
    <row r="72" spans="1:9" ht="15" customHeight="1">
      <c r="A72" s="74"/>
      <c r="B72" s="75"/>
      <c r="I72" s="75"/>
    </row>
    <row r="73" spans="1:9" ht="15" customHeight="1">
      <c r="A73" s="74"/>
      <c r="B73" s="75"/>
      <c r="I73" s="75"/>
    </row>
    <row r="74" spans="1:9" ht="15" customHeight="1">
      <c r="A74" s="74"/>
      <c r="B74" s="75"/>
      <c r="I74" s="75"/>
    </row>
    <row r="75" spans="1:9" ht="15" customHeight="1">
      <c r="A75" s="74"/>
      <c r="B75" s="75"/>
      <c r="I75" s="75"/>
    </row>
    <row r="76" spans="1:9" ht="15" customHeight="1">
      <c r="A76" s="74"/>
      <c r="B76" s="75"/>
      <c r="I76" s="75"/>
    </row>
    <row r="77" spans="1:9" ht="15" customHeight="1">
      <c r="A77" s="74"/>
      <c r="B77" s="75"/>
      <c r="I77" s="75"/>
    </row>
    <row r="78" spans="1:9" ht="15" customHeight="1">
      <c r="A78" s="74"/>
      <c r="B78" s="75"/>
      <c r="I78" s="75"/>
    </row>
    <row r="79" spans="1:9" ht="15" customHeight="1">
      <c r="A79" s="74"/>
      <c r="B79" s="75"/>
      <c r="I79" s="75"/>
    </row>
    <row r="80" spans="1:9" ht="15" customHeight="1">
      <c r="A80" s="74"/>
      <c r="B80" s="75"/>
      <c r="I80" s="75"/>
    </row>
    <row r="81" spans="1:9" ht="15" customHeight="1">
      <c r="A81" s="74"/>
      <c r="B81" s="75"/>
      <c r="I81" s="75"/>
    </row>
    <row r="82" spans="1:9" ht="15" customHeight="1">
      <c r="A82" s="74"/>
      <c r="B82" s="75"/>
      <c r="I82" s="75"/>
    </row>
    <row r="83" spans="1:9" ht="15" customHeight="1">
      <c r="A83" s="74"/>
      <c r="B83" s="75"/>
      <c r="I83" s="75"/>
    </row>
    <row r="84" spans="1:9" ht="15" customHeight="1">
      <c r="A84" s="74"/>
      <c r="B84" s="75"/>
      <c r="I84" s="75"/>
    </row>
    <row r="85" spans="1:9" ht="15" customHeight="1">
      <c r="A85" s="74"/>
      <c r="B85" s="75"/>
      <c r="I85" s="75"/>
    </row>
    <row r="86" spans="1:9" ht="15" customHeight="1">
      <c r="A86" s="74"/>
      <c r="B86" s="75"/>
      <c r="I86" s="75"/>
    </row>
    <row r="87" spans="1:9" ht="15" customHeight="1">
      <c r="A87" s="74"/>
      <c r="B87" s="75"/>
      <c r="I87" s="75"/>
    </row>
    <row r="88" spans="1:9" ht="15" customHeight="1">
      <c r="A88" s="74"/>
      <c r="B88" s="75"/>
      <c r="I88" s="75"/>
    </row>
    <row r="89" spans="1:9" ht="15" customHeight="1">
      <c r="A89" s="74"/>
      <c r="B89" s="75"/>
      <c r="I89" s="75"/>
    </row>
    <row r="90" spans="1:9" ht="15" customHeight="1">
      <c r="A90" s="74"/>
      <c r="B90" s="75"/>
      <c r="I90" s="75"/>
    </row>
    <row r="91" spans="1:9" ht="15" customHeight="1">
      <c r="A91" s="74"/>
      <c r="B91" s="75"/>
      <c r="I91" s="75"/>
    </row>
    <row r="92" spans="1:9" ht="15" customHeight="1">
      <c r="A92" s="74"/>
      <c r="B92" s="75"/>
      <c r="I92" s="75"/>
    </row>
    <row r="93" spans="1:9" ht="15" customHeight="1">
      <c r="A93" s="74"/>
      <c r="B93" s="75"/>
      <c r="I93" s="75"/>
    </row>
    <row r="94" spans="1:9" ht="15" customHeight="1">
      <c r="A94" s="74"/>
      <c r="B94" s="75"/>
      <c r="I94" s="75"/>
    </row>
    <row r="95" spans="1:9" ht="15" customHeight="1">
      <c r="A95" s="74"/>
      <c r="B95" s="75"/>
      <c r="I95" s="75"/>
    </row>
    <row r="96" spans="1:9" ht="15" customHeight="1">
      <c r="A96" s="74"/>
      <c r="B96" s="75"/>
      <c r="I96" s="75"/>
    </row>
    <row r="97" spans="1:9" ht="15" customHeight="1">
      <c r="A97" s="74"/>
      <c r="B97" s="75"/>
      <c r="I97" s="75"/>
    </row>
    <row r="98" spans="1:9" ht="15" customHeight="1">
      <c r="A98" s="74"/>
      <c r="B98" s="75"/>
      <c r="I98" s="75"/>
    </row>
    <row r="99" spans="1:9" ht="15" customHeight="1">
      <c r="A99" s="74"/>
      <c r="B99" s="75"/>
      <c r="I99" s="75"/>
    </row>
    <row r="100" spans="1:9" ht="15" customHeight="1">
      <c r="A100" s="74"/>
      <c r="B100" s="75"/>
      <c r="I100" s="75"/>
    </row>
    <row r="101" spans="1:9" ht="15" customHeight="1">
      <c r="A101" s="74"/>
      <c r="B101" s="75"/>
      <c r="I101" s="75"/>
    </row>
    <row r="102" spans="1:9" ht="15" customHeight="1">
      <c r="A102" s="74"/>
      <c r="B102" s="75"/>
      <c r="I102" s="75"/>
    </row>
    <row r="103" spans="1:9" ht="15" customHeight="1">
      <c r="A103" s="74"/>
      <c r="B103" s="75"/>
      <c r="I103" s="75"/>
    </row>
    <row r="104" spans="1:9" ht="15" customHeight="1">
      <c r="A104" s="74"/>
      <c r="B104" s="75"/>
      <c r="I104" s="75"/>
    </row>
    <row r="105" spans="1:9" ht="15" customHeight="1">
      <c r="A105" s="74"/>
      <c r="B105" s="75"/>
      <c r="I105" s="75"/>
    </row>
    <row r="106" spans="1:9" ht="15" customHeight="1">
      <c r="A106" s="74"/>
      <c r="B106" s="75"/>
      <c r="I106" s="75"/>
    </row>
    <row r="107" spans="1:9" ht="15" customHeight="1">
      <c r="A107" s="74"/>
      <c r="B107" s="75"/>
      <c r="I107" s="75"/>
    </row>
    <row r="108" spans="1:9" ht="15" customHeight="1">
      <c r="A108" s="74"/>
      <c r="B108" s="75"/>
      <c r="I108" s="75"/>
    </row>
    <row r="109" spans="1:9" ht="15" customHeight="1">
      <c r="A109" s="74"/>
      <c r="B109" s="75"/>
      <c r="I109" s="75"/>
    </row>
    <row r="110" spans="1:9" ht="15" customHeight="1">
      <c r="A110" s="74"/>
      <c r="B110" s="75"/>
      <c r="I110" s="75"/>
    </row>
    <row r="111" spans="1:9" ht="15" customHeight="1">
      <c r="A111" s="74"/>
      <c r="B111" s="75"/>
      <c r="I111" s="75"/>
    </row>
    <row r="112" spans="1:9" ht="15" customHeight="1">
      <c r="A112" s="74"/>
      <c r="B112" s="75"/>
      <c r="I112" s="75"/>
    </row>
    <row r="113" spans="1:9" ht="15" customHeight="1">
      <c r="A113" s="74"/>
      <c r="B113" s="75"/>
      <c r="I113" s="75"/>
    </row>
    <row r="114" spans="1:9" ht="15" customHeight="1">
      <c r="A114" s="74"/>
      <c r="B114" s="75"/>
      <c r="I114" s="75"/>
    </row>
    <row r="115" spans="1:9" ht="15" customHeight="1">
      <c r="A115" s="74"/>
      <c r="B115" s="75"/>
      <c r="I115" s="75"/>
    </row>
    <row r="116" spans="1:9" ht="15" customHeight="1">
      <c r="A116" s="74"/>
      <c r="B116" s="75"/>
      <c r="I116" s="75"/>
    </row>
    <row r="117" spans="1:9" ht="15" customHeight="1">
      <c r="A117" s="74"/>
      <c r="B117" s="75"/>
      <c r="I117" s="75"/>
    </row>
    <row r="118" spans="1:9" ht="15" customHeight="1">
      <c r="A118" s="74"/>
      <c r="B118" s="75"/>
      <c r="I118" s="75"/>
    </row>
    <row r="119" spans="1:9">
      <c r="A119" s="74"/>
      <c r="B119" s="75"/>
      <c r="I119" s="75"/>
    </row>
    <row r="120" spans="1:9">
      <c r="A120" s="74"/>
      <c r="B120" s="75"/>
      <c r="I120" s="75"/>
    </row>
    <row r="121" spans="1:9">
      <c r="A121" s="74"/>
      <c r="B121" s="75"/>
      <c r="I121" s="75"/>
    </row>
    <row r="122" spans="1:9">
      <c r="A122" s="74"/>
      <c r="B122" s="75"/>
      <c r="I122" s="75"/>
    </row>
    <row r="123" spans="1:9">
      <c r="A123" s="74"/>
      <c r="B123" s="75"/>
      <c r="I123" s="75"/>
    </row>
    <row r="124" spans="1:9">
      <c r="A124" s="74"/>
      <c r="B124" s="75"/>
      <c r="I124" s="75"/>
    </row>
    <row r="125" spans="1:9">
      <c r="A125" s="74"/>
      <c r="B125" s="75"/>
      <c r="I125" s="75"/>
    </row>
    <row r="126" spans="1:9">
      <c r="A126" s="74"/>
      <c r="B126" s="75"/>
      <c r="I126" s="75"/>
    </row>
    <row r="127" spans="1:9">
      <c r="A127" s="74"/>
      <c r="B127" s="75"/>
      <c r="I127" s="75"/>
    </row>
    <row r="128" spans="1:9">
      <c r="A128" s="74"/>
      <c r="B128" s="75"/>
      <c r="I128" s="75"/>
    </row>
    <row r="129" spans="1:9">
      <c r="A129" s="74"/>
      <c r="B129" s="75"/>
      <c r="I129" s="75"/>
    </row>
    <row r="130" spans="1:9">
      <c r="A130" s="74"/>
      <c r="B130" s="75"/>
      <c r="I130" s="75"/>
    </row>
    <row r="131" spans="1:9">
      <c r="A131" s="74"/>
      <c r="B131" s="75"/>
      <c r="I131" s="75"/>
    </row>
    <row r="132" spans="1:9">
      <c r="A132" s="74"/>
      <c r="B132" s="75"/>
      <c r="I132" s="75"/>
    </row>
    <row r="133" spans="1:9">
      <c r="A133" s="74"/>
      <c r="B133" s="75"/>
      <c r="I133" s="75"/>
    </row>
    <row r="134" spans="1:9">
      <c r="A134" s="74"/>
      <c r="B134" s="75"/>
      <c r="I134" s="75"/>
    </row>
    <row r="135" spans="1:9">
      <c r="A135" s="74"/>
      <c r="B135" s="75"/>
      <c r="I135" s="75"/>
    </row>
    <row r="136" spans="1:9">
      <c r="A136" s="74"/>
      <c r="B136" s="75"/>
      <c r="I136" s="75"/>
    </row>
    <row r="137" spans="1:9">
      <c r="A137" s="74"/>
      <c r="B137" s="75"/>
      <c r="I137" s="75"/>
    </row>
    <row r="138" spans="1:9">
      <c r="A138" s="74"/>
      <c r="B138" s="75"/>
      <c r="I138" s="75"/>
    </row>
    <row r="139" spans="1:9">
      <c r="A139" s="74"/>
      <c r="B139" s="75"/>
      <c r="I139" s="75"/>
    </row>
    <row r="140" spans="1:9">
      <c r="A140" s="74"/>
      <c r="B140" s="75"/>
      <c r="I140" s="75"/>
    </row>
    <row r="141" spans="1:9">
      <c r="A141" s="74"/>
      <c r="B141" s="75"/>
      <c r="I141" s="75"/>
    </row>
    <row r="142" spans="1:9">
      <c r="A142" s="74"/>
      <c r="B142" s="75"/>
      <c r="I142" s="75"/>
    </row>
    <row r="143" spans="1:9">
      <c r="A143" s="74"/>
      <c r="B143" s="75"/>
      <c r="I143" s="75"/>
    </row>
    <row r="144" spans="1:9">
      <c r="A144" s="74"/>
      <c r="B144" s="75"/>
      <c r="I144" s="75"/>
    </row>
    <row r="145" spans="1:9">
      <c r="A145" s="74"/>
      <c r="B145" s="75"/>
      <c r="I145" s="75"/>
    </row>
    <row r="146" spans="1:9">
      <c r="A146" s="74"/>
      <c r="B146" s="75"/>
      <c r="I146" s="75"/>
    </row>
    <row r="147" spans="1:9">
      <c r="A147" s="74"/>
      <c r="B147" s="75"/>
      <c r="I147" s="75"/>
    </row>
    <row r="148" spans="1:9">
      <c r="A148" s="74"/>
      <c r="B148" s="75"/>
      <c r="I148" s="75"/>
    </row>
    <row r="149" spans="1:9">
      <c r="A149" s="74"/>
      <c r="B149" s="75"/>
      <c r="I149" s="75"/>
    </row>
    <row r="150" spans="1:9">
      <c r="A150" s="74"/>
      <c r="B150" s="75"/>
      <c r="I150" s="75"/>
    </row>
    <row r="151" spans="1:9">
      <c r="A151" s="74"/>
      <c r="B151" s="75"/>
      <c r="I151" s="75"/>
    </row>
    <row r="152" spans="1:9">
      <c r="A152" s="74"/>
      <c r="B152" s="75"/>
      <c r="I152" s="75"/>
    </row>
    <row r="153" spans="1:9">
      <c r="A153" s="74"/>
      <c r="B153" s="75"/>
      <c r="I153" s="75"/>
    </row>
    <row r="154" spans="1:9">
      <c r="A154" s="74"/>
      <c r="B154" s="75"/>
      <c r="I154" s="75"/>
    </row>
    <row r="155" spans="1:9">
      <c r="A155" s="74"/>
      <c r="B155" s="75"/>
      <c r="I155" s="75"/>
    </row>
    <row r="156" spans="1:9">
      <c r="A156" s="74"/>
      <c r="B156" s="75"/>
      <c r="I156" s="75"/>
    </row>
    <row r="157" spans="1:9">
      <c r="A157" s="74"/>
      <c r="B157" s="75"/>
      <c r="I157" s="75"/>
    </row>
    <row r="158" spans="1:9">
      <c r="A158" s="74"/>
      <c r="B158" s="75"/>
      <c r="I158" s="75"/>
    </row>
    <row r="159" spans="1:9">
      <c r="A159" s="74"/>
      <c r="B159" s="75"/>
      <c r="I159" s="75"/>
    </row>
    <row r="160" spans="1:9">
      <c r="A160" s="74"/>
      <c r="B160" s="75"/>
      <c r="I160" s="75"/>
    </row>
    <row r="161" spans="1:9">
      <c r="A161" s="74"/>
      <c r="B161" s="75"/>
      <c r="I161" s="75"/>
    </row>
    <row r="162" spans="1:9">
      <c r="A162" s="74"/>
      <c r="B162" s="75"/>
      <c r="I162" s="75"/>
    </row>
    <row r="163" spans="1:9">
      <c r="A163" s="74"/>
      <c r="B163" s="75"/>
      <c r="I163" s="75"/>
    </row>
    <row r="164" spans="1:9">
      <c r="A164" s="74"/>
      <c r="B164" s="75"/>
      <c r="I164" s="75"/>
    </row>
    <row r="165" spans="1:9">
      <c r="A165" s="74"/>
      <c r="B165" s="75"/>
      <c r="I165" s="75"/>
    </row>
    <row r="166" spans="1:9">
      <c r="A166" s="74"/>
      <c r="B166" s="75"/>
      <c r="I166" s="75"/>
    </row>
    <row r="167" spans="1:9">
      <c r="A167" s="74"/>
      <c r="B167" s="75"/>
      <c r="I167" s="75"/>
    </row>
    <row r="168" spans="1:9">
      <c r="A168" s="74"/>
      <c r="B168" s="75"/>
      <c r="I168" s="75"/>
    </row>
    <row r="169" spans="1:9">
      <c r="A169" s="74"/>
      <c r="B169" s="75"/>
      <c r="I169" s="75"/>
    </row>
    <row r="170" spans="1:9">
      <c r="A170" s="74"/>
      <c r="B170" s="75"/>
      <c r="I170" s="75"/>
    </row>
    <row r="171" spans="1:9">
      <c r="A171" s="74"/>
      <c r="B171" s="75"/>
      <c r="I171" s="75"/>
    </row>
    <row r="172" spans="1:9">
      <c r="A172" s="74"/>
      <c r="B172" s="75"/>
      <c r="I172" s="75"/>
    </row>
    <row r="173" spans="1:9">
      <c r="A173" s="74"/>
      <c r="B173" s="75"/>
      <c r="I173" s="75"/>
    </row>
    <row r="174" spans="1:9">
      <c r="A174" s="74"/>
      <c r="B174" s="75"/>
      <c r="I174" s="75"/>
    </row>
    <row r="175" spans="1:9">
      <c r="A175" s="74"/>
      <c r="B175" s="75"/>
      <c r="I175" s="75"/>
    </row>
    <row r="176" spans="1:9">
      <c r="A176" s="74"/>
      <c r="B176" s="75"/>
      <c r="I176" s="75"/>
    </row>
    <row r="177" spans="1:9">
      <c r="A177" s="74"/>
      <c r="B177" s="75"/>
      <c r="I177" s="75"/>
    </row>
    <row r="178" spans="1:9">
      <c r="A178" s="74"/>
      <c r="B178" s="75"/>
      <c r="I178" s="75"/>
    </row>
    <row r="179" spans="1:9">
      <c r="A179" s="74"/>
      <c r="B179" s="75"/>
      <c r="I179" s="75"/>
    </row>
    <row r="180" spans="1:9">
      <c r="A180" s="74"/>
      <c r="B180" s="75"/>
      <c r="I180" s="75"/>
    </row>
    <row r="181" spans="1:9">
      <c r="A181" s="74"/>
      <c r="B181" s="75"/>
      <c r="I181" s="75"/>
    </row>
    <row r="182" spans="1:9">
      <c r="A182" s="74"/>
      <c r="B182" s="75"/>
      <c r="I182" s="75"/>
    </row>
    <row r="183" spans="1:9">
      <c r="A183" s="74"/>
      <c r="B183" s="75"/>
      <c r="I183" s="75"/>
    </row>
    <row r="184" spans="1:9">
      <c r="A184" s="74"/>
      <c r="B184" s="75"/>
      <c r="I184" s="75"/>
    </row>
    <row r="185" spans="1:9">
      <c r="A185" s="74"/>
      <c r="B185" s="75"/>
      <c r="I185" s="75"/>
    </row>
    <row r="186" spans="1:9">
      <c r="A186" s="74"/>
      <c r="B186" s="75"/>
      <c r="I186" s="75"/>
    </row>
    <row r="187" spans="1:9">
      <c r="A187" s="74"/>
      <c r="B187" s="75"/>
      <c r="I187" s="75"/>
    </row>
    <row r="188" spans="1:9">
      <c r="A188" s="74"/>
      <c r="B188" s="75"/>
      <c r="I188" s="75"/>
    </row>
    <row r="189" spans="1:9">
      <c r="A189" s="74"/>
      <c r="B189" s="75"/>
      <c r="I189" s="75"/>
    </row>
    <row r="190" spans="1:9">
      <c r="A190" s="74"/>
      <c r="B190" s="75"/>
      <c r="I190" s="75"/>
    </row>
    <row r="191" spans="1:9">
      <c r="A191" s="74"/>
      <c r="B191" s="75"/>
      <c r="I191" s="75"/>
    </row>
    <row r="192" spans="1:9">
      <c r="A192" s="74"/>
      <c r="B192" s="75"/>
      <c r="I192" s="75"/>
    </row>
    <row r="193" spans="1:9">
      <c r="A193" s="74"/>
      <c r="B193" s="75"/>
      <c r="I193" s="75"/>
    </row>
    <row r="194" spans="1:9">
      <c r="A194" s="74"/>
      <c r="B194" s="75"/>
      <c r="I194" s="75"/>
    </row>
    <row r="195" spans="1:9">
      <c r="A195" s="74"/>
      <c r="B195" s="75"/>
      <c r="I195" s="75"/>
    </row>
    <row r="196" spans="1:9">
      <c r="A196" s="74"/>
      <c r="B196" s="75"/>
      <c r="I196" s="75"/>
    </row>
    <row r="197" spans="1:9">
      <c r="A197" s="74"/>
      <c r="B197" s="75"/>
      <c r="I197" s="75"/>
    </row>
    <row r="198" spans="1:9">
      <c r="A198" s="74"/>
      <c r="B198" s="75"/>
      <c r="I198" s="75"/>
    </row>
    <row r="199" spans="1:9">
      <c r="A199" s="74"/>
      <c r="B199" s="75"/>
      <c r="I199" s="75"/>
    </row>
    <row r="200" spans="1:9">
      <c r="A200" s="74"/>
      <c r="B200" s="75"/>
      <c r="I200" s="75"/>
    </row>
    <row r="201" spans="1:9">
      <c r="A201" s="74"/>
      <c r="B201" s="75"/>
      <c r="I201" s="75"/>
    </row>
    <row r="202" spans="1:9">
      <c r="A202" s="74"/>
      <c r="B202" s="75"/>
      <c r="I202" s="75"/>
    </row>
    <row r="203" spans="1:9">
      <c r="A203" s="74"/>
      <c r="B203" s="75"/>
      <c r="I203" s="75"/>
    </row>
    <row r="204" spans="1:9">
      <c r="A204" s="74"/>
      <c r="B204" s="75"/>
      <c r="I204" s="75"/>
    </row>
    <row r="205" spans="1:9">
      <c r="A205" s="74"/>
      <c r="B205" s="75"/>
      <c r="I205" s="75"/>
    </row>
    <row r="206" spans="1:9">
      <c r="A206" s="74"/>
      <c r="B206" s="75"/>
      <c r="I206" s="75"/>
    </row>
    <row r="207" spans="1:9">
      <c r="A207" s="74"/>
      <c r="B207" s="75"/>
      <c r="I207" s="75"/>
    </row>
    <row r="208" spans="1:9">
      <c r="A208" s="74"/>
      <c r="B208" s="75"/>
      <c r="I208" s="75"/>
    </row>
    <row r="209" spans="1:9">
      <c r="A209" s="74"/>
      <c r="B209" s="75"/>
      <c r="I209" s="75"/>
    </row>
    <row r="210" spans="1:9">
      <c r="A210" s="74"/>
      <c r="B210" s="75"/>
      <c r="I210" s="75"/>
    </row>
    <row r="211" spans="1:9">
      <c r="A211" s="74"/>
      <c r="B211" s="75"/>
      <c r="I211" s="75"/>
    </row>
    <row r="212" spans="1:9">
      <c r="B212" s="75"/>
      <c r="I212" s="75"/>
    </row>
    <row r="213" spans="1:9">
      <c r="B213" s="75"/>
      <c r="I213" s="75"/>
    </row>
    <row r="214" spans="1:9">
      <c r="B214" s="75"/>
      <c r="I214" s="75"/>
    </row>
    <row r="215" spans="1:9">
      <c r="B215" s="75"/>
      <c r="I215" s="75"/>
    </row>
    <row r="216" spans="1:9">
      <c r="B216" s="75"/>
      <c r="I216" s="75"/>
    </row>
    <row r="217" spans="1:9">
      <c r="B217" s="75"/>
      <c r="I217" s="75"/>
    </row>
    <row r="218" spans="1:9">
      <c r="B218" s="75"/>
      <c r="I218" s="75"/>
    </row>
    <row r="219" spans="1:9">
      <c r="B219" s="75"/>
      <c r="I219" s="75"/>
    </row>
    <row r="220" spans="1:9">
      <c r="B220" s="75"/>
      <c r="I220" s="75"/>
    </row>
    <row r="221" spans="1:9">
      <c r="B221" s="75"/>
      <c r="I221" s="75"/>
    </row>
    <row r="222" spans="1:9">
      <c r="B222" s="75"/>
      <c r="I222" s="75"/>
    </row>
    <row r="223" spans="1:9">
      <c r="B223" s="75"/>
      <c r="I223" s="75"/>
    </row>
    <row r="224" spans="1:9">
      <c r="B224" s="75"/>
      <c r="I224" s="75"/>
    </row>
    <row r="225" spans="2:9">
      <c r="B225" s="75"/>
      <c r="I225" s="75"/>
    </row>
  </sheetData>
  <mergeCells count="5">
    <mergeCell ref="B2:I2"/>
    <mergeCell ref="J2:Q2"/>
    <mergeCell ref="R2:Y2"/>
    <mergeCell ref="Z2:AG2"/>
    <mergeCell ref="AH2:AO2"/>
  </mergeCells>
  <hyperlinks>
    <hyperlink ref="A1" location="Index!A1" display="          Index      " xr:uid="{FD799C49-EE29-439B-AC98-27C6B9948ADB}"/>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E192-3997-4127-8E13-54BAB72CF9D9}">
  <dimension ref="A1:F225"/>
  <sheetViews>
    <sheetView workbookViewId="0">
      <pane xSplit="1" topLeftCell="F1" activePane="topRight" state="frozen"/>
      <selection pane="topRight"/>
    </sheetView>
  </sheetViews>
  <sheetFormatPr defaultColWidth="9.140625" defaultRowHeight="15"/>
  <cols>
    <col min="1" max="1" width="66.4257812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20.25" customHeight="1">
      <c r="A2" s="120" t="s">
        <v>649</v>
      </c>
      <c r="B2" s="72" t="s">
        <v>238</v>
      </c>
      <c r="C2" s="72" t="s">
        <v>642</v>
      </c>
      <c r="D2" s="72" t="s">
        <v>682</v>
      </c>
      <c r="E2" s="72" t="s">
        <v>697</v>
      </c>
      <c r="F2" s="72" t="s">
        <v>708</v>
      </c>
    </row>
    <row r="3" spans="1:6" s="70" customFormat="1" ht="15" customHeight="1">
      <c r="A3" s="83" t="s">
        <v>433</v>
      </c>
      <c r="B3" s="86">
        <v>88421.1</v>
      </c>
      <c r="C3" s="86">
        <v>92711.9</v>
      </c>
      <c r="D3" s="86">
        <v>95582.2</v>
      </c>
      <c r="E3" s="173">
        <v>100557.9</v>
      </c>
      <c r="F3" s="173">
        <v>101071.3</v>
      </c>
    </row>
    <row r="4" spans="1:6" ht="15" customHeight="1">
      <c r="A4" s="74" t="s">
        <v>434</v>
      </c>
      <c r="B4" s="85">
        <v>2841.9</v>
      </c>
      <c r="C4" s="85">
        <v>2812</v>
      </c>
      <c r="D4" s="85">
        <v>2756.1</v>
      </c>
      <c r="E4" s="174">
        <v>4296.5</v>
      </c>
      <c r="F4" s="182">
        <v>3084.6</v>
      </c>
    </row>
    <row r="5" spans="1:6" ht="15" customHeight="1">
      <c r="A5" s="74" t="s">
        <v>600</v>
      </c>
      <c r="B5" s="85">
        <v>11141.3</v>
      </c>
      <c r="C5" s="85">
        <v>11201.6</v>
      </c>
      <c r="D5" s="85">
        <v>10987.7</v>
      </c>
      <c r="E5" s="174">
        <v>10927.2</v>
      </c>
      <c r="F5" s="182">
        <v>10690.7</v>
      </c>
    </row>
    <row r="6" spans="1:6" ht="15" customHeight="1">
      <c r="A6" s="74" t="s">
        <v>601</v>
      </c>
      <c r="B6" s="85">
        <v>1807.9</v>
      </c>
      <c r="C6" s="85">
        <v>2062.5</v>
      </c>
      <c r="D6" s="85">
        <v>2471</v>
      </c>
      <c r="E6" s="174">
        <v>2361</v>
      </c>
      <c r="F6" s="182">
        <v>2293.9</v>
      </c>
    </row>
    <row r="7" spans="1:6" ht="15" customHeight="1">
      <c r="A7" s="74" t="s">
        <v>602</v>
      </c>
      <c r="B7" s="85">
        <v>63828.3</v>
      </c>
      <c r="C7" s="85">
        <v>66546.399999999994</v>
      </c>
      <c r="D7" s="85">
        <v>69418.5</v>
      </c>
      <c r="E7" s="174">
        <v>71826.899999999994</v>
      </c>
      <c r="F7" s="182">
        <v>73673.7</v>
      </c>
    </row>
    <row r="8" spans="1:6" ht="15" customHeight="1">
      <c r="A8" s="74" t="s">
        <v>666</v>
      </c>
      <c r="B8" s="85">
        <v>8572.1</v>
      </c>
      <c r="C8" s="85">
        <v>9852.5</v>
      </c>
      <c r="D8" s="85">
        <v>9700.4</v>
      </c>
      <c r="E8" s="174">
        <v>10853.4</v>
      </c>
      <c r="F8" s="182">
        <v>11038.9</v>
      </c>
    </row>
    <row r="9" spans="1:6" ht="15" customHeight="1">
      <c r="A9" s="74" t="s">
        <v>603</v>
      </c>
      <c r="B9" s="85">
        <v>229.7</v>
      </c>
      <c r="C9" s="85">
        <v>236.9</v>
      </c>
      <c r="D9" s="85">
        <v>248.5</v>
      </c>
      <c r="E9" s="174">
        <v>292.8</v>
      </c>
      <c r="F9" s="76">
        <v>289.60000000000002</v>
      </c>
    </row>
    <row r="10" spans="1:6" s="70" customFormat="1" ht="15" customHeight="1">
      <c r="A10" s="83" t="s">
        <v>604</v>
      </c>
      <c r="B10" s="86">
        <v>8359.1</v>
      </c>
      <c r="C10" s="86">
        <v>9742.7999999999993</v>
      </c>
      <c r="D10" s="86">
        <v>10002.1</v>
      </c>
      <c r="E10" s="173">
        <v>10152.4</v>
      </c>
      <c r="F10" s="172">
        <v>10203.9</v>
      </c>
    </row>
    <row r="11" spans="1:6" ht="15" customHeight="1">
      <c r="A11" s="74" t="s">
        <v>667</v>
      </c>
      <c r="B11" s="85">
        <v>2206.3000000000002</v>
      </c>
      <c r="C11" s="85">
        <v>3114.6</v>
      </c>
      <c r="D11" s="85">
        <v>4672.6000000000004</v>
      </c>
      <c r="E11" s="174">
        <v>7214.1</v>
      </c>
      <c r="F11" s="182">
        <v>7933.6</v>
      </c>
    </row>
    <row r="12" spans="1:6" ht="15" customHeight="1">
      <c r="A12" s="74" t="s">
        <v>605</v>
      </c>
      <c r="B12" s="85">
        <v>2730.6</v>
      </c>
      <c r="C12" s="85">
        <v>3021.1</v>
      </c>
      <c r="D12" s="85">
        <v>3112</v>
      </c>
      <c r="E12" s="174">
        <v>2475.8000000000002</v>
      </c>
      <c r="F12" s="182">
        <v>1718.9</v>
      </c>
    </row>
    <row r="13" spans="1:6" ht="15" customHeight="1">
      <c r="A13" s="74" t="s">
        <v>606</v>
      </c>
      <c r="B13" s="85">
        <v>3422.2</v>
      </c>
      <c r="C13" s="85">
        <v>3607.1</v>
      </c>
      <c r="D13" s="85">
        <v>2217.5</v>
      </c>
      <c r="E13" s="174">
        <v>462.5</v>
      </c>
      <c r="F13" s="76">
        <v>551.5</v>
      </c>
    </row>
    <row r="14" spans="1:6" ht="15" customHeight="1">
      <c r="A14" s="74" t="s">
        <v>668</v>
      </c>
      <c r="B14" s="85">
        <v>1723.4</v>
      </c>
      <c r="C14" s="85">
        <v>1663.3</v>
      </c>
      <c r="D14" s="85">
        <v>1607.7</v>
      </c>
      <c r="E14" s="174">
        <v>1689.4</v>
      </c>
      <c r="F14" s="85">
        <v>0</v>
      </c>
    </row>
    <row r="15" spans="1:6" ht="15" customHeight="1">
      <c r="A15" s="83" t="s">
        <v>607</v>
      </c>
      <c r="B15" s="86">
        <v>98503.6</v>
      </c>
      <c r="C15" s="86">
        <v>104118</v>
      </c>
      <c r="D15" s="86">
        <v>107191.9</v>
      </c>
      <c r="E15" s="173">
        <v>112399.7</v>
      </c>
      <c r="F15" s="173">
        <v>111275.2</v>
      </c>
    </row>
    <row r="16" spans="1:6" ht="15" customHeight="1">
      <c r="A16" s="74" t="s">
        <v>608</v>
      </c>
      <c r="B16" s="85">
        <v>19770.599999999999</v>
      </c>
      <c r="C16" s="85">
        <v>19864</v>
      </c>
      <c r="D16" s="85">
        <v>20597.5</v>
      </c>
      <c r="E16" s="174">
        <v>21095.3</v>
      </c>
      <c r="F16" s="174">
        <v>21483.3</v>
      </c>
    </row>
    <row r="17" spans="1:6" ht="15" customHeight="1">
      <c r="A17" s="83" t="s">
        <v>609</v>
      </c>
      <c r="B17" s="86">
        <v>118274.2</v>
      </c>
      <c r="C17" s="86">
        <v>123982</v>
      </c>
      <c r="D17" s="86">
        <v>127789.4</v>
      </c>
      <c r="E17" s="172">
        <v>133495.1</v>
      </c>
      <c r="F17" s="173">
        <v>132758.5</v>
      </c>
    </row>
    <row r="18" spans="1:6" ht="15" customHeight="1">
      <c r="A18" s="74"/>
      <c r="B18" s="85"/>
      <c r="C18" s="85"/>
    </row>
    <row r="19" spans="1:6" ht="15" customHeight="1">
      <c r="A19" s="91" t="s">
        <v>669</v>
      </c>
      <c r="B19" s="85"/>
      <c r="C19" s="85"/>
    </row>
    <row r="20" spans="1:6" ht="15" customHeight="1">
      <c r="A20" s="91" t="s">
        <v>670</v>
      </c>
      <c r="B20" s="85"/>
      <c r="C20" s="85"/>
    </row>
    <row r="21" spans="1:6" ht="15" customHeight="1">
      <c r="A21" s="91"/>
      <c r="B21" s="86"/>
      <c r="C21" s="86"/>
    </row>
    <row r="22" spans="1:6" ht="15" customHeight="1">
      <c r="A22" s="74"/>
      <c r="B22" s="75"/>
      <c r="C22" s="75"/>
    </row>
    <row r="23" spans="1:6" s="70" customFormat="1" ht="15" customHeight="1">
      <c r="A23" s="74"/>
      <c r="B23" s="75"/>
      <c r="C23" s="75"/>
      <c r="D23" s="81"/>
    </row>
    <row r="24" spans="1:6" s="70" customFormat="1" ht="15" customHeight="1">
      <c r="A24" s="74"/>
      <c r="B24" s="75"/>
      <c r="C24" s="75"/>
      <c r="D24" s="81"/>
    </row>
    <row r="25" spans="1:6" ht="15" customHeight="1">
      <c r="A25" s="74"/>
      <c r="B25" s="75"/>
      <c r="C25" s="75"/>
    </row>
    <row r="26" spans="1:6" ht="15" customHeight="1">
      <c r="A26" s="74"/>
      <c r="B26" s="75"/>
      <c r="C26" s="75"/>
    </row>
    <row r="27" spans="1:6" ht="15" customHeight="1">
      <c r="A27" s="74"/>
      <c r="B27" s="75"/>
      <c r="C27" s="75"/>
    </row>
    <row r="28" spans="1:6" ht="15" customHeight="1">
      <c r="A28" s="74"/>
      <c r="B28" s="75"/>
      <c r="C28" s="75"/>
    </row>
    <row r="29" spans="1:6" ht="15" customHeight="1">
      <c r="A29" s="74"/>
      <c r="B29" s="75"/>
      <c r="C29" s="75"/>
    </row>
    <row r="30" spans="1:6" ht="15" customHeight="1">
      <c r="A30" s="74"/>
      <c r="B30" s="75"/>
      <c r="C30" s="75"/>
    </row>
    <row r="31" spans="1:6" ht="15" customHeight="1">
      <c r="A31" s="83"/>
      <c r="B31" s="79"/>
      <c r="C31" s="79"/>
    </row>
    <row r="32" spans="1:6"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A0983600-B31A-45D8-98EA-184E34580660}"/>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2DFB-1303-44EC-8E22-479E0627FF87}">
  <dimension ref="A1:P225"/>
  <sheetViews>
    <sheetView workbookViewId="0">
      <pane xSplit="1" topLeftCell="M1" activePane="topRight" state="frozen"/>
      <selection pane="topRight"/>
    </sheetView>
  </sheetViews>
  <sheetFormatPr defaultColWidth="9.140625" defaultRowHeight="15"/>
  <cols>
    <col min="1" max="1" width="61.85546875" style="77" customWidth="1"/>
    <col min="2" max="2" width="12.7109375" style="111" customWidth="1"/>
    <col min="3" max="3" width="12.7109375" style="108" customWidth="1"/>
    <col min="4" max="4" width="12.7109375" style="109" customWidth="1"/>
    <col min="5" max="16" width="12.7109375" style="76" customWidth="1"/>
    <col min="17" max="16384" width="9.140625" style="76"/>
  </cols>
  <sheetData>
    <row r="1" spans="1:16" s="70" customFormat="1" ht="57" customHeight="1">
      <c r="A1" s="82" t="s">
        <v>293</v>
      </c>
      <c r="B1" s="102"/>
      <c r="C1" s="69"/>
      <c r="D1" s="103"/>
    </row>
    <row r="2" spans="1:16" s="73" customFormat="1" ht="17.100000000000001" customHeight="1">
      <c r="A2" s="71" t="s">
        <v>672</v>
      </c>
      <c r="B2" s="200" t="s">
        <v>294</v>
      </c>
      <c r="C2" s="201"/>
      <c r="D2" s="202"/>
      <c r="E2" s="200" t="s">
        <v>644</v>
      </c>
      <c r="F2" s="201"/>
      <c r="G2" s="202"/>
      <c r="H2" s="200" t="s">
        <v>683</v>
      </c>
      <c r="I2" s="201"/>
      <c r="J2" s="202"/>
      <c r="K2" s="200" t="s">
        <v>698</v>
      </c>
      <c r="L2" s="201"/>
      <c r="M2" s="202"/>
      <c r="N2" s="199" t="s">
        <v>709</v>
      </c>
      <c r="O2" s="199"/>
      <c r="P2" s="199"/>
    </row>
    <row r="3" spans="1:16" ht="32.25" customHeight="1">
      <c r="A3" s="71"/>
      <c r="B3" s="141" t="s">
        <v>610</v>
      </c>
      <c r="C3" s="142" t="s">
        <v>611</v>
      </c>
      <c r="D3" s="143" t="s">
        <v>612</v>
      </c>
      <c r="E3" s="141" t="s">
        <v>610</v>
      </c>
      <c r="F3" s="142" t="s">
        <v>611</v>
      </c>
      <c r="G3" s="143" t="s">
        <v>612</v>
      </c>
      <c r="H3" s="141" t="s">
        <v>610</v>
      </c>
      <c r="I3" s="142" t="s">
        <v>611</v>
      </c>
      <c r="J3" s="143" t="s">
        <v>612</v>
      </c>
      <c r="K3" s="141" t="s">
        <v>610</v>
      </c>
      <c r="L3" s="142" t="s">
        <v>611</v>
      </c>
      <c r="M3" s="143" t="s">
        <v>612</v>
      </c>
      <c r="N3" s="141" t="s">
        <v>610</v>
      </c>
      <c r="O3" s="142" t="s">
        <v>611</v>
      </c>
      <c r="P3" s="143" t="s">
        <v>612</v>
      </c>
    </row>
    <row r="4" spans="1:16" ht="15" customHeight="1">
      <c r="A4" s="83" t="s">
        <v>613</v>
      </c>
      <c r="B4" s="144">
        <v>135289.60000000001</v>
      </c>
      <c r="C4" s="104">
        <v>4614.6000000000004</v>
      </c>
      <c r="D4" s="145">
        <v>3.4099999999999998E-2</v>
      </c>
      <c r="E4" s="144">
        <v>138244.6</v>
      </c>
      <c r="F4" s="104">
        <v>10047.700000000001</v>
      </c>
      <c r="G4" s="145">
        <v>7.2700000000000001E-2</v>
      </c>
      <c r="H4" s="144">
        <v>140358.20000000001</v>
      </c>
      <c r="I4" s="104">
        <v>15835.5</v>
      </c>
      <c r="J4" s="145">
        <v>0.1128</v>
      </c>
      <c r="K4" s="144">
        <v>142162.9</v>
      </c>
      <c r="L4" s="104">
        <v>21768.799999999999</v>
      </c>
      <c r="M4" s="145">
        <v>0.15310000000000001</v>
      </c>
      <c r="N4" s="185">
        <v>149583.70000000001</v>
      </c>
      <c r="O4" s="186">
        <v>5880.7</v>
      </c>
      <c r="P4" s="195">
        <v>3.9300000000000002E-2</v>
      </c>
    </row>
    <row r="5" spans="1:16" ht="15" customHeight="1">
      <c r="A5" s="74" t="s">
        <v>614</v>
      </c>
      <c r="B5" s="146">
        <v>59728.3</v>
      </c>
      <c r="C5" s="105">
        <v>2542.5</v>
      </c>
      <c r="D5" s="147">
        <v>4.2599999999999999E-2</v>
      </c>
      <c r="E5" s="146">
        <v>59489.7</v>
      </c>
      <c r="F5" s="105">
        <v>5460.1</v>
      </c>
      <c r="G5" s="147">
        <v>9.1800000000000007E-2</v>
      </c>
      <c r="H5" s="146">
        <v>59287.1</v>
      </c>
      <c r="I5" s="105">
        <v>8245.2000000000007</v>
      </c>
      <c r="J5" s="147">
        <v>0.1391</v>
      </c>
      <c r="K5" s="146">
        <v>59232.800000000003</v>
      </c>
      <c r="L5" s="105">
        <v>11119.2</v>
      </c>
      <c r="M5" s="147">
        <v>0.18770000000000001</v>
      </c>
      <c r="N5" s="187">
        <v>58839</v>
      </c>
      <c r="O5" s="105">
        <v>2941.1</v>
      </c>
      <c r="P5" s="196">
        <v>0.05</v>
      </c>
    </row>
    <row r="6" spans="1:16" ht="15" customHeight="1">
      <c r="A6" s="74" t="s">
        <v>615</v>
      </c>
      <c r="B6" s="146">
        <v>63269.599999999999</v>
      </c>
      <c r="C6" s="105">
        <v>1862.1</v>
      </c>
      <c r="D6" s="147">
        <v>2.9399999999999999E-2</v>
      </c>
      <c r="E6" s="146">
        <v>66074.7</v>
      </c>
      <c r="F6" s="105">
        <v>4064.5</v>
      </c>
      <c r="G6" s="147">
        <v>6.1499999999999999E-2</v>
      </c>
      <c r="H6" s="146">
        <v>67824</v>
      </c>
      <c r="I6" s="105">
        <v>6639.5</v>
      </c>
      <c r="J6" s="147">
        <v>9.7900000000000001E-2</v>
      </c>
      <c r="K6" s="146">
        <v>68785.5</v>
      </c>
      <c r="L6" s="105">
        <v>9172.9</v>
      </c>
      <c r="M6" s="147">
        <v>0.13339999999999999</v>
      </c>
      <c r="N6" s="187">
        <v>74206</v>
      </c>
      <c r="O6" s="105">
        <v>2497.9</v>
      </c>
      <c r="P6" s="196">
        <v>3.3700000000000001E-2</v>
      </c>
    </row>
    <row r="7" spans="1:16" ht="15" customHeight="1">
      <c r="A7" s="74" t="s">
        <v>617</v>
      </c>
      <c r="B7" s="146">
        <v>244.7</v>
      </c>
      <c r="C7" s="105">
        <v>-159.4</v>
      </c>
      <c r="D7" s="147">
        <v>-0.65110000000000001</v>
      </c>
      <c r="E7" s="146">
        <v>199.1</v>
      </c>
      <c r="F7" s="105">
        <v>-276.2</v>
      </c>
      <c r="G7" s="147">
        <v>-1.3874</v>
      </c>
      <c r="H7" s="146">
        <v>176</v>
      </c>
      <c r="I7" s="105">
        <v>-338.6</v>
      </c>
      <c r="J7" s="147">
        <v>-1.9238</v>
      </c>
      <c r="K7" s="146">
        <v>153.19999999999999</v>
      </c>
      <c r="L7" s="105">
        <v>-322.89999999999998</v>
      </c>
      <c r="M7" s="147">
        <v>-2.1078999999999999</v>
      </c>
      <c r="N7" s="187">
        <v>29.6</v>
      </c>
      <c r="O7" s="105">
        <v>-65.7</v>
      </c>
      <c r="P7" s="196">
        <v>-2.2191999999999998</v>
      </c>
    </row>
    <row r="8" spans="1:16" ht="15" customHeight="1">
      <c r="A8" s="74" t="s">
        <v>300</v>
      </c>
      <c r="B8" s="146">
        <v>12047</v>
      </c>
      <c r="C8" s="105">
        <v>369.4</v>
      </c>
      <c r="D8" s="147">
        <v>3.0700000000000002E-2</v>
      </c>
      <c r="E8" s="146">
        <v>12481.1</v>
      </c>
      <c r="F8" s="105">
        <v>799.3</v>
      </c>
      <c r="G8" s="147">
        <v>6.4000000000000001E-2</v>
      </c>
      <c r="H8" s="146">
        <v>13071.1</v>
      </c>
      <c r="I8" s="105">
        <v>1289.5</v>
      </c>
      <c r="J8" s="147">
        <v>9.8599999999999993E-2</v>
      </c>
      <c r="K8" s="146">
        <v>13991.4</v>
      </c>
      <c r="L8" s="105">
        <v>1799.6</v>
      </c>
      <c r="M8" s="147">
        <v>0.12859999999999999</v>
      </c>
      <c r="N8" s="187">
        <v>16509.099999999999</v>
      </c>
      <c r="O8" s="105">
        <v>507.5</v>
      </c>
      <c r="P8" s="196">
        <v>3.0700000000000002E-2</v>
      </c>
    </row>
    <row r="9" spans="1:16" ht="15" customHeight="1">
      <c r="A9" s="83" t="s">
        <v>616</v>
      </c>
      <c r="B9" s="144">
        <v>13617.1</v>
      </c>
      <c r="C9" s="104" t="s">
        <v>409</v>
      </c>
      <c r="D9" s="145" t="s">
        <v>409</v>
      </c>
      <c r="E9" s="144">
        <v>14046</v>
      </c>
      <c r="F9" s="104"/>
      <c r="G9" s="145"/>
      <c r="H9" s="144">
        <v>14142.3</v>
      </c>
      <c r="I9" s="104"/>
      <c r="J9" s="145"/>
      <c r="K9" s="144">
        <v>14222.1</v>
      </c>
      <c r="L9" s="104"/>
      <c r="M9" s="145"/>
      <c r="N9" s="187">
        <v>14142</v>
      </c>
      <c r="O9" s="105"/>
      <c r="P9" s="196"/>
    </row>
    <row r="10" spans="1:16" ht="15" customHeight="1">
      <c r="A10" s="83" t="s">
        <v>265</v>
      </c>
      <c r="B10" s="144">
        <v>148906.70000000001</v>
      </c>
      <c r="C10" s="104">
        <v>4614.6000000000004</v>
      </c>
      <c r="D10" s="145">
        <v>3.1E-2</v>
      </c>
      <c r="E10" s="144">
        <v>152290.6</v>
      </c>
      <c r="F10" s="104">
        <v>10047.700000000001</v>
      </c>
      <c r="G10" s="145">
        <v>6.6000000000000003E-2</v>
      </c>
      <c r="H10" s="144">
        <v>154500.5</v>
      </c>
      <c r="I10" s="104">
        <v>15835.5</v>
      </c>
      <c r="J10" s="145">
        <v>0.10249999999999999</v>
      </c>
      <c r="K10" s="144">
        <v>156385</v>
      </c>
      <c r="L10" s="104">
        <v>21768.799999999999</v>
      </c>
      <c r="M10" s="145">
        <v>0.13919999999999999</v>
      </c>
      <c r="N10" s="188">
        <v>163725.70000000001</v>
      </c>
      <c r="O10" s="104">
        <v>5880.7</v>
      </c>
      <c r="P10" s="197">
        <v>3.5900000000000001E-2</v>
      </c>
    </row>
    <row r="11" spans="1:16" ht="15" customHeight="1">
      <c r="A11" s="83" t="s">
        <v>618</v>
      </c>
      <c r="B11" s="144">
        <v>124060.7</v>
      </c>
      <c r="C11" s="104">
        <v>-3100.1</v>
      </c>
      <c r="D11" s="145">
        <v>2.5000000000000001E-2</v>
      </c>
      <c r="E11" s="144">
        <v>127332.8</v>
      </c>
      <c r="F11" s="104">
        <v>-6864.8</v>
      </c>
      <c r="G11" s="145">
        <v>5.3900000000000003E-2</v>
      </c>
      <c r="H11" s="144">
        <v>129422.9</v>
      </c>
      <c r="I11" s="104">
        <v>-11047.1</v>
      </c>
      <c r="J11" s="145">
        <v>8.5400000000000004E-2</v>
      </c>
      <c r="K11" s="144">
        <v>131033.60000000001</v>
      </c>
      <c r="L11" s="104">
        <v>-15362.7</v>
      </c>
      <c r="M11" s="145">
        <v>0.1172</v>
      </c>
      <c r="N11" s="188">
        <v>138273.20000000001</v>
      </c>
      <c r="O11" s="104">
        <v>-4144.8999999999996</v>
      </c>
      <c r="P11" s="197">
        <v>0.03</v>
      </c>
    </row>
    <row r="12" spans="1:16" ht="15" customHeight="1">
      <c r="A12" s="74" t="s">
        <v>619</v>
      </c>
      <c r="B12" s="146">
        <v>1761</v>
      </c>
      <c r="C12" s="105">
        <v>-32.700000000000003</v>
      </c>
      <c r="D12" s="147">
        <v>1.8599999999999998E-2</v>
      </c>
      <c r="E12" s="146">
        <v>1893.2</v>
      </c>
      <c r="F12" s="105">
        <v>-71.8</v>
      </c>
      <c r="G12" s="147">
        <v>3.7900000000000003E-2</v>
      </c>
      <c r="H12" s="146">
        <v>2122.3000000000002</v>
      </c>
      <c r="I12" s="105">
        <v>-128.19999999999999</v>
      </c>
      <c r="J12" s="147">
        <v>6.0400000000000002E-2</v>
      </c>
      <c r="K12" s="146">
        <v>2176.4</v>
      </c>
      <c r="L12" s="105">
        <v>-177.8</v>
      </c>
      <c r="M12" s="147">
        <v>8.1699999999999995E-2</v>
      </c>
      <c r="N12" s="187">
        <v>2292.1</v>
      </c>
      <c r="O12" s="105">
        <v>-44.5</v>
      </c>
      <c r="P12" s="196">
        <v>1.9400000000000001E-2</v>
      </c>
    </row>
    <row r="13" spans="1:16" ht="15" customHeight="1">
      <c r="A13" s="74" t="s">
        <v>524</v>
      </c>
      <c r="B13" s="146">
        <v>11190.8</v>
      </c>
      <c r="C13" s="105">
        <v>-207.1</v>
      </c>
      <c r="D13" s="147">
        <v>1.8499999999999999E-2</v>
      </c>
      <c r="E13" s="146">
        <v>11161.6</v>
      </c>
      <c r="F13" s="105">
        <v>-421</v>
      </c>
      <c r="G13" s="147">
        <v>3.7699999999999997E-2</v>
      </c>
      <c r="H13" s="146">
        <v>11128.7</v>
      </c>
      <c r="I13" s="105">
        <v>-639.70000000000005</v>
      </c>
      <c r="J13" s="147">
        <v>5.7500000000000002E-2</v>
      </c>
      <c r="K13" s="146">
        <v>11077.1</v>
      </c>
      <c r="L13" s="105">
        <v>-855.5</v>
      </c>
      <c r="M13" s="147">
        <v>7.7200000000000005E-2</v>
      </c>
      <c r="N13" s="187">
        <v>10805.7</v>
      </c>
      <c r="O13" s="105">
        <v>-210.6</v>
      </c>
      <c r="P13" s="196">
        <v>1.95E-2</v>
      </c>
    </row>
    <row r="14" spans="1:16" ht="15" customHeight="1">
      <c r="A14" s="74" t="s">
        <v>525</v>
      </c>
      <c r="B14" s="146">
        <v>63077.8</v>
      </c>
      <c r="C14" s="105">
        <v>-1661.8</v>
      </c>
      <c r="D14" s="147">
        <v>2.63E-2</v>
      </c>
      <c r="E14" s="146">
        <v>64311.3</v>
      </c>
      <c r="F14" s="105">
        <v>-3574.1</v>
      </c>
      <c r="G14" s="147">
        <v>5.5599999999999997E-2</v>
      </c>
      <c r="H14" s="146">
        <v>65482.3</v>
      </c>
      <c r="I14" s="105">
        <v>-5770.6</v>
      </c>
      <c r="J14" s="147">
        <v>8.8099999999999998E-2</v>
      </c>
      <c r="K14" s="146">
        <v>67048.2</v>
      </c>
      <c r="L14" s="105">
        <v>-8042.8</v>
      </c>
      <c r="M14" s="147">
        <v>0.12</v>
      </c>
      <c r="N14" s="187">
        <v>72763.7</v>
      </c>
      <c r="O14" s="105">
        <v>-2214.5</v>
      </c>
      <c r="P14" s="196">
        <v>3.04E-2</v>
      </c>
    </row>
    <row r="15" spans="1:16" ht="15" customHeight="1">
      <c r="A15" s="74" t="s">
        <v>620</v>
      </c>
      <c r="B15" s="146">
        <v>8481.2999999999993</v>
      </c>
      <c r="C15" s="105">
        <v>-235.7</v>
      </c>
      <c r="D15" s="147">
        <v>2.7799999999999998E-2</v>
      </c>
      <c r="E15" s="146">
        <v>8854.1</v>
      </c>
      <c r="F15" s="105">
        <v>-511.8</v>
      </c>
      <c r="G15" s="147">
        <v>5.7799999999999997E-2</v>
      </c>
      <c r="H15" s="146">
        <v>9127.6</v>
      </c>
      <c r="I15" s="105">
        <v>-846.1</v>
      </c>
      <c r="J15" s="147">
        <v>9.2700000000000005E-2</v>
      </c>
      <c r="K15" s="146">
        <v>9435.7999999999993</v>
      </c>
      <c r="L15" s="105">
        <v>-1190.7</v>
      </c>
      <c r="M15" s="147">
        <v>0.12620000000000001</v>
      </c>
      <c r="N15" s="187">
        <v>10933.6</v>
      </c>
      <c r="O15" s="105">
        <v>-348.5</v>
      </c>
      <c r="P15" s="196">
        <v>3.1899999999999998E-2</v>
      </c>
    </row>
    <row r="16" spans="1:16" ht="15" customHeight="1">
      <c r="A16" s="74" t="s">
        <v>621</v>
      </c>
      <c r="B16" s="146">
        <v>23952.799999999999</v>
      </c>
      <c r="C16" s="105">
        <v>-703.5</v>
      </c>
      <c r="D16" s="147">
        <v>2.9399999999999999E-2</v>
      </c>
      <c r="E16" s="146">
        <v>24589.4</v>
      </c>
      <c r="F16" s="105">
        <v>-1552.3</v>
      </c>
      <c r="G16" s="147">
        <v>6.3100000000000003E-2</v>
      </c>
      <c r="H16" s="146">
        <v>24558.2</v>
      </c>
      <c r="I16" s="105">
        <v>-2456.3000000000002</v>
      </c>
      <c r="J16" s="147">
        <v>0.1</v>
      </c>
      <c r="K16" s="146">
        <v>24121.9</v>
      </c>
      <c r="L16" s="105">
        <v>-3268.5</v>
      </c>
      <c r="M16" s="147">
        <v>0.13550000000000001</v>
      </c>
      <c r="N16" s="187">
        <v>24158.1</v>
      </c>
      <c r="O16" s="105">
        <v>-834.9</v>
      </c>
      <c r="P16" s="196">
        <v>3.4599999999999999E-2</v>
      </c>
    </row>
    <row r="17" spans="1:16" ht="15" customHeight="1">
      <c r="A17" s="74" t="s">
        <v>622</v>
      </c>
      <c r="B17" s="146">
        <v>8079.5</v>
      </c>
      <c r="C17" s="105">
        <v>-226.8</v>
      </c>
      <c r="D17" s="147">
        <v>2.81E-2</v>
      </c>
      <c r="E17" s="146">
        <v>8714.2999999999993</v>
      </c>
      <c r="F17" s="105">
        <v>-518.4</v>
      </c>
      <c r="G17" s="147">
        <v>5.9499999999999997E-2</v>
      </c>
      <c r="H17" s="146">
        <v>9175.1</v>
      </c>
      <c r="I17" s="105">
        <v>-881.3</v>
      </c>
      <c r="J17" s="147">
        <v>9.6100000000000005E-2</v>
      </c>
      <c r="K17" s="146">
        <v>9323.5</v>
      </c>
      <c r="L17" s="105">
        <v>-1221.9000000000001</v>
      </c>
      <c r="M17" s="147">
        <v>0.13109999999999999</v>
      </c>
      <c r="N17" s="187">
        <v>10163.5</v>
      </c>
      <c r="O17" s="105">
        <v>-350</v>
      </c>
      <c r="P17" s="196">
        <v>3.44E-2</v>
      </c>
    </row>
    <row r="18" spans="1:16" ht="15" customHeight="1">
      <c r="A18" s="74" t="s">
        <v>623</v>
      </c>
      <c r="B18" s="146">
        <v>1744.6</v>
      </c>
      <c r="C18" s="105">
        <v>100.5</v>
      </c>
      <c r="D18" s="147">
        <v>-5.7599999999999998E-2</v>
      </c>
      <c r="E18" s="146">
        <v>1726.5</v>
      </c>
      <c r="F18" s="105">
        <v>160.5</v>
      </c>
      <c r="G18" s="147">
        <v>-9.2999999999999999E-2</v>
      </c>
      <c r="H18" s="146">
        <v>1696.3</v>
      </c>
      <c r="I18" s="105">
        <v>161.80000000000001</v>
      </c>
      <c r="J18" s="147">
        <v>-9.5399999999999999E-2</v>
      </c>
      <c r="K18" s="146">
        <v>1685</v>
      </c>
      <c r="L18" s="105">
        <v>80</v>
      </c>
      <c r="M18" s="147">
        <v>-4.7500000000000001E-2</v>
      </c>
      <c r="N18" s="187">
        <v>422.4</v>
      </c>
      <c r="O18" s="105">
        <v>51.5</v>
      </c>
      <c r="P18" s="196">
        <v>-0.122</v>
      </c>
    </row>
    <row r="19" spans="1:16" ht="15" customHeight="1">
      <c r="A19" s="74" t="s">
        <v>624</v>
      </c>
      <c r="B19" s="146">
        <v>3438.2</v>
      </c>
      <c r="C19" s="105">
        <v>-47.6</v>
      </c>
      <c r="D19" s="147">
        <v>1.38E-2</v>
      </c>
      <c r="E19" s="146">
        <v>3669.6</v>
      </c>
      <c r="F19" s="105">
        <v>-108.8</v>
      </c>
      <c r="G19" s="147">
        <v>2.9700000000000001E-2</v>
      </c>
      <c r="H19" s="146">
        <v>3728.9</v>
      </c>
      <c r="I19" s="105">
        <v>-168</v>
      </c>
      <c r="J19" s="147">
        <v>4.5100000000000001E-2</v>
      </c>
      <c r="K19" s="146">
        <v>3733.3</v>
      </c>
      <c r="L19" s="105">
        <v>-219.3</v>
      </c>
      <c r="M19" s="147">
        <v>5.8700000000000002E-2</v>
      </c>
      <c r="N19" s="187">
        <v>4004.6</v>
      </c>
      <c r="O19" s="105">
        <v>-64.099999999999994</v>
      </c>
      <c r="P19" s="196">
        <v>1.6E-2</v>
      </c>
    </row>
    <row r="20" spans="1:16" ht="15" customHeight="1">
      <c r="A20" s="74" t="s">
        <v>625</v>
      </c>
      <c r="B20" s="146">
        <v>2334.6999999999998</v>
      </c>
      <c r="C20" s="105">
        <v>-85.5</v>
      </c>
      <c r="D20" s="147">
        <v>3.6600000000000001E-2</v>
      </c>
      <c r="E20" s="146">
        <v>2412.8000000000002</v>
      </c>
      <c r="F20" s="105">
        <v>-267.10000000000002</v>
      </c>
      <c r="G20" s="147">
        <v>0.11070000000000001</v>
      </c>
      <c r="H20" s="146">
        <v>2403.6</v>
      </c>
      <c r="I20" s="105">
        <v>-318.60000000000002</v>
      </c>
      <c r="J20" s="147">
        <v>0.13250000000000001</v>
      </c>
      <c r="K20" s="146">
        <v>2432.4</v>
      </c>
      <c r="L20" s="105">
        <v>-466.2</v>
      </c>
      <c r="M20" s="147">
        <v>0.19170000000000001</v>
      </c>
      <c r="N20" s="187">
        <v>2729.6</v>
      </c>
      <c r="O20" s="105">
        <v>-129.30000000000001</v>
      </c>
      <c r="P20" s="196">
        <v>4.7399999999999998E-2</v>
      </c>
    </row>
    <row r="21" spans="1:16" ht="15" customHeight="1">
      <c r="A21" s="83" t="s">
        <v>626</v>
      </c>
      <c r="B21" s="144">
        <v>14442.2</v>
      </c>
      <c r="C21" s="104" t="s">
        <v>409</v>
      </c>
      <c r="D21" s="145" t="s">
        <v>409</v>
      </c>
      <c r="E21" s="144">
        <v>14459.5</v>
      </c>
      <c r="F21" s="104"/>
      <c r="G21" s="145"/>
      <c r="H21" s="144">
        <v>14457.7</v>
      </c>
      <c r="I21" s="104"/>
      <c r="J21" s="145"/>
      <c r="K21" s="144">
        <v>14622.6</v>
      </c>
      <c r="L21" s="104"/>
      <c r="M21" s="145"/>
      <c r="N21" s="188">
        <v>14185.6</v>
      </c>
      <c r="O21" s="105"/>
      <c r="P21" s="196"/>
    </row>
    <row r="22" spans="1:16" ht="15" customHeight="1">
      <c r="A22" s="83" t="s">
        <v>284</v>
      </c>
      <c r="B22" s="144">
        <v>10403.799999999999</v>
      </c>
      <c r="C22" s="104" t="s">
        <v>409</v>
      </c>
      <c r="D22" s="145" t="s">
        <v>409</v>
      </c>
      <c r="E22" s="144">
        <v>10498.4</v>
      </c>
      <c r="F22" s="104"/>
      <c r="G22" s="145"/>
      <c r="H22" s="144">
        <v>10619.8</v>
      </c>
      <c r="I22" s="104"/>
      <c r="J22" s="145"/>
      <c r="K22" s="144">
        <v>10728.7</v>
      </c>
      <c r="L22" s="104"/>
      <c r="M22" s="145"/>
      <c r="N22" s="188">
        <v>11266.9</v>
      </c>
      <c r="O22" s="105"/>
      <c r="P22" s="196"/>
    </row>
    <row r="23" spans="1:16" s="70" customFormat="1" ht="15" customHeight="1">
      <c r="A23" s="83" t="s">
        <v>627</v>
      </c>
      <c r="B23" s="144">
        <v>148906.70000000001</v>
      </c>
      <c r="C23" s="104">
        <v>-3100.1</v>
      </c>
      <c r="D23" s="145">
        <v>2.0799999999999999E-2</v>
      </c>
      <c r="E23" s="144">
        <v>152290.6</v>
      </c>
      <c r="F23" s="104">
        <v>-6864.8</v>
      </c>
      <c r="G23" s="145">
        <v>4.5100000000000001E-2</v>
      </c>
      <c r="H23" s="144">
        <v>154500.5</v>
      </c>
      <c r="I23" s="104">
        <v>-11047.1</v>
      </c>
      <c r="J23" s="145">
        <v>7.1499999999999994E-2</v>
      </c>
      <c r="K23" s="144">
        <v>156385</v>
      </c>
      <c r="L23" s="104">
        <v>-15362.7</v>
      </c>
      <c r="M23" s="145">
        <v>9.8199999999999996E-2</v>
      </c>
      <c r="N23" s="188">
        <v>163725.70000000001</v>
      </c>
      <c r="O23" s="104">
        <v>-4144.8999999999996</v>
      </c>
      <c r="P23" s="197">
        <v>2.53E-2</v>
      </c>
    </row>
    <row r="24" spans="1:16" s="70" customFormat="1" ht="15" customHeight="1">
      <c r="A24" s="83" t="s">
        <v>450</v>
      </c>
      <c r="B24" s="148"/>
      <c r="C24" s="104"/>
      <c r="D24" s="145">
        <v>1.0200000000000001E-2</v>
      </c>
      <c r="E24" s="148"/>
      <c r="F24" s="104"/>
      <c r="G24" s="145">
        <v>2.0899999999999998E-2</v>
      </c>
      <c r="H24" s="148"/>
      <c r="I24" s="104"/>
      <c r="J24" s="145">
        <v>3.1E-2</v>
      </c>
      <c r="K24" s="148"/>
      <c r="L24" s="104"/>
      <c r="M24" s="145">
        <v>4.1000000000000002E-2</v>
      </c>
      <c r="N24" s="188"/>
      <c r="O24" s="104"/>
      <c r="P24" s="197">
        <v>1.06E-2</v>
      </c>
    </row>
    <row r="25" spans="1:16" ht="15" customHeight="1">
      <c r="A25" s="83" t="s">
        <v>628</v>
      </c>
      <c r="B25" s="148"/>
      <c r="C25" s="104">
        <v>1514.5</v>
      </c>
      <c r="D25" s="145">
        <v>1.12E-2</v>
      </c>
      <c r="E25" s="148"/>
      <c r="F25" s="104">
        <v>3183</v>
      </c>
      <c r="G25" s="145">
        <v>2.3E-2</v>
      </c>
      <c r="H25" s="148"/>
      <c r="I25" s="104"/>
      <c r="J25" s="145">
        <v>3.4099999999999998E-2</v>
      </c>
      <c r="K25" s="148"/>
      <c r="L25" s="104">
        <v>6406.1</v>
      </c>
      <c r="M25" s="145">
        <v>4.5100000000000001E-2</v>
      </c>
      <c r="N25" s="188"/>
      <c r="O25" s="104">
        <v>1735.8</v>
      </c>
      <c r="P25" s="197">
        <v>1.1599999999999999E-2</v>
      </c>
    </row>
    <row r="26" spans="1:16" ht="15" customHeight="1">
      <c r="A26" s="83" t="s">
        <v>629</v>
      </c>
      <c r="B26" s="149"/>
      <c r="C26" s="150"/>
      <c r="D26" s="151">
        <v>4.48E-2</v>
      </c>
      <c r="E26" s="149"/>
      <c r="F26" s="150"/>
      <c r="G26" s="151">
        <v>4.5999999999999999E-2</v>
      </c>
      <c r="H26" s="149"/>
      <c r="I26" s="150"/>
      <c r="J26" s="151">
        <v>4.5499999999999999E-2</v>
      </c>
      <c r="K26" s="149"/>
      <c r="L26" s="150"/>
      <c r="M26" s="151"/>
      <c r="N26" s="189"/>
      <c r="O26" s="150"/>
      <c r="P26" s="198">
        <v>4.6399999999999997E-2</v>
      </c>
    </row>
    <row r="27" spans="1:16" ht="15" customHeight="1">
      <c r="A27" s="74"/>
      <c r="B27" s="107"/>
    </row>
    <row r="28" spans="1:16" ht="35.25" customHeight="1">
      <c r="A28" s="91" t="s">
        <v>631</v>
      </c>
      <c r="B28" s="107"/>
    </row>
    <row r="29" spans="1:16" ht="15" customHeight="1">
      <c r="A29" s="91" t="s">
        <v>630</v>
      </c>
      <c r="B29" s="107"/>
    </row>
    <row r="30" spans="1:16" ht="15" customHeight="1">
      <c r="A30" s="91" t="s">
        <v>632</v>
      </c>
      <c r="B30" s="107"/>
    </row>
    <row r="31" spans="1:16" ht="25.5" customHeight="1">
      <c r="A31" s="91" t="s">
        <v>633</v>
      </c>
      <c r="B31" s="106"/>
    </row>
    <row r="32" spans="1:16" s="70" customFormat="1" ht="15" customHeight="1">
      <c r="A32" s="83"/>
      <c r="B32" s="106"/>
      <c r="C32" s="103"/>
      <c r="D32" s="110"/>
    </row>
    <row r="33" spans="1:2" ht="15" customHeight="1">
      <c r="A33" s="74"/>
      <c r="B33" s="107"/>
    </row>
    <row r="34" spans="1:2" ht="15" customHeight="1">
      <c r="A34" s="74"/>
      <c r="B34" s="107"/>
    </row>
    <row r="35" spans="1:2" ht="15" customHeight="1">
      <c r="A35" s="74"/>
      <c r="B35" s="107"/>
    </row>
    <row r="36" spans="1:2" ht="15" customHeight="1">
      <c r="A36" s="74"/>
      <c r="B36" s="107"/>
    </row>
    <row r="37" spans="1:2" ht="15" customHeight="1">
      <c r="A37" s="74"/>
      <c r="B37" s="107"/>
    </row>
    <row r="38" spans="1:2" ht="15" customHeight="1">
      <c r="A38" s="74"/>
      <c r="B38" s="107"/>
    </row>
    <row r="39" spans="1:2" ht="15" customHeight="1">
      <c r="A39" s="74"/>
      <c r="B39" s="107"/>
    </row>
    <row r="40" spans="1:2" ht="15" customHeight="1">
      <c r="A40" s="74"/>
      <c r="B40" s="107"/>
    </row>
    <row r="41" spans="1:2" ht="15" customHeight="1">
      <c r="A41" s="74"/>
      <c r="B41" s="107"/>
    </row>
    <row r="42" spans="1:2" ht="15" customHeight="1">
      <c r="A42" s="83"/>
      <c r="B42" s="106"/>
    </row>
    <row r="43" spans="1:2" ht="15" customHeight="1">
      <c r="A43" s="74"/>
      <c r="B43" s="107"/>
    </row>
    <row r="44" spans="1:2" ht="15" customHeight="1">
      <c r="A44" s="74"/>
      <c r="B44" s="107"/>
    </row>
    <row r="45" spans="1:2" ht="15" customHeight="1">
      <c r="A45" s="74"/>
      <c r="B45" s="107"/>
    </row>
    <row r="46" spans="1:2" ht="15" customHeight="1">
      <c r="A46" s="74"/>
      <c r="B46" s="107"/>
    </row>
    <row r="47" spans="1:2" ht="15" customHeight="1">
      <c r="A47" s="83"/>
      <c r="B47" s="106"/>
    </row>
    <row r="48" spans="1:2" ht="15" customHeight="1">
      <c r="A48" s="83"/>
      <c r="B48" s="106"/>
    </row>
    <row r="49" spans="1:2" ht="15" customHeight="1">
      <c r="A49" s="74"/>
      <c r="B49" s="107"/>
    </row>
    <row r="50" spans="1:2" ht="15" customHeight="1">
      <c r="A50" s="74"/>
      <c r="B50" s="107"/>
    </row>
    <row r="51" spans="1:2" ht="15" customHeight="1">
      <c r="A51" s="74"/>
      <c r="B51" s="107"/>
    </row>
    <row r="52" spans="1:2" ht="15" customHeight="1">
      <c r="A52" s="74"/>
      <c r="B52" s="107"/>
    </row>
    <row r="53" spans="1:2" ht="15" customHeight="1">
      <c r="A53" s="74"/>
      <c r="B53" s="107"/>
    </row>
    <row r="54" spans="1:2" ht="15" customHeight="1">
      <c r="A54" s="74"/>
      <c r="B54" s="107"/>
    </row>
    <row r="55" spans="1:2" ht="15" customHeight="1">
      <c r="A55" s="74"/>
      <c r="B55" s="107"/>
    </row>
    <row r="56" spans="1:2" ht="15" customHeight="1">
      <c r="A56" s="74"/>
      <c r="B56" s="107"/>
    </row>
    <row r="57" spans="1:2" ht="15" customHeight="1">
      <c r="A57" s="74"/>
      <c r="B57" s="107"/>
    </row>
    <row r="58" spans="1:2" ht="15" customHeight="1">
      <c r="A58" s="74"/>
      <c r="B58" s="107"/>
    </row>
    <row r="59" spans="1:2" ht="15" customHeight="1">
      <c r="A59" s="74"/>
      <c r="B59" s="107"/>
    </row>
    <row r="60" spans="1:2" ht="15" customHeight="1">
      <c r="A60" s="74"/>
      <c r="B60" s="107"/>
    </row>
    <row r="61" spans="1:2" ht="15" customHeight="1">
      <c r="A61" s="74"/>
      <c r="B61" s="107"/>
    </row>
    <row r="62" spans="1:2" ht="15" customHeight="1">
      <c r="A62" s="74"/>
      <c r="B62" s="107"/>
    </row>
    <row r="63" spans="1:2" ht="15" customHeight="1">
      <c r="A63" s="74"/>
      <c r="B63" s="107"/>
    </row>
    <row r="64" spans="1:2" ht="15" customHeight="1">
      <c r="A64" s="74"/>
      <c r="B64" s="107"/>
    </row>
    <row r="65" spans="1:2" ht="15" customHeight="1">
      <c r="A65" s="74"/>
      <c r="B65" s="107"/>
    </row>
    <row r="66" spans="1:2" ht="15" customHeight="1">
      <c r="A66" s="74"/>
      <c r="B66" s="107"/>
    </row>
    <row r="67" spans="1:2" ht="15" customHeight="1">
      <c r="A67" s="74"/>
      <c r="B67" s="107"/>
    </row>
    <row r="68" spans="1:2" ht="15" customHeight="1">
      <c r="A68" s="74"/>
      <c r="B68" s="107"/>
    </row>
    <row r="69" spans="1:2" ht="15" customHeight="1">
      <c r="A69" s="74"/>
      <c r="B69" s="107"/>
    </row>
    <row r="70" spans="1:2" ht="15" customHeight="1">
      <c r="A70" s="74"/>
      <c r="B70" s="107"/>
    </row>
    <row r="71" spans="1:2" ht="15" customHeight="1">
      <c r="A71" s="74"/>
      <c r="B71" s="107"/>
    </row>
    <row r="72" spans="1:2" ht="15" customHeight="1">
      <c r="A72" s="74"/>
      <c r="B72" s="107"/>
    </row>
    <row r="73" spans="1:2" ht="15" customHeight="1">
      <c r="A73" s="74"/>
      <c r="B73" s="107"/>
    </row>
    <row r="74" spans="1:2" ht="15" customHeight="1">
      <c r="A74" s="74"/>
      <c r="B74" s="107"/>
    </row>
    <row r="75" spans="1:2" ht="15" customHeight="1">
      <c r="A75" s="74"/>
      <c r="B75" s="107"/>
    </row>
    <row r="76" spans="1:2" ht="15" customHeight="1">
      <c r="A76" s="74"/>
      <c r="B76" s="107"/>
    </row>
    <row r="77" spans="1:2" ht="15" customHeight="1">
      <c r="A77" s="74"/>
      <c r="B77" s="107"/>
    </row>
    <row r="78" spans="1:2" ht="15" customHeight="1">
      <c r="A78" s="74"/>
      <c r="B78" s="107"/>
    </row>
    <row r="79" spans="1:2" ht="15" customHeight="1">
      <c r="A79" s="74"/>
      <c r="B79" s="107"/>
    </row>
    <row r="80" spans="1:2" ht="15" customHeight="1">
      <c r="A80" s="74"/>
      <c r="B80" s="107"/>
    </row>
    <row r="81" spans="1:2" ht="15" customHeight="1">
      <c r="A81" s="74"/>
      <c r="B81" s="107"/>
    </row>
    <row r="82" spans="1:2" ht="15" customHeight="1">
      <c r="A82" s="74"/>
      <c r="B82" s="107"/>
    </row>
    <row r="83" spans="1:2" ht="15" customHeight="1">
      <c r="A83" s="74"/>
      <c r="B83" s="107"/>
    </row>
    <row r="84" spans="1:2" ht="15" customHeight="1">
      <c r="A84" s="74"/>
      <c r="B84" s="107"/>
    </row>
    <row r="85" spans="1:2" ht="15" customHeight="1">
      <c r="A85" s="74"/>
      <c r="B85" s="107"/>
    </row>
    <row r="86" spans="1:2" ht="15" customHeight="1">
      <c r="A86" s="74"/>
      <c r="B86" s="107"/>
    </row>
    <row r="87" spans="1:2" ht="15" customHeight="1">
      <c r="A87" s="74"/>
      <c r="B87" s="107"/>
    </row>
    <row r="88" spans="1:2" ht="15" customHeight="1">
      <c r="A88" s="74"/>
      <c r="B88" s="107"/>
    </row>
    <row r="89" spans="1:2" ht="15" customHeight="1">
      <c r="A89" s="74"/>
      <c r="B89" s="107"/>
    </row>
    <row r="90" spans="1:2" ht="15" customHeight="1">
      <c r="A90" s="74"/>
      <c r="B90" s="107"/>
    </row>
    <row r="91" spans="1:2" ht="15" customHeight="1">
      <c r="A91" s="74"/>
      <c r="B91" s="107"/>
    </row>
    <row r="92" spans="1:2" ht="15" customHeight="1">
      <c r="A92" s="74"/>
      <c r="B92" s="107"/>
    </row>
    <row r="93" spans="1:2" ht="15" customHeight="1">
      <c r="A93" s="74"/>
      <c r="B93" s="107"/>
    </row>
    <row r="94" spans="1:2" ht="15" customHeight="1">
      <c r="A94" s="74"/>
      <c r="B94" s="107"/>
    </row>
    <row r="95" spans="1:2" ht="15" customHeight="1">
      <c r="A95" s="74"/>
      <c r="B95" s="107"/>
    </row>
    <row r="96" spans="1:2" ht="15" customHeight="1">
      <c r="A96" s="74"/>
      <c r="B96" s="107"/>
    </row>
    <row r="97" spans="1:2" ht="15" customHeight="1">
      <c r="A97" s="74"/>
      <c r="B97" s="107"/>
    </row>
    <row r="98" spans="1:2" ht="15" customHeight="1">
      <c r="A98" s="74"/>
      <c r="B98" s="107"/>
    </row>
    <row r="99" spans="1:2" ht="15" customHeight="1">
      <c r="A99" s="74"/>
      <c r="B99" s="107"/>
    </row>
    <row r="100" spans="1:2" ht="15" customHeight="1">
      <c r="A100" s="74"/>
      <c r="B100" s="107"/>
    </row>
    <row r="101" spans="1:2" ht="15" customHeight="1">
      <c r="A101" s="74"/>
      <c r="B101" s="107"/>
    </row>
    <row r="102" spans="1:2" ht="15" customHeight="1">
      <c r="A102" s="74"/>
      <c r="B102" s="107"/>
    </row>
    <row r="103" spans="1:2" ht="15" customHeight="1">
      <c r="A103" s="74"/>
      <c r="B103" s="107"/>
    </row>
    <row r="104" spans="1:2" ht="15" customHeight="1">
      <c r="A104" s="74"/>
      <c r="B104" s="107"/>
    </row>
    <row r="105" spans="1:2" ht="15" customHeight="1">
      <c r="A105" s="74"/>
      <c r="B105" s="107"/>
    </row>
    <row r="106" spans="1:2" ht="15" customHeight="1">
      <c r="A106" s="74"/>
      <c r="B106" s="107"/>
    </row>
    <row r="107" spans="1:2" ht="15" customHeight="1">
      <c r="A107" s="74"/>
      <c r="B107" s="107"/>
    </row>
    <row r="108" spans="1:2" ht="15" customHeight="1">
      <c r="A108" s="74"/>
      <c r="B108" s="107"/>
    </row>
    <row r="109" spans="1:2" ht="15" customHeight="1">
      <c r="A109" s="74"/>
      <c r="B109" s="107"/>
    </row>
    <row r="110" spans="1:2" ht="15" customHeight="1">
      <c r="A110" s="74"/>
      <c r="B110" s="107"/>
    </row>
    <row r="111" spans="1:2" ht="15" customHeight="1">
      <c r="A111" s="74"/>
      <c r="B111" s="107"/>
    </row>
    <row r="112" spans="1:2" ht="15" customHeight="1">
      <c r="A112" s="74"/>
      <c r="B112" s="107"/>
    </row>
    <row r="113" spans="1:2" ht="15" customHeight="1">
      <c r="A113" s="74"/>
      <c r="B113" s="107"/>
    </row>
    <row r="114" spans="1:2" ht="15" customHeight="1">
      <c r="A114" s="74"/>
      <c r="B114" s="107"/>
    </row>
    <row r="115" spans="1:2" ht="15" customHeight="1">
      <c r="A115" s="74"/>
      <c r="B115" s="107"/>
    </row>
    <row r="116" spans="1:2" ht="15" customHeight="1">
      <c r="A116" s="74"/>
      <c r="B116" s="107"/>
    </row>
    <row r="117" spans="1:2" ht="15" customHeight="1">
      <c r="A117" s="74"/>
      <c r="B117" s="107"/>
    </row>
    <row r="118" spans="1:2" ht="15" customHeight="1">
      <c r="A118" s="74"/>
      <c r="B118" s="107"/>
    </row>
    <row r="119" spans="1:2">
      <c r="A119" s="74"/>
      <c r="B119" s="107"/>
    </row>
    <row r="120" spans="1:2">
      <c r="A120" s="74"/>
      <c r="B120" s="107"/>
    </row>
    <row r="121" spans="1:2">
      <c r="A121" s="74"/>
      <c r="B121" s="107"/>
    </row>
    <row r="122" spans="1:2">
      <c r="A122" s="74"/>
      <c r="B122" s="107"/>
    </row>
    <row r="123" spans="1:2">
      <c r="A123" s="74"/>
      <c r="B123" s="107"/>
    </row>
    <row r="124" spans="1:2">
      <c r="A124" s="74"/>
      <c r="B124" s="107"/>
    </row>
    <row r="125" spans="1:2">
      <c r="A125" s="74"/>
      <c r="B125" s="107"/>
    </row>
    <row r="126" spans="1:2">
      <c r="A126" s="74"/>
      <c r="B126" s="107"/>
    </row>
    <row r="127" spans="1:2">
      <c r="A127" s="74"/>
      <c r="B127" s="107"/>
    </row>
    <row r="128" spans="1:2">
      <c r="A128" s="74"/>
      <c r="B128" s="107"/>
    </row>
    <row r="129" spans="1:2">
      <c r="A129" s="74"/>
      <c r="B129" s="107"/>
    </row>
    <row r="130" spans="1:2">
      <c r="A130" s="74"/>
      <c r="B130" s="107"/>
    </row>
    <row r="131" spans="1:2">
      <c r="A131" s="74"/>
      <c r="B131" s="107"/>
    </row>
    <row r="132" spans="1:2">
      <c r="A132" s="74"/>
      <c r="B132" s="107"/>
    </row>
    <row r="133" spans="1:2">
      <c r="A133" s="74"/>
      <c r="B133" s="107"/>
    </row>
    <row r="134" spans="1:2">
      <c r="A134" s="74"/>
      <c r="B134" s="107"/>
    </row>
    <row r="135" spans="1:2">
      <c r="A135" s="74"/>
      <c r="B135" s="107"/>
    </row>
    <row r="136" spans="1:2">
      <c r="A136" s="74"/>
      <c r="B136" s="107"/>
    </row>
    <row r="137" spans="1:2">
      <c r="A137" s="74"/>
      <c r="B137" s="107"/>
    </row>
    <row r="138" spans="1:2">
      <c r="A138" s="74"/>
      <c r="B138" s="107"/>
    </row>
    <row r="139" spans="1:2">
      <c r="A139" s="74"/>
      <c r="B139" s="107"/>
    </row>
    <row r="140" spans="1:2">
      <c r="A140" s="74"/>
      <c r="B140" s="107"/>
    </row>
    <row r="141" spans="1:2">
      <c r="A141" s="74"/>
      <c r="B141" s="107"/>
    </row>
    <row r="142" spans="1:2">
      <c r="A142" s="74"/>
      <c r="B142" s="107"/>
    </row>
    <row r="143" spans="1:2">
      <c r="A143" s="74"/>
      <c r="B143" s="107"/>
    </row>
    <row r="144" spans="1:2">
      <c r="A144" s="74"/>
      <c r="B144" s="107"/>
    </row>
    <row r="145" spans="1:2">
      <c r="A145" s="74"/>
      <c r="B145" s="107"/>
    </row>
    <row r="146" spans="1:2">
      <c r="A146" s="74"/>
      <c r="B146" s="107"/>
    </row>
    <row r="147" spans="1:2">
      <c r="A147" s="74"/>
      <c r="B147" s="107"/>
    </row>
    <row r="148" spans="1:2">
      <c r="A148" s="74"/>
      <c r="B148" s="107"/>
    </row>
    <row r="149" spans="1:2">
      <c r="A149" s="74"/>
      <c r="B149" s="107"/>
    </row>
    <row r="150" spans="1:2">
      <c r="A150" s="74"/>
      <c r="B150" s="107"/>
    </row>
    <row r="151" spans="1:2">
      <c r="A151" s="74"/>
      <c r="B151" s="107"/>
    </row>
    <row r="152" spans="1:2">
      <c r="A152" s="74"/>
      <c r="B152" s="107"/>
    </row>
    <row r="153" spans="1:2">
      <c r="A153" s="74"/>
      <c r="B153" s="107"/>
    </row>
    <row r="154" spans="1:2">
      <c r="A154" s="74"/>
      <c r="B154" s="107"/>
    </row>
    <row r="155" spans="1:2">
      <c r="A155" s="74"/>
      <c r="B155" s="107"/>
    </row>
    <row r="156" spans="1:2">
      <c r="A156" s="74"/>
      <c r="B156" s="107"/>
    </row>
    <row r="157" spans="1:2">
      <c r="A157" s="74"/>
      <c r="B157" s="107"/>
    </row>
    <row r="158" spans="1:2">
      <c r="A158" s="74"/>
      <c r="B158" s="107"/>
    </row>
    <row r="159" spans="1:2">
      <c r="A159" s="74"/>
      <c r="B159" s="107"/>
    </row>
    <row r="160" spans="1:2">
      <c r="A160" s="74"/>
      <c r="B160" s="107"/>
    </row>
    <row r="161" spans="1:2">
      <c r="A161" s="74"/>
      <c r="B161" s="107"/>
    </row>
    <row r="162" spans="1:2">
      <c r="A162" s="74"/>
      <c r="B162" s="107"/>
    </row>
    <row r="163" spans="1:2">
      <c r="A163" s="74"/>
      <c r="B163" s="107"/>
    </row>
    <row r="164" spans="1:2">
      <c r="A164" s="74"/>
      <c r="B164" s="107"/>
    </row>
    <row r="165" spans="1:2">
      <c r="A165" s="74"/>
      <c r="B165" s="107"/>
    </row>
    <row r="166" spans="1:2">
      <c r="A166" s="74"/>
      <c r="B166" s="107"/>
    </row>
    <row r="167" spans="1:2">
      <c r="A167" s="74"/>
      <c r="B167" s="107"/>
    </row>
    <row r="168" spans="1:2">
      <c r="A168" s="74"/>
      <c r="B168" s="107"/>
    </row>
    <row r="169" spans="1:2">
      <c r="A169" s="74"/>
      <c r="B169" s="107"/>
    </row>
    <row r="170" spans="1:2">
      <c r="A170" s="74"/>
      <c r="B170" s="107"/>
    </row>
    <row r="171" spans="1:2">
      <c r="A171" s="74"/>
      <c r="B171" s="107"/>
    </row>
    <row r="172" spans="1:2">
      <c r="A172" s="74"/>
      <c r="B172" s="107"/>
    </row>
    <row r="173" spans="1:2">
      <c r="A173" s="74"/>
      <c r="B173" s="107"/>
    </row>
    <row r="174" spans="1:2">
      <c r="A174" s="74"/>
      <c r="B174" s="107"/>
    </row>
    <row r="175" spans="1:2">
      <c r="A175" s="74"/>
      <c r="B175" s="107"/>
    </row>
    <row r="176" spans="1:2">
      <c r="A176" s="74"/>
      <c r="B176" s="107"/>
    </row>
    <row r="177" spans="1:2">
      <c r="A177" s="74"/>
      <c r="B177" s="107"/>
    </row>
    <row r="178" spans="1:2">
      <c r="A178" s="74"/>
      <c r="B178" s="107"/>
    </row>
    <row r="179" spans="1:2">
      <c r="A179" s="74"/>
      <c r="B179" s="107"/>
    </row>
    <row r="180" spans="1:2">
      <c r="A180" s="74"/>
      <c r="B180" s="107"/>
    </row>
    <row r="181" spans="1:2">
      <c r="A181" s="74"/>
      <c r="B181" s="107"/>
    </row>
    <row r="182" spans="1:2">
      <c r="A182" s="74"/>
      <c r="B182" s="107"/>
    </row>
    <row r="183" spans="1:2">
      <c r="A183" s="74"/>
      <c r="B183" s="107"/>
    </row>
    <row r="184" spans="1:2">
      <c r="A184" s="74"/>
      <c r="B184" s="107"/>
    </row>
    <row r="185" spans="1:2">
      <c r="A185" s="74"/>
      <c r="B185" s="107"/>
    </row>
    <row r="186" spans="1:2">
      <c r="A186" s="74"/>
      <c r="B186" s="107"/>
    </row>
    <row r="187" spans="1:2">
      <c r="A187" s="74"/>
      <c r="B187" s="107"/>
    </row>
    <row r="188" spans="1:2">
      <c r="A188" s="74"/>
      <c r="B188" s="107"/>
    </row>
    <row r="189" spans="1:2">
      <c r="A189" s="74"/>
      <c r="B189" s="107"/>
    </row>
    <row r="190" spans="1:2">
      <c r="A190" s="74"/>
      <c r="B190" s="107"/>
    </row>
    <row r="191" spans="1:2">
      <c r="A191" s="74"/>
      <c r="B191" s="107"/>
    </row>
    <row r="192" spans="1:2">
      <c r="A192" s="74"/>
      <c r="B192" s="107"/>
    </row>
    <row r="193" spans="1:2">
      <c r="A193" s="74"/>
      <c r="B193" s="107"/>
    </row>
    <row r="194" spans="1:2">
      <c r="A194" s="74"/>
      <c r="B194" s="107"/>
    </row>
    <row r="195" spans="1:2">
      <c r="A195" s="74"/>
      <c r="B195" s="107"/>
    </row>
    <row r="196" spans="1:2">
      <c r="A196" s="74"/>
      <c r="B196" s="107"/>
    </row>
    <row r="197" spans="1:2">
      <c r="A197" s="74"/>
      <c r="B197" s="107"/>
    </row>
    <row r="198" spans="1:2">
      <c r="A198" s="74"/>
      <c r="B198" s="107"/>
    </row>
    <row r="199" spans="1:2">
      <c r="A199" s="74"/>
      <c r="B199" s="107"/>
    </row>
    <row r="200" spans="1:2">
      <c r="A200" s="74"/>
      <c r="B200" s="107"/>
    </row>
    <row r="201" spans="1:2">
      <c r="A201" s="74"/>
      <c r="B201" s="107"/>
    </row>
    <row r="202" spans="1:2">
      <c r="A202" s="74"/>
      <c r="B202" s="107"/>
    </row>
    <row r="203" spans="1:2">
      <c r="A203" s="74"/>
      <c r="B203" s="107"/>
    </row>
    <row r="204" spans="1:2">
      <c r="A204" s="74"/>
      <c r="B204" s="107"/>
    </row>
    <row r="205" spans="1:2">
      <c r="A205" s="74"/>
      <c r="B205" s="107"/>
    </row>
    <row r="206" spans="1:2">
      <c r="A206" s="74"/>
      <c r="B206" s="107"/>
    </row>
    <row r="207" spans="1:2">
      <c r="A207" s="74"/>
      <c r="B207" s="107"/>
    </row>
    <row r="208" spans="1:2">
      <c r="A208" s="74"/>
      <c r="B208" s="107"/>
    </row>
    <row r="209" spans="1:2">
      <c r="A209" s="74"/>
      <c r="B209" s="107"/>
    </row>
    <row r="210" spans="1:2">
      <c r="A210" s="74"/>
      <c r="B210" s="107"/>
    </row>
    <row r="211" spans="1:2">
      <c r="A211" s="74"/>
      <c r="B211" s="107"/>
    </row>
    <row r="212" spans="1:2">
      <c r="B212" s="107"/>
    </row>
    <row r="213" spans="1:2">
      <c r="B213" s="107"/>
    </row>
    <row r="214" spans="1:2">
      <c r="B214" s="107"/>
    </row>
    <row r="215" spans="1:2">
      <c r="B215" s="107"/>
    </row>
    <row r="216" spans="1:2">
      <c r="B216" s="107"/>
    </row>
    <row r="217" spans="1:2">
      <c r="B217" s="107"/>
    </row>
    <row r="218" spans="1:2">
      <c r="B218" s="107"/>
    </row>
    <row r="219" spans="1:2">
      <c r="B219" s="107"/>
    </row>
    <row r="220" spans="1:2">
      <c r="B220" s="107"/>
    </row>
    <row r="221" spans="1:2">
      <c r="B221" s="107"/>
    </row>
    <row r="222" spans="1:2">
      <c r="B222" s="107"/>
    </row>
    <row r="223" spans="1:2">
      <c r="B223" s="107"/>
    </row>
    <row r="224" spans="1:2">
      <c r="B224" s="107"/>
    </row>
    <row r="225" spans="2:2">
      <c r="B225" s="107"/>
    </row>
  </sheetData>
  <mergeCells count="5">
    <mergeCell ref="B2:D2"/>
    <mergeCell ref="E2:G2"/>
    <mergeCell ref="H2:J2"/>
    <mergeCell ref="K2:M2"/>
    <mergeCell ref="N2:P2"/>
  </mergeCells>
  <hyperlinks>
    <hyperlink ref="A1" location="Index!A1" display="          Index      " xr:uid="{C43B5F1D-405B-4218-BC10-E33ACF22C7AC}"/>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2EDC-4BF0-4593-848D-F58361430E7B}">
  <dimension ref="A1:AT211"/>
  <sheetViews>
    <sheetView zoomScaleNormal="100" workbookViewId="0">
      <pane xSplit="1" topLeftCell="AL1" activePane="topRight" state="frozen"/>
      <selection pane="topRight"/>
    </sheetView>
  </sheetViews>
  <sheetFormatPr defaultColWidth="9.140625" defaultRowHeight="15"/>
  <cols>
    <col min="1" max="1" width="61.85546875" style="77" customWidth="1"/>
    <col min="2" max="7" width="13.42578125" style="76" customWidth="1"/>
    <col min="8" max="8" width="9.140625" style="76"/>
    <col min="9" max="46" width="13.42578125" style="76" customWidth="1"/>
    <col min="47" max="16384" width="9.140625" style="76"/>
  </cols>
  <sheetData>
    <row r="1" spans="1:46" s="70" customFormat="1" ht="57" customHeight="1">
      <c r="A1" s="82" t="s">
        <v>293</v>
      </c>
    </row>
    <row r="2" spans="1:46" s="73" customFormat="1" ht="17.100000000000001" customHeight="1">
      <c r="A2" s="203" t="s">
        <v>553</v>
      </c>
      <c r="B2" s="200" t="s">
        <v>294</v>
      </c>
      <c r="C2" s="201"/>
      <c r="D2" s="201"/>
      <c r="E2" s="201"/>
      <c r="F2" s="201"/>
      <c r="G2" s="201"/>
      <c r="H2" s="201"/>
      <c r="I2" s="201"/>
      <c r="J2" s="202"/>
      <c r="K2" s="200" t="s">
        <v>643</v>
      </c>
      <c r="L2" s="201"/>
      <c r="M2" s="201"/>
      <c r="N2" s="201"/>
      <c r="O2" s="201"/>
      <c r="P2" s="201"/>
      <c r="Q2" s="201"/>
      <c r="R2" s="201"/>
      <c r="S2" s="202"/>
      <c r="T2" s="200" t="s">
        <v>684</v>
      </c>
      <c r="U2" s="201"/>
      <c r="V2" s="201"/>
      <c r="W2" s="201"/>
      <c r="X2" s="201"/>
      <c r="Y2" s="201"/>
      <c r="Z2" s="201"/>
      <c r="AA2" s="201"/>
      <c r="AB2" s="202"/>
      <c r="AC2" s="200" t="s">
        <v>699</v>
      </c>
      <c r="AD2" s="201"/>
      <c r="AE2" s="201"/>
      <c r="AF2" s="201"/>
      <c r="AG2" s="201"/>
      <c r="AH2" s="201"/>
      <c r="AI2" s="201"/>
      <c r="AJ2" s="201"/>
      <c r="AK2" s="202"/>
      <c r="AL2" s="200" t="s">
        <v>709</v>
      </c>
      <c r="AM2" s="201"/>
      <c r="AN2" s="201"/>
      <c r="AO2" s="201"/>
      <c r="AP2" s="201"/>
      <c r="AQ2" s="201"/>
      <c r="AR2" s="201"/>
      <c r="AS2" s="201"/>
      <c r="AT2" s="202"/>
    </row>
    <row r="3" spans="1:46" ht="30">
      <c r="A3" s="203"/>
      <c r="B3" s="152" t="s">
        <v>444</v>
      </c>
      <c r="C3" s="153" t="s">
        <v>445</v>
      </c>
      <c r="D3" s="153" t="s">
        <v>546</v>
      </c>
      <c r="E3" s="153" t="s">
        <v>547</v>
      </c>
      <c r="F3" s="153" t="s">
        <v>548</v>
      </c>
      <c r="G3" s="153" t="s">
        <v>549</v>
      </c>
      <c r="H3" s="153" t="s">
        <v>550</v>
      </c>
      <c r="I3" s="153" t="s">
        <v>551</v>
      </c>
      <c r="J3" s="154" t="s">
        <v>552</v>
      </c>
      <c r="K3" s="152" t="s">
        <v>444</v>
      </c>
      <c r="L3" s="153" t="s">
        <v>445</v>
      </c>
      <c r="M3" s="153" t="s">
        <v>546</v>
      </c>
      <c r="N3" s="153" t="s">
        <v>547</v>
      </c>
      <c r="O3" s="153" t="s">
        <v>548</v>
      </c>
      <c r="P3" s="153" t="s">
        <v>549</v>
      </c>
      <c r="Q3" s="153" t="s">
        <v>550</v>
      </c>
      <c r="R3" s="153" t="s">
        <v>551</v>
      </c>
      <c r="S3" s="154" t="s">
        <v>552</v>
      </c>
      <c r="T3" s="152" t="s">
        <v>444</v>
      </c>
      <c r="U3" s="153" t="s">
        <v>445</v>
      </c>
      <c r="V3" s="153" t="s">
        <v>546</v>
      </c>
      <c r="W3" s="153" t="s">
        <v>547</v>
      </c>
      <c r="X3" s="153" t="s">
        <v>548</v>
      </c>
      <c r="Y3" s="153" t="s">
        <v>549</v>
      </c>
      <c r="Z3" s="153" t="s">
        <v>550</v>
      </c>
      <c r="AA3" s="153" t="s">
        <v>551</v>
      </c>
      <c r="AB3" s="154" t="s">
        <v>552</v>
      </c>
      <c r="AC3" s="152" t="s">
        <v>444</v>
      </c>
      <c r="AD3" s="153" t="s">
        <v>445</v>
      </c>
      <c r="AE3" s="153" t="s">
        <v>546</v>
      </c>
      <c r="AF3" s="153" t="s">
        <v>547</v>
      </c>
      <c r="AG3" s="153" t="s">
        <v>548</v>
      </c>
      <c r="AH3" s="153" t="s">
        <v>549</v>
      </c>
      <c r="AI3" s="153" t="s">
        <v>550</v>
      </c>
      <c r="AJ3" s="153" t="s">
        <v>551</v>
      </c>
      <c r="AK3" s="154" t="s">
        <v>552</v>
      </c>
      <c r="AL3" s="152" t="s">
        <v>444</v>
      </c>
      <c r="AM3" s="153" t="s">
        <v>445</v>
      </c>
      <c r="AN3" s="153" t="s">
        <v>546</v>
      </c>
      <c r="AO3" s="153" t="s">
        <v>547</v>
      </c>
      <c r="AP3" s="153" t="s">
        <v>548</v>
      </c>
      <c r="AQ3" s="153" t="s">
        <v>549</v>
      </c>
      <c r="AR3" s="153" t="s">
        <v>550</v>
      </c>
      <c r="AS3" s="153" t="s">
        <v>551</v>
      </c>
      <c r="AT3" s="154" t="s">
        <v>552</v>
      </c>
    </row>
    <row r="4" spans="1:46" ht="15" customHeight="1">
      <c r="A4" s="74" t="s">
        <v>541</v>
      </c>
      <c r="B4" s="133"/>
      <c r="C4" s="87"/>
      <c r="D4" s="87"/>
      <c r="E4" s="87"/>
      <c r="F4" s="87"/>
      <c r="G4" s="87"/>
      <c r="H4" s="87"/>
      <c r="I4" s="87"/>
      <c r="J4" s="98"/>
      <c r="K4" s="133"/>
      <c r="L4" s="87"/>
      <c r="M4" s="87"/>
      <c r="N4" s="87"/>
      <c r="O4" s="87"/>
      <c r="P4" s="87"/>
      <c r="Q4" s="87"/>
      <c r="R4" s="87"/>
      <c r="S4" s="98"/>
      <c r="T4" s="133">
        <v>0</v>
      </c>
      <c r="U4" s="87">
        <v>7708534</v>
      </c>
      <c r="V4" s="87">
        <v>13538297</v>
      </c>
      <c r="W4" s="87">
        <v>13961976</v>
      </c>
      <c r="X4" s="87">
        <v>7130646</v>
      </c>
      <c r="Y4" s="87">
        <v>42339453</v>
      </c>
      <c r="Z4" s="87">
        <v>0</v>
      </c>
      <c r="AA4" s="87">
        <v>42339453</v>
      </c>
      <c r="AB4" s="98">
        <v>41481554</v>
      </c>
      <c r="AC4" s="133">
        <v>4011304</v>
      </c>
      <c r="AD4" s="87">
        <v>3975038</v>
      </c>
      <c r="AE4" s="87">
        <v>14031393</v>
      </c>
      <c r="AF4" s="87">
        <v>15385622</v>
      </c>
      <c r="AG4" s="87">
        <v>7549881</v>
      </c>
      <c r="AH4" s="87">
        <v>44953238</v>
      </c>
      <c r="AI4" s="87">
        <v>0</v>
      </c>
      <c r="AJ4" s="87">
        <v>44953238</v>
      </c>
      <c r="AK4" s="98">
        <v>45035800</v>
      </c>
      <c r="AL4" s="183" t="s">
        <v>409</v>
      </c>
      <c r="AM4" s="139">
        <v>9737308</v>
      </c>
      <c r="AN4" s="139">
        <v>9630674</v>
      </c>
      <c r="AO4" s="139">
        <v>16473254</v>
      </c>
      <c r="AP4" s="139">
        <v>10534761</v>
      </c>
      <c r="AQ4" s="139">
        <v>46375997</v>
      </c>
      <c r="AR4" s="139" t="s">
        <v>409</v>
      </c>
      <c r="AS4" s="139">
        <v>46375997</v>
      </c>
      <c r="AT4" s="184">
        <v>46480315</v>
      </c>
    </row>
    <row r="5" spans="1:46" ht="15" customHeight="1">
      <c r="A5" s="74" t="s">
        <v>542</v>
      </c>
      <c r="B5" s="133" t="s">
        <v>409</v>
      </c>
      <c r="C5" s="87">
        <v>8012064</v>
      </c>
      <c r="D5" s="87">
        <v>13625280</v>
      </c>
      <c r="E5" s="87">
        <v>5697829</v>
      </c>
      <c r="F5" s="87">
        <v>10772143</v>
      </c>
      <c r="G5" s="87">
        <v>38107316</v>
      </c>
      <c r="H5" s="87" t="s">
        <v>409</v>
      </c>
      <c r="I5" s="87">
        <v>38107316</v>
      </c>
      <c r="J5" s="98">
        <v>38189758</v>
      </c>
      <c r="K5" s="133">
        <v>4545319</v>
      </c>
      <c r="L5" s="87">
        <v>3733594</v>
      </c>
      <c r="M5" s="87">
        <v>14086235</v>
      </c>
      <c r="N5" s="87">
        <v>10712157</v>
      </c>
      <c r="O5" s="87">
        <v>7399463</v>
      </c>
      <c r="P5" s="87">
        <v>40476768</v>
      </c>
      <c r="Q5" s="87">
        <v>0</v>
      </c>
      <c r="R5" s="87">
        <v>40476768</v>
      </c>
      <c r="S5" s="98">
        <v>40554880</v>
      </c>
      <c r="T5" s="133">
        <v>0</v>
      </c>
      <c r="U5" s="87">
        <v>7708534</v>
      </c>
      <c r="V5" s="87">
        <v>13508440</v>
      </c>
      <c r="W5" s="87">
        <v>13961976</v>
      </c>
      <c r="X5" s="87">
        <v>7130646</v>
      </c>
      <c r="Y5" s="87">
        <v>42309596</v>
      </c>
      <c r="Z5" s="87">
        <v>0</v>
      </c>
      <c r="AA5" s="87">
        <v>42309596</v>
      </c>
      <c r="AB5" s="98">
        <v>41454133</v>
      </c>
      <c r="AC5" s="133">
        <v>4011304</v>
      </c>
      <c r="AD5" s="87">
        <v>3975038</v>
      </c>
      <c r="AE5" s="87">
        <v>14002662</v>
      </c>
      <c r="AF5" s="87">
        <v>15385622</v>
      </c>
      <c r="AG5" s="87">
        <v>7549881</v>
      </c>
      <c r="AH5" s="87">
        <v>44924507</v>
      </c>
      <c r="AI5" s="87">
        <v>0</v>
      </c>
      <c r="AJ5" s="87">
        <v>44924507</v>
      </c>
      <c r="AK5" s="98">
        <v>45009059</v>
      </c>
      <c r="AL5" s="133" t="s">
        <v>409</v>
      </c>
      <c r="AM5" s="87">
        <v>9715071</v>
      </c>
      <c r="AN5" s="87">
        <v>9630674</v>
      </c>
      <c r="AO5" s="87">
        <v>16473254</v>
      </c>
      <c r="AP5" s="87">
        <v>10534761</v>
      </c>
      <c r="AQ5" s="87">
        <v>46353760</v>
      </c>
      <c r="AR5" s="87" t="s">
        <v>409</v>
      </c>
      <c r="AS5" s="87">
        <v>46353760</v>
      </c>
      <c r="AT5" s="98">
        <v>46458396</v>
      </c>
    </row>
    <row r="6" spans="1:46" ht="15" customHeight="1">
      <c r="A6" s="74" t="s">
        <v>543</v>
      </c>
      <c r="B6" s="133" t="s">
        <v>409</v>
      </c>
      <c r="C6" s="87" t="s">
        <v>409</v>
      </c>
      <c r="D6" s="87">
        <v>40496</v>
      </c>
      <c r="E6" s="87" t="s">
        <v>409</v>
      </c>
      <c r="F6" s="87" t="s">
        <v>409</v>
      </c>
      <c r="G6" s="87">
        <v>40496</v>
      </c>
      <c r="H6" s="87" t="s">
        <v>409</v>
      </c>
      <c r="I6" s="87">
        <v>40496</v>
      </c>
      <c r="J6" s="98">
        <v>36242</v>
      </c>
      <c r="K6" s="133">
        <v>0</v>
      </c>
      <c r="L6" s="87">
        <v>0</v>
      </c>
      <c r="M6" s="87">
        <v>35202</v>
      </c>
      <c r="N6" s="87">
        <v>0</v>
      </c>
      <c r="O6" s="87">
        <v>0</v>
      </c>
      <c r="P6" s="87">
        <v>35202</v>
      </c>
      <c r="Q6" s="87">
        <v>0</v>
      </c>
      <c r="R6" s="87">
        <v>35202</v>
      </c>
      <c r="S6" s="98">
        <v>31926</v>
      </c>
      <c r="T6" s="133">
        <v>0</v>
      </c>
      <c r="U6" s="87">
        <v>0</v>
      </c>
      <c r="V6" s="87">
        <v>29857</v>
      </c>
      <c r="W6" s="87">
        <v>0</v>
      </c>
      <c r="X6" s="87">
        <v>0</v>
      </c>
      <c r="Y6" s="87">
        <v>29857</v>
      </c>
      <c r="Z6" s="87">
        <v>0</v>
      </c>
      <c r="AA6" s="87">
        <v>29857</v>
      </c>
      <c r="AB6" s="98">
        <v>27421</v>
      </c>
      <c r="AC6" s="133">
        <v>0</v>
      </c>
      <c r="AD6" s="87">
        <v>0</v>
      </c>
      <c r="AE6" s="87">
        <v>28731</v>
      </c>
      <c r="AF6" s="87">
        <v>0</v>
      </c>
      <c r="AG6" s="87">
        <v>0</v>
      </c>
      <c r="AH6" s="87">
        <v>28731</v>
      </c>
      <c r="AI6" s="87">
        <v>0</v>
      </c>
      <c r="AJ6" s="87">
        <v>28731</v>
      </c>
      <c r="AK6" s="98">
        <v>26741</v>
      </c>
      <c r="AL6" s="133" t="s">
        <v>409</v>
      </c>
      <c r="AM6" s="87">
        <v>22237</v>
      </c>
      <c r="AN6" s="87" t="s">
        <v>409</v>
      </c>
      <c r="AO6" s="87" t="s">
        <v>409</v>
      </c>
      <c r="AP6" s="87" t="s">
        <v>409</v>
      </c>
      <c r="AQ6" s="87">
        <v>22237</v>
      </c>
      <c r="AR6" s="87" t="s">
        <v>409</v>
      </c>
      <c r="AS6" s="87">
        <v>22237</v>
      </c>
      <c r="AT6" s="98">
        <v>21919</v>
      </c>
    </row>
    <row r="7" spans="1:46" ht="15" customHeight="1">
      <c r="A7" s="74" t="s">
        <v>544</v>
      </c>
      <c r="B7" s="133" t="s">
        <v>409</v>
      </c>
      <c r="C7" s="87">
        <v>1643291</v>
      </c>
      <c r="D7" s="87">
        <v>116521</v>
      </c>
      <c r="E7" s="87">
        <v>130696</v>
      </c>
      <c r="F7" s="87"/>
      <c r="G7" s="87">
        <v>1890508</v>
      </c>
      <c r="H7" s="87">
        <v>-325</v>
      </c>
      <c r="I7" s="87">
        <v>1890183</v>
      </c>
      <c r="J7" s="98">
        <v>1714791</v>
      </c>
      <c r="K7" s="133">
        <v>416308</v>
      </c>
      <c r="L7" s="87">
        <v>1327157</v>
      </c>
      <c r="M7" s="87">
        <v>143755</v>
      </c>
      <c r="N7" s="87">
        <v>105108</v>
      </c>
      <c r="O7" s="87">
        <v>0</v>
      </c>
      <c r="P7" s="87">
        <v>1992328</v>
      </c>
      <c r="Q7" s="87">
        <v>-341</v>
      </c>
      <c r="R7" s="87">
        <v>1991987</v>
      </c>
      <c r="S7" s="98">
        <v>1802400</v>
      </c>
      <c r="T7" s="133">
        <v>1242373</v>
      </c>
      <c r="U7" s="87">
        <v>141431</v>
      </c>
      <c r="V7" s="87">
        <v>146876</v>
      </c>
      <c r="W7" s="87">
        <v>109201</v>
      </c>
      <c r="X7" s="87">
        <v>0</v>
      </c>
      <c r="Y7" s="87">
        <v>1639881</v>
      </c>
      <c r="Z7" s="87">
        <v>-355</v>
      </c>
      <c r="AA7" s="87">
        <v>1639526</v>
      </c>
      <c r="AB7" s="98">
        <v>1494266</v>
      </c>
      <c r="AC7" s="133">
        <v>101062</v>
      </c>
      <c r="AD7" s="87">
        <v>74695</v>
      </c>
      <c r="AE7" s="87">
        <v>294122</v>
      </c>
      <c r="AF7" s="87">
        <v>22231</v>
      </c>
      <c r="AG7" s="87">
        <v>0</v>
      </c>
      <c r="AH7" s="87">
        <v>492110</v>
      </c>
      <c r="AI7" s="87">
        <v>-12</v>
      </c>
      <c r="AJ7" s="87">
        <v>492098</v>
      </c>
      <c r="AK7" s="98">
        <v>486523</v>
      </c>
      <c r="AL7" s="133">
        <v>44709</v>
      </c>
      <c r="AM7" s="87">
        <v>32708</v>
      </c>
      <c r="AN7" s="87">
        <v>304803</v>
      </c>
      <c r="AO7" s="87">
        <v>23029</v>
      </c>
      <c r="AP7" s="87"/>
      <c r="AQ7" s="87">
        <v>405249</v>
      </c>
      <c r="AR7" s="87">
        <v>-13</v>
      </c>
      <c r="AS7" s="87">
        <v>405236</v>
      </c>
      <c r="AT7" s="98">
        <v>409703</v>
      </c>
    </row>
    <row r="8" spans="1:46" ht="15" customHeight="1">
      <c r="A8" s="74" t="s">
        <v>673</v>
      </c>
      <c r="B8" s="133">
        <v>1515</v>
      </c>
      <c r="C8" s="87" t="s">
        <v>409</v>
      </c>
      <c r="D8" s="87" t="s">
        <v>409</v>
      </c>
      <c r="E8" s="87" t="s">
        <v>409</v>
      </c>
      <c r="F8" s="87" t="s">
        <v>409</v>
      </c>
      <c r="G8" s="87">
        <v>1515</v>
      </c>
      <c r="H8" s="87" t="s">
        <v>409</v>
      </c>
      <c r="I8" s="87">
        <v>1515</v>
      </c>
      <c r="J8" s="98">
        <v>1509</v>
      </c>
      <c r="K8" s="133">
        <v>0</v>
      </c>
      <c r="L8" s="87">
        <v>10298</v>
      </c>
      <c r="M8" s="87">
        <v>20157</v>
      </c>
      <c r="N8" s="87">
        <v>174624</v>
      </c>
      <c r="O8" s="87">
        <v>287772</v>
      </c>
      <c r="P8" s="87">
        <v>492851</v>
      </c>
      <c r="Q8" s="87">
        <v>-5</v>
      </c>
      <c r="R8" s="87">
        <v>492846</v>
      </c>
      <c r="S8" s="98">
        <v>415363</v>
      </c>
      <c r="T8" s="133">
        <v>0</v>
      </c>
      <c r="U8" s="87">
        <v>9892</v>
      </c>
      <c r="V8" s="87">
        <v>21023</v>
      </c>
      <c r="W8" s="87">
        <v>181893</v>
      </c>
      <c r="X8" s="87">
        <v>214444</v>
      </c>
      <c r="Y8" s="87">
        <v>427252</v>
      </c>
      <c r="Z8" s="87">
        <v>-5</v>
      </c>
      <c r="AA8" s="87">
        <v>427247</v>
      </c>
      <c r="AB8" s="98">
        <v>430921</v>
      </c>
      <c r="AC8" s="133">
        <v>0</v>
      </c>
      <c r="AD8" s="87">
        <v>0</v>
      </c>
      <c r="AE8" s="87">
        <v>67186</v>
      </c>
      <c r="AF8" s="87">
        <v>127916</v>
      </c>
      <c r="AG8" s="87">
        <v>206798</v>
      </c>
      <c r="AH8" s="87">
        <v>401900</v>
      </c>
      <c r="AI8" s="87">
        <v>-4</v>
      </c>
      <c r="AJ8" s="87">
        <v>401896</v>
      </c>
      <c r="AK8" s="98">
        <v>404461</v>
      </c>
      <c r="AL8" s="133" t="s">
        <v>409</v>
      </c>
      <c r="AM8" s="87" t="s">
        <v>409</v>
      </c>
      <c r="AN8" s="87">
        <v>69796</v>
      </c>
      <c r="AO8" s="87">
        <v>132811</v>
      </c>
      <c r="AP8" s="87">
        <v>214387</v>
      </c>
      <c r="AQ8" s="87">
        <v>416994</v>
      </c>
      <c r="AR8" s="87">
        <v>-5</v>
      </c>
      <c r="AS8" s="87">
        <v>416989</v>
      </c>
      <c r="AT8" s="98">
        <v>417952</v>
      </c>
    </row>
    <row r="9" spans="1:46" ht="15" customHeight="1">
      <c r="A9" s="74" t="s">
        <v>545</v>
      </c>
      <c r="B9" s="133" t="s">
        <v>409</v>
      </c>
      <c r="C9" s="87" t="s">
        <v>409</v>
      </c>
      <c r="D9" s="87" t="s">
        <v>409</v>
      </c>
      <c r="E9" s="87" t="s">
        <v>409</v>
      </c>
      <c r="F9" s="87">
        <v>16006</v>
      </c>
      <c r="G9" s="87">
        <v>16006</v>
      </c>
      <c r="H9" s="87">
        <v>-14566</v>
      </c>
      <c r="I9" s="87">
        <v>1440</v>
      </c>
      <c r="J9" s="98">
        <v>1336</v>
      </c>
      <c r="K9" s="133">
        <v>0</v>
      </c>
      <c r="L9" s="87">
        <v>0</v>
      </c>
      <c r="M9" s="87">
        <v>0</v>
      </c>
      <c r="N9" s="87">
        <v>0</v>
      </c>
      <c r="O9" s="87">
        <v>1358</v>
      </c>
      <c r="P9" s="87">
        <v>1358</v>
      </c>
      <c r="Q9" s="87">
        <v>0</v>
      </c>
      <c r="R9" s="87">
        <v>1358</v>
      </c>
      <c r="S9" s="98">
        <v>1252</v>
      </c>
      <c r="T9" s="133">
        <v>0</v>
      </c>
      <c r="U9" s="87">
        <v>0</v>
      </c>
      <c r="V9" s="87">
        <v>0</v>
      </c>
      <c r="W9" s="87">
        <v>0</v>
      </c>
      <c r="X9" s="87">
        <v>1277</v>
      </c>
      <c r="Y9" s="87">
        <v>1277</v>
      </c>
      <c r="Z9" s="87">
        <v>0</v>
      </c>
      <c r="AA9" s="87">
        <v>1277</v>
      </c>
      <c r="AB9" s="98">
        <v>1167</v>
      </c>
      <c r="AC9" s="133">
        <v>0</v>
      </c>
      <c r="AD9" s="87">
        <v>0</v>
      </c>
      <c r="AE9" s="87">
        <v>0</v>
      </c>
      <c r="AF9" s="87">
        <v>0</v>
      </c>
      <c r="AG9" s="87">
        <v>1197</v>
      </c>
      <c r="AH9" s="87">
        <v>1197</v>
      </c>
      <c r="AI9" s="87">
        <v>0</v>
      </c>
      <c r="AJ9" s="87">
        <v>1197</v>
      </c>
      <c r="AK9" s="98">
        <v>1085</v>
      </c>
      <c r="AL9" s="133" t="s">
        <v>409</v>
      </c>
      <c r="AM9" s="87" t="s">
        <v>409</v>
      </c>
      <c r="AN9" s="87" t="s">
        <v>409</v>
      </c>
      <c r="AO9" s="87" t="s">
        <v>409</v>
      </c>
      <c r="AP9" s="87">
        <v>1118</v>
      </c>
      <c r="AQ9" s="87">
        <v>1118</v>
      </c>
      <c r="AR9" s="87" t="s">
        <v>409</v>
      </c>
      <c r="AS9" s="87">
        <v>1118</v>
      </c>
      <c r="AT9" s="98">
        <v>1019</v>
      </c>
    </row>
    <row r="10" spans="1:46" ht="15" customHeight="1">
      <c r="A10" s="83" t="s">
        <v>86</v>
      </c>
      <c r="B10" s="134">
        <v>1515</v>
      </c>
      <c r="C10" s="100">
        <v>9655355</v>
      </c>
      <c r="D10" s="100">
        <v>13782297</v>
      </c>
      <c r="E10" s="100">
        <v>5828525</v>
      </c>
      <c r="F10" s="100">
        <v>10788149</v>
      </c>
      <c r="G10" s="100">
        <v>40055841</v>
      </c>
      <c r="H10" s="100">
        <v>-14891</v>
      </c>
      <c r="I10" s="100">
        <v>40040950</v>
      </c>
      <c r="J10" s="101">
        <v>39943636</v>
      </c>
      <c r="K10" s="134">
        <v>4961627</v>
      </c>
      <c r="L10" s="100">
        <v>5071049</v>
      </c>
      <c r="M10" s="100">
        <v>14285349</v>
      </c>
      <c r="N10" s="100">
        <v>10991889</v>
      </c>
      <c r="O10" s="100">
        <v>7688593</v>
      </c>
      <c r="P10" s="100">
        <v>42998507</v>
      </c>
      <c r="Q10" s="100">
        <v>-346</v>
      </c>
      <c r="R10" s="100">
        <v>42998161</v>
      </c>
      <c r="S10" s="101">
        <v>42805821</v>
      </c>
      <c r="T10" s="134">
        <v>1242373</v>
      </c>
      <c r="U10" s="100">
        <v>7859857</v>
      </c>
      <c r="V10" s="100">
        <v>13706196</v>
      </c>
      <c r="W10" s="100">
        <v>14253070</v>
      </c>
      <c r="X10" s="100">
        <v>7346367</v>
      </c>
      <c r="Y10" s="100">
        <v>44407863</v>
      </c>
      <c r="Z10" s="100">
        <v>-360</v>
      </c>
      <c r="AA10" s="100">
        <v>44407503</v>
      </c>
      <c r="AB10" s="101">
        <v>43407908</v>
      </c>
      <c r="AC10" s="134">
        <v>4112366</v>
      </c>
      <c r="AD10" s="100">
        <v>4049733</v>
      </c>
      <c r="AE10" s="100">
        <v>14392701</v>
      </c>
      <c r="AF10" s="100">
        <v>15535769</v>
      </c>
      <c r="AG10" s="100">
        <v>7757876</v>
      </c>
      <c r="AH10" s="100">
        <v>45848445</v>
      </c>
      <c r="AI10" s="100">
        <v>-16</v>
      </c>
      <c r="AJ10" s="100">
        <v>45848429</v>
      </c>
      <c r="AK10" s="101">
        <v>45927869</v>
      </c>
      <c r="AL10" s="134">
        <v>44709</v>
      </c>
      <c r="AM10" s="100">
        <v>9770016</v>
      </c>
      <c r="AN10" s="100">
        <v>10005273</v>
      </c>
      <c r="AO10" s="100">
        <v>16629094</v>
      </c>
      <c r="AP10" s="100">
        <v>10750266</v>
      </c>
      <c r="AQ10" s="100">
        <v>47199358</v>
      </c>
      <c r="AR10" s="100">
        <v>-18</v>
      </c>
      <c r="AS10" s="100">
        <v>47199340</v>
      </c>
      <c r="AT10" s="101">
        <v>47308989</v>
      </c>
    </row>
    <row r="11" spans="1:46" ht="15" customHeight="1">
      <c r="A11" s="74"/>
    </row>
    <row r="12" spans="1:46" ht="15" customHeight="1">
      <c r="A12" s="74"/>
    </row>
    <row r="13" spans="1:46" ht="15" customHeight="1">
      <c r="A13" s="74"/>
    </row>
    <row r="14" spans="1:46" ht="15" customHeight="1">
      <c r="A14" s="74"/>
    </row>
    <row r="15" spans="1:46" ht="15" customHeight="1">
      <c r="A15" s="83"/>
    </row>
    <row r="16" spans="1:46"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6">
    <mergeCell ref="AL2:AT2"/>
    <mergeCell ref="A2:A3"/>
    <mergeCell ref="B2:J2"/>
    <mergeCell ref="K2:S2"/>
    <mergeCell ref="T2:AB2"/>
    <mergeCell ref="AC2:AK2"/>
  </mergeCells>
  <hyperlinks>
    <hyperlink ref="A1" location="Index!A1" display="          Index      " xr:uid="{B2A6D90A-A40C-4E57-B440-FF5AB2A8C6A6}"/>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3E0-9477-49DF-80A8-5C8A7C7DFC7E}">
  <dimension ref="A1:AD212"/>
  <sheetViews>
    <sheetView workbookViewId="0">
      <pane xSplit="1" topLeftCell="Y1" activePane="topRight" state="frozen"/>
      <selection pane="topRight"/>
    </sheetView>
  </sheetViews>
  <sheetFormatPr defaultColWidth="9.140625" defaultRowHeight="15"/>
  <cols>
    <col min="1" max="1" width="61.85546875" style="77" customWidth="1"/>
    <col min="2" max="30" width="13.42578125" style="76" customWidth="1"/>
    <col min="31" max="16384" width="9.140625" style="76"/>
  </cols>
  <sheetData>
    <row r="1" spans="1:30" s="70" customFormat="1" ht="57" customHeight="1">
      <c r="A1" s="82" t="s">
        <v>293</v>
      </c>
    </row>
    <row r="2" spans="1:30" s="73" customFormat="1" ht="17.100000000000001" customHeight="1">
      <c r="A2" s="203" t="s">
        <v>560</v>
      </c>
      <c r="B2" s="200" t="s">
        <v>294</v>
      </c>
      <c r="C2" s="201"/>
      <c r="D2" s="201"/>
      <c r="E2" s="201"/>
      <c r="F2" s="202"/>
      <c r="G2" s="200" t="s">
        <v>643</v>
      </c>
      <c r="H2" s="201"/>
      <c r="I2" s="201"/>
      <c r="J2" s="201"/>
      <c r="K2" s="201"/>
      <c r="L2" s="202"/>
      <c r="M2" s="200" t="s">
        <v>684</v>
      </c>
      <c r="N2" s="201"/>
      <c r="O2" s="201"/>
      <c r="P2" s="201"/>
      <c r="Q2" s="201"/>
      <c r="R2" s="202"/>
      <c r="S2" s="200" t="s">
        <v>699</v>
      </c>
      <c r="T2" s="201"/>
      <c r="U2" s="201"/>
      <c r="V2" s="201"/>
      <c r="W2" s="201"/>
      <c r="X2" s="202"/>
      <c r="Y2" s="200" t="s">
        <v>709</v>
      </c>
      <c r="Z2" s="201"/>
      <c r="AA2" s="201"/>
      <c r="AB2" s="201"/>
      <c r="AC2" s="201"/>
      <c r="AD2" s="202"/>
    </row>
    <row r="3" spans="1:30" ht="30">
      <c r="A3" s="203"/>
      <c r="B3" s="152" t="s">
        <v>443</v>
      </c>
      <c r="C3" s="153" t="s">
        <v>557</v>
      </c>
      <c r="D3" s="153" t="s">
        <v>448</v>
      </c>
      <c r="E3" s="153" t="s">
        <v>558</v>
      </c>
      <c r="F3" s="154" t="s">
        <v>559</v>
      </c>
      <c r="G3" s="152" t="s">
        <v>443</v>
      </c>
      <c r="H3" s="153" t="s">
        <v>657</v>
      </c>
      <c r="I3" s="153" t="s">
        <v>557</v>
      </c>
      <c r="J3" s="153" t="s">
        <v>448</v>
      </c>
      <c r="K3" s="153" t="s">
        <v>558</v>
      </c>
      <c r="L3" s="154" t="s">
        <v>559</v>
      </c>
      <c r="M3" s="152" t="s">
        <v>443</v>
      </c>
      <c r="N3" s="153" t="s">
        <v>657</v>
      </c>
      <c r="O3" s="153" t="s">
        <v>557</v>
      </c>
      <c r="P3" s="153" t="s">
        <v>448</v>
      </c>
      <c r="Q3" s="153" t="s">
        <v>558</v>
      </c>
      <c r="R3" s="154" t="s">
        <v>559</v>
      </c>
      <c r="S3" s="152" t="s">
        <v>443</v>
      </c>
      <c r="T3" s="153" t="s">
        <v>657</v>
      </c>
      <c r="U3" s="153" t="s">
        <v>557</v>
      </c>
      <c r="V3" s="153" t="s">
        <v>448</v>
      </c>
      <c r="W3" s="153" t="s">
        <v>558</v>
      </c>
      <c r="X3" s="154" t="s">
        <v>559</v>
      </c>
      <c r="Y3" s="152" t="s">
        <v>443</v>
      </c>
      <c r="Z3" s="153" t="s">
        <v>657</v>
      </c>
      <c r="AA3" s="153" t="s">
        <v>557</v>
      </c>
      <c r="AB3" s="153" t="s">
        <v>448</v>
      </c>
      <c r="AC3" s="153" t="s">
        <v>558</v>
      </c>
      <c r="AD3" s="154" t="s">
        <v>559</v>
      </c>
    </row>
    <row r="4" spans="1:30" ht="15" customHeight="1">
      <c r="A4" s="74" t="s">
        <v>635</v>
      </c>
      <c r="B4" s="133" t="s">
        <v>409</v>
      </c>
      <c r="C4" s="87">
        <v>14374859</v>
      </c>
      <c r="D4" s="87">
        <v>4488336</v>
      </c>
      <c r="E4" s="87">
        <v>18863195</v>
      </c>
      <c r="F4" s="155">
        <v>18810412</v>
      </c>
      <c r="G4" s="87">
        <v>0</v>
      </c>
      <c r="H4" s="87">
        <v>0</v>
      </c>
      <c r="I4" s="159">
        <v>19495659</v>
      </c>
      <c r="J4" s="87">
        <v>0</v>
      </c>
      <c r="K4" s="159">
        <v>19495659</v>
      </c>
      <c r="L4" s="155">
        <v>19444159</v>
      </c>
      <c r="M4" s="87">
        <v>0</v>
      </c>
      <c r="N4" s="87">
        <v>348498</v>
      </c>
      <c r="O4" s="169">
        <v>19890628</v>
      </c>
      <c r="P4" s="87">
        <v>0</v>
      </c>
      <c r="Q4" s="169">
        <v>20239126</v>
      </c>
      <c r="R4" s="155">
        <v>20173754</v>
      </c>
      <c r="S4" s="87">
        <v>0</v>
      </c>
      <c r="T4" s="87">
        <v>361142</v>
      </c>
      <c r="U4" s="169">
        <v>20615871</v>
      </c>
      <c r="V4" s="87">
        <v>899148</v>
      </c>
      <c r="W4" s="169">
        <v>21876161</v>
      </c>
      <c r="X4" s="155">
        <v>21805941</v>
      </c>
      <c r="Y4" s="190" t="s">
        <v>409</v>
      </c>
      <c r="Z4" s="191">
        <v>3736364</v>
      </c>
      <c r="AA4" s="191">
        <v>17987136</v>
      </c>
      <c r="AB4" s="191">
        <v>930270</v>
      </c>
      <c r="AC4" s="191">
        <v>22653770</v>
      </c>
      <c r="AD4" s="192">
        <v>22559353</v>
      </c>
    </row>
    <row r="5" spans="1:30" ht="15" customHeight="1">
      <c r="A5" s="74" t="s">
        <v>554</v>
      </c>
      <c r="B5" s="133">
        <v>36291</v>
      </c>
      <c r="C5" s="87" t="s">
        <v>409</v>
      </c>
      <c r="D5" s="87">
        <v>0</v>
      </c>
      <c r="E5" s="87">
        <v>36291</v>
      </c>
      <c r="F5" s="155">
        <v>26882</v>
      </c>
      <c r="G5" s="158">
        <v>39759</v>
      </c>
      <c r="H5" s="87">
        <v>0</v>
      </c>
      <c r="I5" s="87">
        <v>0</v>
      </c>
      <c r="J5" s="87">
        <v>0</v>
      </c>
      <c r="K5" s="159">
        <v>39759</v>
      </c>
      <c r="L5" s="155">
        <v>28709</v>
      </c>
      <c r="M5" s="158">
        <v>40035</v>
      </c>
      <c r="N5" s="87">
        <v>0</v>
      </c>
      <c r="O5" s="87">
        <v>0</v>
      </c>
      <c r="P5" s="87">
        <v>0</v>
      </c>
      <c r="Q5" s="169">
        <v>40035</v>
      </c>
      <c r="R5" s="155">
        <v>28709</v>
      </c>
      <c r="S5" s="158">
        <v>39851</v>
      </c>
      <c r="T5" s="87">
        <v>0</v>
      </c>
      <c r="U5" s="87">
        <v>0</v>
      </c>
      <c r="V5" s="87">
        <v>0</v>
      </c>
      <c r="W5" s="169">
        <v>39851</v>
      </c>
      <c r="X5" s="155">
        <v>28709</v>
      </c>
      <c r="Y5" s="158">
        <v>40448</v>
      </c>
      <c r="Z5" s="169" t="s">
        <v>409</v>
      </c>
      <c r="AA5" s="169" t="s">
        <v>409</v>
      </c>
      <c r="AB5" s="169" t="s">
        <v>409</v>
      </c>
      <c r="AC5" s="169">
        <v>40448</v>
      </c>
      <c r="AD5" s="155">
        <v>28709</v>
      </c>
    </row>
    <row r="6" spans="1:30" ht="15" customHeight="1">
      <c r="A6" s="74" t="s">
        <v>713</v>
      </c>
      <c r="B6" s="133"/>
      <c r="C6" s="87"/>
      <c r="D6" s="87"/>
      <c r="E6" s="87"/>
      <c r="F6" s="155"/>
      <c r="G6" s="158"/>
      <c r="H6" s="87"/>
      <c r="I6" s="87"/>
      <c r="J6" s="87"/>
      <c r="K6" s="159"/>
      <c r="L6" s="155"/>
      <c r="M6" s="158"/>
      <c r="N6" s="87"/>
      <c r="O6" s="87"/>
      <c r="P6" s="87"/>
      <c r="Q6" s="169"/>
      <c r="R6" s="155"/>
      <c r="S6" s="158"/>
      <c r="T6" s="87"/>
      <c r="U6" s="87"/>
      <c r="V6" s="87"/>
      <c r="W6" s="169"/>
      <c r="X6" s="155"/>
      <c r="Y6" s="158">
        <v>2400</v>
      </c>
      <c r="Z6" s="169" t="s">
        <v>409</v>
      </c>
      <c r="AA6" s="169" t="s">
        <v>409</v>
      </c>
      <c r="AB6" s="169" t="s">
        <v>409</v>
      </c>
      <c r="AC6" s="169">
        <v>2400</v>
      </c>
      <c r="AD6" s="155">
        <v>2400</v>
      </c>
    </row>
    <row r="7" spans="1:30" ht="15" customHeight="1">
      <c r="A7" s="74" t="s">
        <v>478</v>
      </c>
      <c r="B7" s="133">
        <v>21969</v>
      </c>
      <c r="C7" s="87" t="s">
        <v>409</v>
      </c>
      <c r="D7" s="87">
        <v>0</v>
      </c>
      <c r="E7" s="87">
        <v>21969</v>
      </c>
      <c r="F7" s="155">
        <v>21969</v>
      </c>
      <c r="G7" s="158">
        <v>21969</v>
      </c>
      <c r="H7" s="87">
        <v>0</v>
      </c>
      <c r="I7" s="87">
        <v>0</v>
      </c>
      <c r="J7" s="87">
        <v>0</v>
      </c>
      <c r="K7" s="159">
        <v>21969</v>
      </c>
      <c r="L7" s="155">
        <v>21969</v>
      </c>
      <c r="M7" s="158">
        <v>21969</v>
      </c>
      <c r="N7" s="87">
        <v>0</v>
      </c>
      <c r="O7" s="87">
        <v>0</v>
      </c>
      <c r="P7" s="87">
        <v>0</v>
      </c>
      <c r="Q7" s="169">
        <v>21969</v>
      </c>
      <c r="R7" s="155">
        <v>21969</v>
      </c>
      <c r="S7" s="158">
        <v>21969</v>
      </c>
      <c r="T7" s="87">
        <v>0</v>
      </c>
      <c r="U7" s="87">
        <v>0</v>
      </c>
      <c r="V7" s="87">
        <v>0</v>
      </c>
      <c r="W7" s="169">
        <v>21969</v>
      </c>
      <c r="X7" s="155">
        <v>21969</v>
      </c>
      <c r="Y7" s="158">
        <v>21969</v>
      </c>
      <c r="Z7" s="169" t="s">
        <v>409</v>
      </c>
      <c r="AA7" s="169" t="s">
        <v>409</v>
      </c>
      <c r="AB7" s="169" t="s">
        <v>409</v>
      </c>
      <c r="AC7" s="169">
        <v>21969</v>
      </c>
      <c r="AD7" s="155">
        <v>21969</v>
      </c>
    </row>
    <row r="8" spans="1:30" ht="15" customHeight="1">
      <c r="A8" s="83" t="s">
        <v>636</v>
      </c>
      <c r="B8" s="134">
        <v>58260</v>
      </c>
      <c r="C8" s="100">
        <v>14374859</v>
      </c>
      <c r="D8" s="100">
        <v>4488336</v>
      </c>
      <c r="E8" s="100">
        <v>18921455</v>
      </c>
      <c r="F8" s="156">
        <v>18859263</v>
      </c>
      <c r="G8" s="134">
        <v>61728</v>
      </c>
      <c r="H8" s="134">
        <v>0</v>
      </c>
      <c r="I8" s="100">
        <v>19495659</v>
      </c>
      <c r="J8" s="100">
        <v>0</v>
      </c>
      <c r="K8" s="100">
        <v>19557387</v>
      </c>
      <c r="L8" s="101">
        <v>19494837</v>
      </c>
      <c r="M8" s="134">
        <v>62004</v>
      </c>
      <c r="N8" s="100">
        <v>348498</v>
      </c>
      <c r="O8" s="100">
        <v>19890628</v>
      </c>
      <c r="P8" s="100">
        <v>0</v>
      </c>
      <c r="Q8" s="100">
        <v>20301130</v>
      </c>
      <c r="R8" s="101">
        <v>20224432</v>
      </c>
      <c r="S8" s="134">
        <v>61820</v>
      </c>
      <c r="T8" s="100">
        <v>361142</v>
      </c>
      <c r="U8" s="100">
        <v>20615871</v>
      </c>
      <c r="V8" s="100">
        <v>899148</v>
      </c>
      <c r="W8" s="100">
        <v>21937981</v>
      </c>
      <c r="X8" s="101">
        <v>21856619</v>
      </c>
      <c r="Y8" s="193">
        <v>64817</v>
      </c>
      <c r="Z8" s="194">
        <v>3736364</v>
      </c>
      <c r="AA8" s="194">
        <v>17987136</v>
      </c>
      <c r="AB8" s="194">
        <v>930270</v>
      </c>
      <c r="AC8" s="194">
        <v>22718587</v>
      </c>
      <c r="AD8" s="156">
        <v>22612431</v>
      </c>
    </row>
    <row r="9" spans="1:30" ht="15" customHeight="1">
      <c r="A9" s="74"/>
      <c r="B9" s="87"/>
      <c r="C9" s="87"/>
      <c r="D9" s="87"/>
      <c r="E9" s="87"/>
      <c r="F9" s="87"/>
    </row>
    <row r="10" spans="1:30" ht="57.75" customHeight="1">
      <c r="A10" s="91" t="s">
        <v>555</v>
      </c>
      <c r="B10" s="87"/>
      <c r="C10" s="87"/>
      <c r="D10" s="87"/>
      <c r="E10" s="87"/>
      <c r="F10" s="87"/>
    </row>
    <row r="11" spans="1:30" ht="15" customHeight="1">
      <c r="A11" s="91" t="s">
        <v>556</v>
      </c>
      <c r="B11" s="88"/>
      <c r="C11" s="88"/>
      <c r="D11" s="88"/>
      <c r="E11" s="88"/>
      <c r="F11" s="88"/>
    </row>
    <row r="12" spans="1:30" ht="15" customHeight="1">
      <c r="A12" s="74"/>
    </row>
    <row r="13" spans="1:30" ht="15" customHeight="1">
      <c r="A13" s="74"/>
    </row>
    <row r="14" spans="1:30" ht="15" customHeight="1">
      <c r="A14" s="74"/>
    </row>
    <row r="15" spans="1:30" ht="15" customHeight="1">
      <c r="A15" s="74"/>
    </row>
    <row r="16" spans="1:30" ht="15" customHeight="1">
      <c r="A16" s="83"/>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ht="15" customHeight="1">
      <c r="A23" s="74"/>
    </row>
    <row r="24" spans="1:1" s="70" customFormat="1" ht="15" customHeight="1">
      <c r="A24" s="74"/>
    </row>
    <row r="25" spans="1:1" s="70" customFormat="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74"/>
    </row>
    <row r="32" spans="1:1" ht="15" customHeight="1">
      <c r="A32" s="83"/>
    </row>
    <row r="33" spans="1:1" s="70" customFormat="1" ht="15" customHeight="1">
      <c r="A33" s="83"/>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74"/>
    </row>
    <row r="43" spans="1:1" ht="15" customHeight="1">
      <c r="A43" s="83"/>
    </row>
    <row r="44" spans="1:1" ht="15" customHeight="1">
      <c r="A44" s="74"/>
    </row>
    <row r="45" spans="1:1" ht="15" customHeight="1">
      <c r="A45" s="74"/>
    </row>
    <row r="46" spans="1:1" ht="15" customHeight="1">
      <c r="A46" s="74"/>
    </row>
    <row r="47" spans="1:1" ht="15" customHeight="1">
      <c r="A47" s="74"/>
    </row>
    <row r="48" spans="1:1" ht="15" customHeight="1">
      <c r="A48" s="83"/>
    </row>
    <row r="49" spans="1:1" ht="15" customHeight="1">
      <c r="A49" s="83"/>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ht="15" customHeight="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row r="212" spans="1:1">
      <c r="A212" s="74"/>
    </row>
  </sheetData>
  <mergeCells count="6">
    <mergeCell ref="Y2:AD2"/>
    <mergeCell ref="A2:A3"/>
    <mergeCell ref="B2:F2"/>
    <mergeCell ref="G2:L2"/>
    <mergeCell ref="M2:R2"/>
    <mergeCell ref="S2:X2"/>
  </mergeCells>
  <hyperlinks>
    <hyperlink ref="A1" location="Index!A1" display="          Index      " xr:uid="{1C2EC69D-DF40-4DF6-B2A7-80505C0106D9}"/>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0DF8-C8C8-4945-BE67-328426A0C3E8}">
  <dimension ref="A1:AI211"/>
  <sheetViews>
    <sheetView workbookViewId="0">
      <pane xSplit="1" topLeftCell="AD1" activePane="topRight" state="frozen"/>
      <selection pane="topRight"/>
    </sheetView>
  </sheetViews>
  <sheetFormatPr defaultColWidth="9.140625" defaultRowHeight="15"/>
  <cols>
    <col min="1" max="1" width="61.85546875" style="77" customWidth="1"/>
    <col min="2" max="35" width="13.42578125" style="76" customWidth="1"/>
    <col min="36" max="16384" width="9.140625" style="76"/>
  </cols>
  <sheetData>
    <row r="1" spans="1:35" s="70" customFormat="1" ht="57" customHeight="1">
      <c r="A1" s="82" t="s">
        <v>293</v>
      </c>
    </row>
    <row r="2" spans="1:35" s="73" customFormat="1" ht="17.100000000000001" customHeight="1">
      <c r="A2" s="203" t="s">
        <v>561</v>
      </c>
      <c r="B2" s="157"/>
      <c r="C2" s="201" t="s">
        <v>294</v>
      </c>
      <c r="D2" s="201"/>
      <c r="E2" s="201"/>
      <c r="F2" s="201"/>
      <c r="G2" s="201"/>
      <c r="H2" s="202"/>
      <c r="I2" s="157"/>
      <c r="J2" s="201" t="s">
        <v>643</v>
      </c>
      <c r="K2" s="201"/>
      <c r="L2" s="201"/>
      <c r="M2" s="201"/>
      <c r="N2" s="201"/>
      <c r="O2" s="202"/>
      <c r="P2" s="157"/>
      <c r="Q2" s="201" t="s">
        <v>684</v>
      </c>
      <c r="R2" s="201"/>
      <c r="S2" s="201"/>
      <c r="T2" s="201"/>
      <c r="U2" s="201"/>
      <c r="V2" s="202"/>
      <c r="W2" s="157"/>
      <c r="X2" s="201" t="s">
        <v>699</v>
      </c>
      <c r="Y2" s="201"/>
      <c r="Z2" s="201"/>
      <c r="AA2" s="201"/>
      <c r="AB2" s="201"/>
      <c r="AC2" s="202"/>
      <c r="AD2" s="157"/>
      <c r="AE2" s="201" t="s">
        <v>709</v>
      </c>
      <c r="AF2" s="201"/>
      <c r="AG2" s="201"/>
      <c r="AH2" s="201"/>
      <c r="AI2" s="202"/>
    </row>
    <row r="3" spans="1:35" ht="30">
      <c r="A3" s="203"/>
      <c r="B3" s="152" t="s">
        <v>443</v>
      </c>
      <c r="C3" s="153" t="s">
        <v>444</v>
      </c>
      <c r="D3" s="153" t="s">
        <v>445</v>
      </c>
      <c r="E3" s="153" t="s">
        <v>446</v>
      </c>
      <c r="F3" s="153" t="s">
        <v>565</v>
      </c>
      <c r="G3" s="153" t="s">
        <v>558</v>
      </c>
      <c r="H3" s="154" t="s">
        <v>559</v>
      </c>
      <c r="I3" s="152" t="s">
        <v>443</v>
      </c>
      <c r="J3" s="153" t="s">
        <v>444</v>
      </c>
      <c r="K3" s="153" t="s">
        <v>445</v>
      </c>
      <c r="L3" s="153" t="s">
        <v>446</v>
      </c>
      <c r="M3" s="153" t="s">
        <v>565</v>
      </c>
      <c r="N3" s="153" t="s">
        <v>558</v>
      </c>
      <c r="O3" s="154" t="s">
        <v>559</v>
      </c>
      <c r="P3" s="152" t="s">
        <v>443</v>
      </c>
      <c r="Q3" s="153" t="s">
        <v>444</v>
      </c>
      <c r="R3" s="153" t="s">
        <v>445</v>
      </c>
      <c r="S3" s="153" t="s">
        <v>446</v>
      </c>
      <c r="T3" s="153" t="s">
        <v>565</v>
      </c>
      <c r="U3" s="153" t="s">
        <v>558</v>
      </c>
      <c r="V3" s="154" t="s">
        <v>559</v>
      </c>
      <c r="W3" s="152" t="s">
        <v>443</v>
      </c>
      <c r="X3" s="153" t="s">
        <v>444</v>
      </c>
      <c r="Y3" s="153" t="s">
        <v>445</v>
      </c>
      <c r="Z3" s="153" t="s">
        <v>446</v>
      </c>
      <c r="AA3" s="153" t="s">
        <v>565</v>
      </c>
      <c r="AB3" s="153" t="s">
        <v>558</v>
      </c>
      <c r="AC3" s="154" t="s">
        <v>559</v>
      </c>
      <c r="AD3" s="152" t="s">
        <v>443</v>
      </c>
      <c r="AE3" s="153" t="s">
        <v>444</v>
      </c>
      <c r="AF3" s="153" t="s">
        <v>445</v>
      </c>
      <c r="AG3" s="153" t="s">
        <v>565</v>
      </c>
      <c r="AH3" s="153" t="s">
        <v>558</v>
      </c>
      <c r="AI3" s="154" t="s">
        <v>559</v>
      </c>
    </row>
    <row r="4" spans="1:35" ht="15" customHeight="1">
      <c r="A4" s="74" t="s">
        <v>562</v>
      </c>
      <c r="B4" s="133" t="s">
        <v>409</v>
      </c>
      <c r="C4" s="87" t="s">
        <v>409</v>
      </c>
      <c r="D4" s="87">
        <v>1283923</v>
      </c>
      <c r="E4" s="87">
        <v>325869</v>
      </c>
      <c r="F4" s="87">
        <v>19432</v>
      </c>
      <c r="G4" s="87">
        <v>1629224</v>
      </c>
      <c r="H4" s="98">
        <v>1628956</v>
      </c>
      <c r="I4" s="133">
        <v>0</v>
      </c>
      <c r="J4" s="87">
        <v>0</v>
      </c>
      <c r="K4" s="87">
        <v>1326585</v>
      </c>
      <c r="L4" s="87">
        <v>341712</v>
      </c>
      <c r="M4" s="87">
        <v>15062</v>
      </c>
      <c r="N4" s="87">
        <v>1683359</v>
      </c>
      <c r="O4" s="98">
        <v>1678194</v>
      </c>
      <c r="P4" s="133">
        <v>0</v>
      </c>
      <c r="Q4" s="87">
        <v>0</v>
      </c>
      <c r="R4" s="87">
        <v>1606281</v>
      </c>
      <c r="S4" s="87">
        <v>0</v>
      </c>
      <c r="T4" s="87">
        <v>20849</v>
      </c>
      <c r="U4" s="87">
        <v>1627130</v>
      </c>
      <c r="V4" s="98">
        <v>1610046</v>
      </c>
      <c r="W4" s="133">
        <v>0</v>
      </c>
      <c r="X4" s="87">
        <v>0</v>
      </c>
      <c r="Y4" s="87">
        <v>340014</v>
      </c>
      <c r="Z4" s="87">
        <v>0</v>
      </c>
      <c r="AA4" s="87">
        <v>21609</v>
      </c>
      <c r="AB4" s="87">
        <v>361623</v>
      </c>
      <c r="AC4" s="98">
        <v>361687</v>
      </c>
      <c r="AD4" s="183">
        <v>0</v>
      </c>
      <c r="AE4" s="139">
        <v>0</v>
      </c>
      <c r="AF4" s="139">
        <v>351642</v>
      </c>
      <c r="AG4" s="139">
        <v>22381</v>
      </c>
      <c r="AH4" s="139">
        <v>374023</v>
      </c>
      <c r="AI4" s="184">
        <v>374007</v>
      </c>
    </row>
    <row r="5" spans="1:35" ht="15" customHeight="1">
      <c r="A5" s="74" t="s">
        <v>563</v>
      </c>
      <c r="B5" s="133" t="s">
        <v>409</v>
      </c>
      <c r="C5" s="87" t="s">
        <v>409</v>
      </c>
      <c r="D5" s="87">
        <v>1479884</v>
      </c>
      <c r="E5" s="87" t="s">
        <v>409</v>
      </c>
      <c r="F5" s="87" t="s">
        <v>409</v>
      </c>
      <c r="G5" s="87">
        <v>1479884</v>
      </c>
      <c r="H5" s="98">
        <v>1501829</v>
      </c>
      <c r="I5" s="133">
        <v>0</v>
      </c>
      <c r="J5" s="87">
        <v>599668</v>
      </c>
      <c r="K5" s="87">
        <v>930606</v>
      </c>
      <c r="L5" s="87">
        <v>0</v>
      </c>
      <c r="M5" s="87">
        <v>0</v>
      </c>
      <c r="N5" s="87">
        <v>1530274</v>
      </c>
      <c r="O5" s="98">
        <v>1543272</v>
      </c>
      <c r="P5" s="133">
        <v>0</v>
      </c>
      <c r="Q5" s="87">
        <v>0</v>
      </c>
      <c r="R5" s="87">
        <v>1606281</v>
      </c>
      <c r="S5" s="87">
        <v>0</v>
      </c>
      <c r="T5" s="87">
        <v>0</v>
      </c>
      <c r="U5" s="87">
        <v>965060</v>
      </c>
      <c r="V5" s="98">
        <v>971576</v>
      </c>
      <c r="W5" s="133">
        <v>0</v>
      </c>
      <c r="X5" s="87">
        <v>999446</v>
      </c>
      <c r="Y5" s="87">
        <v>0</v>
      </c>
      <c r="Z5" s="87">
        <v>0</v>
      </c>
      <c r="AA5" s="87">
        <v>0</v>
      </c>
      <c r="AB5" s="87">
        <v>999446</v>
      </c>
      <c r="AC5" s="98">
        <v>999556</v>
      </c>
      <c r="AD5" s="133">
        <v>0</v>
      </c>
      <c r="AE5" s="87">
        <v>0</v>
      </c>
      <c r="AF5" s="87">
        <v>0</v>
      </c>
      <c r="AG5" s="87">
        <v>0</v>
      </c>
      <c r="AH5" s="87">
        <v>0</v>
      </c>
      <c r="AI5" s="98">
        <v>0</v>
      </c>
    </row>
    <row r="6" spans="1:35" ht="15" customHeight="1">
      <c r="A6" s="74" t="s">
        <v>564</v>
      </c>
      <c r="B6" s="133">
        <v>1436</v>
      </c>
      <c r="C6" s="87" t="s">
        <v>409</v>
      </c>
      <c r="D6" s="87" t="s">
        <v>409</v>
      </c>
      <c r="E6" s="87" t="s">
        <v>409</v>
      </c>
      <c r="F6" s="87" t="s">
        <v>409</v>
      </c>
      <c r="G6" s="87">
        <v>1436</v>
      </c>
      <c r="H6" s="98">
        <v>1532</v>
      </c>
      <c r="I6" s="133">
        <v>0</v>
      </c>
      <c r="J6" s="87">
        <v>0</v>
      </c>
      <c r="K6" s="87">
        <v>0</v>
      </c>
      <c r="L6" s="87">
        <v>0</v>
      </c>
      <c r="M6" s="87">
        <v>0</v>
      </c>
      <c r="N6" s="87">
        <v>0</v>
      </c>
      <c r="O6" s="98">
        <v>0</v>
      </c>
      <c r="P6" s="133">
        <v>0</v>
      </c>
      <c r="Q6" s="87">
        <v>0</v>
      </c>
      <c r="R6" s="87">
        <v>0</v>
      </c>
      <c r="S6" s="87">
        <v>0</v>
      </c>
      <c r="T6" s="87">
        <v>0</v>
      </c>
      <c r="U6" s="87">
        <v>0</v>
      </c>
      <c r="V6" s="98">
        <v>0</v>
      </c>
      <c r="W6" s="133">
        <v>0</v>
      </c>
      <c r="X6" s="87">
        <v>0</v>
      </c>
      <c r="Y6" s="87">
        <v>0</v>
      </c>
      <c r="Z6" s="87">
        <v>0</v>
      </c>
      <c r="AA6" s="87">
        <v>0</v>
      </c>
      <c r="AB6" s="87">
        <v>0</v>
      </c>
      <c r="AC6" s="98">
        <v>0</v>
      </c>
      <c r="AD6" s="133">
        <v>0</v>
      </c>
      <c r="AE6" s="87">
        <v>0</v>
      </c>
      <c r="AF6" s="87">
        <v>0</v>
      </c>
      <c r="AG6" s="87">
        <v>0</v>
      </c>
      <c r="AH6" s="87">
        <v>0</v>
      </c>
      <c r="AI6" s="98">
        <v>0</v>
      </c>
    </row>
    <row r="7" spans="1:35" ht="15" customHeight="1">
      <c r="A7" s="74" t="s">
        <v>554</v>
      </c>
      <c r="B7" s="133">
        <v>240808</v>
      </c>
      <c r="C7" s="87" t="s">
        <v>409</v>
      </c>
      <c r="D7" s="87" t="s">
        <v>409</v>
      </c>
      <c r="E7" s="87" t="s">
        <v>409</v>
      </c>
      <c r="F7" s="87" t="s">
        <v>409</v>
      </c>
      <c r="G7" s="87">
        <v>240808</v>
      </c>
      <c r="H7" s="98">
        <v>240809</v>
      </c>
      <c r="I7" s="133">
        <v>157788</v>
      </c>
      <c r="J7" s="87">
        <v>0</v>
      </c>
      <c r="K7" s="87">
        <v>0</v>
      </c>
      <c r="L7" s="87">
        <v>0</v>
      </c>
      <c r="M7" s="87">
        <v>0</v>
      </c>
      <c r="N7" s="87">
        <v>157788</v>
      </c>
      <c r="O7" s="98">
        <v>157788</v>
      </c>
      <c r="P7" s="133">
        <v>233480</v>
      </c>
      <c r="Q7" s="87">
        <v>0</v>
      </c>
      <c r="R7" s="87">
        <v>0</v>
      </c>
      <c r="S7" s="87">
        <v>0</v>
      </c>
      <c r="T7" s="87">
        <v>0</v>
      </c>
      <c r="U7" s="87">
        <v>233480</v>
      </c>
      <c r="V7" s="98">
        <v>233480</v>
      </c>
      <c r="W7" s="133">
        <v>197778</v>
      </c>
      <c r="X7" s="87">
        <v>0</v>
      </c>
      <c r="Y7" s="87">
        <v>0</v>
      </c>
      <c r="Z7" s="87">
        <v>0</v>
      </c>
      <c r="AA7" s="87">
        <v>0</v>
      </c>
      <c r="AB7" s="87">
        <v>197778</v>
      </c>
      <c r="AC7" s="98">
        <v>197778</v>
      </c>
      <c r="AD7" s="133">
        <v>202697</v>
      </c>
      <c r="AE7" s="87">
        <v>0</v>
      </c>
      <c r="AF7" s="87">
        <v>0</v>
      </c>
      <c r="AG7" s="87">
        <v>0</v>
      </c>
      <c r="AH7" s="87">
        <v>202697</v>
      </c>
      <c r="AI7" s="98">
        <v>202697</v>
      </c>
    </row>
    <row r="8" spans="1:35" ht="15" customHeight="1">
      <c r="A8" s="83" t="s">
        <v>86</v>
      </c>
      <c r="B8" s="134">
        <v>242244</v>
      </c>
      <c r="C8" s="100" t="s">
        <v>409</v>
      </c>
      <c r="D8" s="100">
        <v>2763807</v>
      </c>
      <c r="E8" s="100">
        <v>325869</v>
      </c>
      <c r="F8" s="100">
        <v>19432</v>
      </c>
      <c r="G8" s="100">
        <v>3351352</v>
      </c>
      <c r="H8" s="101">
        <v>3373126</v>
      </c>
      <c r="I8" s="134">
        <v>157788</v>
      </c>
      <c r="J8" s="100">
        <v>599668</v>
      </c>
      <c r="K8" s="100">
        <v>2257191</v>
      </c>
      <c r="L8" s="100">
        <v>341712</v>
      </c>
      <c r="M8" s="100">
        <v>15062</v>
      </c>
      <c r="N8" s="100">
        <v>3371421</v>
      </c>
      <c r="O8" s="101">
        <v>3379254</v>
      </c>
      <c r="P8" s="134">
        <v>233480</v>
      </c>
      <c r="Q8" s="100">
        <v>0</v>
      </c>
      <c r="R8" s="100">
        <v>2571341</v>
      </c>
      <c r="S8" s="100">
        <v>0</v>
      </c>
      <c r="T8" s="100">
        <v>20849</v>
      </c>
      <c r="U8" s="100">
        <v>2825670</v>
      </c>
      <c r="V8" s="101">
        <v>2815102</v>
      </c>
      <c r="W8" s="134">
        <v>197778</v>
      </c>
      <c r="X8" s="100">
        <v>999446</v>
      </c>
      <c r="Y8" s="100">
        <v>340014</v>
      </c>
      <c r="Z8" s="100">
        <v>0</v>
      </c>
      <c r="AA8" s="100">
        <v>21609</v>
      </c>
      <c r="AB8" s="100">
        <v>1558847</v>
      </c>
      <c r="AC8" s="101">
        <v>1559021</v>
      </c>
      <c r="AD8" s="134">
        <v>202697</v>
      </c>
      <c r="AE8" s="100">
        <v>0</v>
      </c>
      <c r="AF8" s="100">
        <v>351642</v>
      </c>
      <c r="AG8" s="100">
        <v>22381</v>
      </c>
      <c r="AH8" s="100">
        <v>576720</v>
      </c>
      <c r="AI8" s="101">
        <v>576704</v>
      </c>
    </row>
    <row r="9" spans="1:35" ht="15" customHeight="1">
      <c r="A9" s="74"/>
      <c r="B9" s="87"/>
      <c r="C9" s="87"/>
      <c r="D9" s="87"/>
      <c r="E9" s="87"/>
      <c r="F9" s="87"/>
      <c r="G9" s="87"/>
      <c r="H9" s="87"/>
    </row>
    <row r="10" spans="1:35" ht="15" customHeight="1">
      <c r="A10" s="83"/>
      <c r="B10" s="88"/>
      <c r="C10" s="88"/>
      <c r="D10" s="88"/>
      <c r="E10" s="88"/>
      <c r="F10" s="88"/>
      <c r="G10" s="88"/>
      <c r="H10" s="88"/>
    </row>
    <row r="11" spans="1:35" ht="15" customHeight="1">
      <c r="A11" s="74"/>
    </row>
    <row r="12" spans="1:35" ht="15" customHeight="1">
      <c r="A12" s="74"/>
    </row>
    <row r="13" spans="1:35" ht="15" customHeight="1">
      <c r="A13" s="74"/>
    </row>
    <row r="14" spans="1:35" ht="15" customHeight="1">
      <c r="A14" s="74"/>
    </row>
    <row r="15" spans="1:35" ht="15" customHeight="1">
      <c r="A15" s="83"/>
    </row>
    <row r="16" spans="1:35"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6">
    <mergeCell ref="AE2:AI2"/>
    <mergeCell ref="A2:A3"/>
    <mergeCell ref="C2:H2"/>
    <mergeCell ref="J2:O2"/>
    <mergeCell ref="Q2:V2"/>
    <mergeCell ref="X2:AC2"/>
  </mergeCells>
  <hyperlinks>
    <hyperlink ref="A1" location="Index!A1" display="          Index      " xr:uid="{AF5C59A4-5C2C-47D5-AABC-FE6BEC36F857}"/>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2A3A-9EB6-4904-AA24-F270BE3CA233}">
  <dimension ref="A1:F31"/>
  <sheetViews>
    <sheetView workbookViewId="0">
      <pane xSplit="1" topLeftCell="F1" activePane="topRight" state="frozen"/>
      <selection pane="topRight"/>
    </sheetView>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6" width="13.28515625" style="76" customWidth="1"/>
    <col min="7" max="16384" width="9.140625" style="76"/>
  </cols>
  <sheetData>
    <row r="1" spans="1:6" s="70" customFormat="1" ht="57" customHeight="1">
      <c r="A1" s="82" t="s">
        <v>293</v>
      </c>
      <c r="B1" s="68"/>
      <c r="C1" s="69"/>
    </row>
    <row r="2" spans="1:6" s="73" customFormat="1" ht="17.100000000000001" customHeight="1">
      <c r="A2" s="71" t="s">
        <v>569</v>
      </c>
      <c r="B2" s="72" t="s">
        <v>238</v>
      </c>
      <c r="C2" s="72" t="s">
        <v>642</v>
      </c>
      <c r="D2" s="72" t="s">
        <v>682</v>
      </c>
      <c r="E2" s="72" t="s">
        <v>697</v>
      </c>
      <c r="F2" s="72" t="s">
        <v>708</v>
      </c>
    </row>
    <row r="3" spans="1:6">
      <c r="A3" s="74" t="s">
        <v>239</v>
      </c>
      <c r="B3" s="75">
        <v>1373531</v>
      </c>
      <c r="C3" s="75">
        <v>1316612</v>
      </c>
      <c r="D3" s="75">
        <v>1203099</v>
      </c>
      <c r="E3" s="75">
        <v>1298124</v>
      </c>
      <c r="F3" s="75">
        <v>1285043</v>
      </c>
    </row>
    <row r="4" spans="1:6">
      <c r="A4" s="74" t="s">
        <v>240</v>
      </c>
      <c r="B4" s="75">
        <v>143685690</v>
      </c>
      <c r="C4" s="75">
        <v>148510974</v>
      </c>
      <c r="D4" s="75">
        <v>151035396</v>
      </c>
      <c r="E4" s="75">
        <v>156169101</v>
      </c>
      <c r="F4" s="75">
        <v>156187724</v>
      </c>
    </row>
    <row r="5" spans="1:6">
      <c r="A5" s="74" t="s">
        <v>241</v>
      </c>
      <c r="B5" s="75">
        <v>121205453</v>
      </c>
      <c r="C5" s="75">
        <v>125490089</v>
      </c>
      <c r="D5" s="75">
        <v>127824699</v>
      </c>
      <c r="E5" s="75">
        <v>132572033</v>
      </c>
      <c r="F5" s="75">
        <v>132884808</v>
      </c>
    </row>
    <row r="6" spans="1:6">
      <c r="A6" s="74" t="s">
        <v>242</v>
      </c>
      <c r="B6" s="75">
        <v>11621040</v>
      </c>
      <c r="C6" s="75">
        <v>12473048</v>
      </c>
      <c r="D6" s="75">
        <v>14083357</v>
      </c>
      <c r="E6" s="75">
        <v>15861036</v>
      </c>
      <c r="F6" s="75">
        <v>15369033</v>
      </c>
    </row>
    <row r="7" spans="1:6">
      <c r="A7" s="74" t="s">
        <v>243</v>
      </c>
      <c r="B7" s="75">
        <v>2850996</v>
      </c>
      <c r="C7" s="75">
        <v>3266590</v>
      </c>
      <c r="D7" s="75">
        <v>2737412</v>
      </c>
      <c r="E7" s="75">
        <v>4024499</v>
      </c>
      <c r="F7" s="75">
        <v>4068470</v>
      </c>
    </row>
    <row r="8" spans="1:6">
      <c r="A8" s="77" t="s">
        <v>244</v>
      </c>
      <c r="B8" s="75">
        <v>40040950</v>
      </c>
      <c r="C8" s="75">
        <v>42998161</v>
      </c>
      <c r="D8" s="75">
        <v>44407503</v>
      </c>
      <c r="E8" s="75">
        <v>45848429</v>
      </c>
      <c r="F8" s="75">
        <v>47199340</v>
      </c>
    </row>
    <row r="9" spans="1:6">
      <c r="A9" s="77" t="s">
        <v>245</v>
      </c>
      <c r="B9" s="75">
        <v>64009833</v>
      </c>
      <c r="C9" s="75">
        <v>64018274</v>
      </c>
      <c r="D9" s="75">
        <v>64068140</v>
      </c>
      <c r="E9" s="75">
        <v>65028781</v>
      </c>
      <c r="F9" s="75">
        <v>64309056</v>
      </c>
    </row>
    <row r="10" spans="1:6">
      <c r="A10" s="77" t="s">
        <v>246</v>
      </c>
      <c r="B10" s="75">
        <v>5921009</v>
      </c>
      <c r="C10" s="75">
        <v>6179737</v>
      </c>
      <c r="D10" s="75">
        <v>6113955</v>
      </c>
      <c r="E10" s="75">
        <v>5936592</v>
      </c>
      <c r="F10" s="75">
        <v>6324044</v>
      </c>
    </row>
    <row r="11" spans="1:6">
      <c r="A11" s="77" t="s">
        <v>247</v>
      </c>
      <c r="B11" s="75">
        <v>-3238375</v>
      </c>
      <c r="C11" s="75">
        <v>-3445721</v>
      </c>
      <c r="D11" s="75">
        <v>-3585668</v>
      </c>
      <c r="E11" s="75">
        <v>-4127304</v>
      </c>
      <c r="F11" s="75">
        <v>-4385135</v>
      </c>
    </row>
    <row r="12" spans="1:6">
      <c r="A12" s="77" t="s">
        <v>248</v>
      </c>
      <c r="B12" s="75">
        <v>-3185784</v>
      </c>
      <c r="C12" s="75">
        <v>-3392042</v>
      </c>
      <c r="D12" s="75">
        <v>-3530425</v>
      </c>
      <c r="E12" s="75">
        <v>-3814159</v>
      </c>
      <c r="F12" s="75">
        <v>-4066338</v>
      </c>
    </row>
    <row r="13" spans="1:6">
      <c r="A13" s="77" t="s">
        <v>249</v>
      </c>
      <c r="B13" s="75">
        <v>-52591</v>
      </c>
      <c r="C13" s="75">
        <v>-53679</v>
      </c>
      <c r="D13" s="75">
        <v>-55243</v>
      </c>
      <c r="E13" s="75">
        <v>-313145</v>
      </c>
      <c r="F13" s="75">
        <v>-318797</v>
      </c>
    </row>
    <row r="14" spans="1:6">
      <c r="A14" s="77" t="s">
        <v>250</v>
      </c>
      <c r="B14" s="75">
        <v>18921455</v>
      </c>
      <c r="C14" s="75">
        <v>19557387</v>
      </c>
      <c r="D14" s="75">
        <v>20301130</v>
      </c>
      <c r="E14" s="75">
        <v>21937981</v>
      </c>
      <c r="F14" s="75">
        <v>22718587</v>
      </c>
    </row>
    <row r="15" spans="1:6">
      <c r="A15" s="77" t="s">
        <v>244</v>
      </c>
      <c r="B15" s="75">
        <v>18921455</v>
      </c>
      <c r="C15" s="75">
        <v>19557387</v>
      </c>
      <c r="D15" s="75">
        <v>20301130</v>
      </c>
      <c r="E15" s="75">
        <v>21937981</v>
      </c>
      <c r="F15" s="75">
        <v>22718587</v>
      </c>
    </row>
    <row r="16" spans="1:6">
      <c r="A16" s="77" t="s">
        <v>251</v>
      </c>
      <c r="B16" s="75">
        <v>3558782</v>
      </c>
      <c r="C16" s="75">
        <v>3463498</v>
      </c>
      <c r="D16" s="75">
        <v>2909567</v>
      </c>
      <c r="E16" s="75">
        <v>1659087</v>
      </c>
      <c r="F16" s="75">
        <v>584329</v>
      </c>
    </row>
    <row r="17" spans="1:6">
      <c r="A17" s="77" t="s">
        <v>244</v>
      </c>
      <c r="B17" s="75">
        <v>3351352</v>
      </c>
      <c r="C17" s="75">
        <v>3371421</v>
      </c>
      <c r="D17" s="75">
        <v>2825670</v>
      </c>
      <c r="E17" s="75">
        <v>1558847</v>
      </c>
      <c r="F17" s="75">
        <v>576720</v>
      </c>
    </row>
    <row r="18" spans="1:6">
      <c r="A18" s="77" t="s">
        <v>252</v>
      </c>
      <c r="B18" s="75">
        <v>207430</v>
      </c>
      <c r="C18" s="75">
        <v>92077</v>
      </c>
      <c r="D18" s="75">
        <v>83897</v>
      </c>
      <c r="E18" s="75">
        <v>100240</v>
      </c>
      <c r="F18" s="75">
        <v>7609</v>
      </c>
    </row>
    <row r="19" spans="1:6">
      <c r="A19" s="77" t="s">
        <v>253</v>
      </c>
      <c r="B19" s="75">
        <v>4020762</v>
      </c>
      <c r="C19" s="75">
        <v>4116017</v>
      </c>
      <c r="D19" s="75">
        <v>4129599</v>
      </c>
      <c r="E19" s="75">
        <v>3967976</v>
      </c>
      <c r="F19" s="75">
        <v>4066834</v>
      </c>
    </row>
    <row r="20" spans="1:6">
      <c r="A20" s="77" t="s">
        <v>254</v>
      </c>
      <c r="B20" s="75">
        <v>280989</v>
      </c>
      <c r="C20" s="75">
        <v>356226</v>
      </c>
      <c r="D20" s="75">
        <v>396975</v>
      </c>
      <c r="E20" s="75">
        <v>199421</v>
      </c>
      <c r="F20" s="75">
        <v>281518</v>
      </c>
    </row>
    <row r="21" spans="1:6">
      <c r="A21" s="77" t="s">
        <v>255</v>
      </c>
      <c r="B21" s="75">
        <v>3739773</v>
      </c>
      <c r="C21" s="75">
        <v>3759791</v>
      </c>
      <c r="D21" s="75">
        <v>3732624</v>
      </c>
      <c r="E21" s="75">
        <v>3768555</v>
      </c>
      <c r="F21" s="75">
        <v>3785316</v>
      </c>
    </row>
    <row r="22" spans="1:6">
      <c r="A22" s="77" t="s">
        <v>256</v>
      </c>
      <c r="B22" s="75">
        <v>671228</v>
      </c>
      <c r="C22" s="75">
        <v>711566</v>
      </c>
      <c r="D22" s="75">
        <v>767605</v>
      </c>
      <c r="E22" s="75">
        <v>672897</v>
      </c>
      <c r="F22" s="75">
        <v>674545</v>
      </c>
    </row>
    <row r="23" spans="1:6">
      <c r="A23" s="77" t="s">
        <v>257</v>
      </c>
      <c r="B23" s="75">
        <v>196522</v>
      </c>
      <c r="C23" s="75">
        <v>157746</v>
      </c>
      <c r="D23" s="75">
        <v>140294</v>
      </c>
      <c r="E23" s="75">
        <v>135428</v>
      </c>
      <c r="F23" s="75">
        <v>162068</v>
      </c>
    </row>
    <row r="24" spans="1:6">
      <c r="A24" s="77" t="s">
        <v>258</v>
      </c>
      <c r="B24" s="75">
        <v>196522</v>
      </c>
      <c r="C24" s="75">
        <v>157746</v>
      </c>
      <c r="D24" s="75">
        <v>140294</v>
      </c>
      <c r="E24" s="75">
        <v>135428</v>
      </c>
      <c r="F24" s="75">
        <v>162068</v>
      </c>
    </row>
    <row r="25" spans="1:6">
      <c r="A25" s="77" t="s">
        <v>259</v>
      </c>
      <c r="B25" s="75">
        <v>890391</v>
      </c>
      <c r="C25" s="75">
        <v>866104</v>
      </c>
      <c r="D25" s="75">
        <v>903270</v>
      </c>
      <c r="E25" s="75">
        <v>926844</v>
      </c>
      <c r="F25" s="75">
        <v>915346</v>
      </c>
    </row>
    <row r="26" spans="1:6">
      <c r="A26" s="77" t="s">
        <v>260</v>
      </c>
      <c r="B26" s="75">
        <v>1946360</v>
      </c>
      <c r="C26" s="75">
        <v>1909754</v>
      </c>
      <c r="D26" s="75">
        <v>1953765</v>
      </c>
      <c r="E26" s="75">
        <v>1995256</v>
      </c>
      <c r="F26" s="75">
        <v>1997365</v>
      </c>
    </row>
    <row r="27" spans="1:6">
      <c r="A27" s="77" t="s">
        <v>261</v>
      </c>
      <c r="B27" s="75">
        <v>-1055969</v>
      </c>
      <c r="C27" s="75">
        <v>-1043650</v>
      </c>
      <c r="D27" s="75">
        <v>-1050495</v>
      </c>
      <c r="E27" s="75">
        <v>-1068412</v>
      </c>
      <c r="F27" s="75">
        <v>-1082019</v>
      </c>
    </row>
    <row r="28" spans="1:6">
      <c r="A28" s="77" t="s">
        <v>262</v>
      </c>
      <c r="B28" s="75">
        <v>424028</v>
      </c>
      <c r="C28" s="75">
        <v>375217</v>
      </c>
      <c r="D28" s="75">
        <v>325111</v>
      </c>
      <c r="E28" s="75">
        <v>299682</v>
      </c>
      <c r="F28" s="75">
        <v>247419</v>
      </c>
    </row>
    <row r="29" spans="1:6">
      <c r="A29" s="77" t="s">
        <v>263</v>
      </c>
      <c r="B29" s="75">
        <v>1905383</v>
      </c>
      <c r="C29" s="75">
        <v>1911063</v>
      </c>
      <c r="D29" s="75">
        <v>1915166</v>
      </c>
      <c r="E29" s="75">
        <v>1945017</v>
      </c>
      <c r="F29" s="75">
        <v>1948048</v>
      </c>
    </row>
    <row r="30" spans="1:6">
      <c r="A30" s="77" t="s">
        <v>264</v>
      </c>
      <c r="B30" s="75">
        <v>-1481355</v>
      </c>
      <c r="C30" s="75">
        <v>-1535846</v>
      </c>
      <c r="D30" s="75">
        <v>-1590055</v>
      </c>
      <c r="E30" s="75">
        <v>-1645335</v>
      </c>
      <c r="F30" s="75">
        <v>-1700629</v>
      </c>
    </row>
    <row r="31" spans="1:6">
      <c r="A31" s="78" t="s">
        <v>265</v>
      </c>
      <c r="B31" s="79">
        <v>151262152</v>
      </c>
      <c r="C31" s="79">
        <v>156054236</v>
      </c>
      <c r="D31" s="79">
        <v>158504374</v>
      </c>
      <c r="E31" s="79">
        <v>163470052</v>
      </c>
      <c r="F31" s="79">
        <v>163538979</v>
      </c>
    </row>
  </sheetData>
  <conditionalFormatting sqref="B32:B219">
    <cfRule type="cellIs" dxfId="2" priority="1" stopIfTrue="1" operator="notEqual">
      <formula>#REF!</formula>
    </cfRule>
  </conditionalFormatting>
  <hyperlinks>
    <hyperlink ref="A1" location="Index!A1" display="          Index      " xr:uid="{3A6403FB-81D7-46E7-9FF1-7293233F24F5}"/>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CFD9-E4CC-4999-9C2B-EE3E82769D19}">
  <dimension ref="A1:AJ225"/>
  <sheetViews>
    <sheetView workbookViewId="0">
      <pane xSplit="1" topLeftCell="AD1" activePane="topRight" state="frozen"/>
      <selection pane="topRight"/>
    </sheetView>
  </sheetViews>
  <sheetFormatPr defaultColWidth="9.140625" defaultRowHeight="15"/>
  <cols>
    <col min="1" max="1" width="67.140625" style="77" customWidth="1"/>
    <col min="2" max="8" width="15.7109375" style="80" customWidth="1"/>
    <col min="9" max="36" width="15.7109375" style="76" customWidth="1"/>
    <col min="37" max="16384" width="9.140625" style="76"/>
  </cols>
  <sheetData>
    <row r="1" spans="1:36" s="70" customFormat="1" ht="57" customHeight="1">
      <c r="A1" s="82" t="s">
        <v>293</v>
      </c>
      <c r="B1" s="68"/>
      <c r="C1" s="68"/>
      <c r="D1" s="68"/>
      <c r="E1" s="68"/>
      <c r="F1" s="68"/>
      <c r="G1" s="68"/>
      <c r="H1" s="68"/>
    </row>
    <row r="2" spans="1:36" s="73" customFormat="1" ht="17.100000000000001" customHeight="1">
      <c r="A2" s="71" t="s">
        <v>432</v>
      </c>
      <c r="B2" s="199" t="s">
        <v>238</v>
      </c>
      <c r="C2" s="199"/>
      <c r="D2" s="199"/>
      <c r="E2" s="199"/>
      <c r="F2" s="199"/>
      <c r="G2" s="199"/>
      <c r="H2" s="199"/>
      <c r="I2" s="199" t="s">
        <v>642</v>
      </c>
      <c r="J2" s="199"/>
      <c r="K2" s="199"/>
      <c r="L2" s="199"/>
      <c r="M2" s="199"/>
      <c r="N2" s="199"/>
      <c r="O2" s="199"/>
      <c r="P2" s="199" t="s">
        <v>682</v>
      </c>
      <c r="Q2" s="199"/>
      <c r="R2" s="199"/>
      <c r="S2" s="199"/>
      <c r="T2" s="199"/>
      <c r="U2" s="199"/>
      <c r="V2" s="199"/>
      <c r="W2" s="199" t="s">
        <v>697</v>
      </c>
      <c r="X2" s="199"/>
      <c r="Y2" s="199"/>
      <c r="Z2" s="199"/>
      <c r="AA2" s="199"/>
      <c r="AB2" s="199"/>
      <c r="AC2" s="199"/>
      <c r="AD2" s="199" t="s">
        <v>708</v>
      </c>
      <c r="AE2" s="199"/>
      <c r="AF2" s="199"/>
      <c r="AG2" s="199"/>
      <c r="AH2" s="199"/>
      <c r="AI2" s="199"/>
      <c r="AJ2" s="199"/>
    </row>
    <row r="3" spans="1:36" ht="31.5" customHeight="1">
      <c r="A3" s="93"/>
      <c r="B3" s="94" t="s">
        <v>443</v>
      </c>
      <c r="C3" s="94" t="s">
        <v>444</v>
      </c>
      <c r="D3" s="95" t="s">
        <v>445</v>
      </c>
      <c r="E3" s="95" t="s">
        <v>446</v>
      </c>
      <c r="F3" s="95" t="s">
        <v>447</v>
      </c>
      <c r="G3" s="94" t="s">
        <v>448</v>
      </c>
      <c r="H3" s="96" t="s">
        <v>449</v>
      </c>
      <c r="I3" s="94" t="s">
        <v>443</v>
      </c>
      <c r="J3" s="94" t="s">
        <v>444</v>
      </c>
      <c r="K3" s="95" t="s">
        <v>445</v>
      </c>
      <c r="L3" s="95" t="s">
        <v>446</v>
      </c>
      <c r="M3" s="95" t="s">
        <v>447</v>
      </c>
      <c r="N3" s="94" t="s">
        <v>448</v>
      </c>
      <c r="O3" s="96" t="s">
        <v>655</v>
      </c>
      <c r="P3" s="94" t="s">
        <v>443</v>
      </c>
      <c r="Q3" s="94" t="s">
        <v>444</v>
      </c>
      <c r="R3" s="95" t="s">
        <v>445</v>
      </c>
      <c r="S3" s="95" t="s">
        <v>446</v>
      </c>
      <c r="T3" s="95" t="s">
        <v>447</v>
      </c>
      <c r="U3" s="94" t="s">
        <v>448</v>
      </c>
      <c r="V3" s="96" t="s">
        <v>688</v>
      </c>
      <c r="W3" s="94" t="s">
        <v>443</v>
      </c>
      <c r="X3" s="94" t="s">
        <v>444</v>
      </c>
      <c r="Y3" s="95" t="s">
        <v>445</v>
      </c>
      <c r="Z3" s="95" t="s">
        <v>446</v>
      </c>
      <c r="AA3" s="95" t="s">
        <v>447</v>
      </c>
      <c r="AB3" s="94" t="s">
        <v>448</v>
      </c>
      <c r="AC3" s="96" t="s">
        <v>701</v>
      </c>
      <c r="AD3" s="94" t="s">
        <v>443</v>
      </c>
      <c r="AE3" s="94" t="s">
        <v>444</v>
      </c>
      <c r="AF3" s="95" t="s">
        <v>445</v>
      </c>
      <c r="AG3" s="95" t="s">
        <v>446</v>
      </c>
      <c r="AH3" s="95" t="s">
        <v>447</v>
      </c>
      <c r="AI3" s="94" t="s">
        <v>448</v>
      </c>
      <c r="AJ3" s="96" t="s">
        <v>712</v>
      </c>
    </row>
    <row r="4" spans="1:36" ht="15" customHeight="1">
      <c r="A4" s="97" t="s">
        <v>433</v>
      </c>
      <c r="B4" s="87">
        <v>22784970</v>
      </c>
      <c r="C4" s="87">
        <v>5672007</v>
      </c>
      <c r="D4" s="87">
        <v>5748383</v>
      </c>
      <c r="E4" s="87">
        <v>31582905</v>
      </c>
      <c r="F4" s="87">
        <v>10854753</v>
      </c>
      <c r="G4" s="87">
        <v>11778111</v>
      </c>
      <c r="H4" s="98">
        <v>88421129</v>
      </c>
      <c r="I4" s="133">
        <v>24103029</v>
      </c>
      <c r="J4" s="87">
        <v>7149655</v>
      </c>
      <c r="K4" s="87">
        <v>4820250</v>
      </c>
      <c r="L4" s="87">
        <v>30224051</v>
      </c>
      <c r="M4" s="87">
        <v>13755857</v>
      </c>
      <c r="N4" s="87">
        <v>12659060</v>
      </c>
      <c r="O4" s="98">
        <v>92711902</v>
      </c>
      <c r="P4" s="133">
        <v>23692670</v>
      </c>
      <c r="Q4" s="87">
        <v>6388427</v>
      </c>
      <c r="R4" s="87">
        <v>6778459</v>
      </c>
      <c r="S4" s="87">
        <v>29372549</v>
      </c>
      <c r="T4" s="87">
        <v>15495924</v>
      </c>
      <c r="U4" s="87">
        <v>13854130</v>
      </c>
      <c r="V4" s="98">
        <v>95582159</v>
      </c>
      <c r="W4" s="133">
        <v>26369986</v>
      </c>
      <c r="X4" s="87">
        <v>2292745</v>
      </c>
      <c r="Y4" s="87">
        <v>6702081</v>
      </c>
      <c r="Z4" s="87">
        <v>29434025</v>
      </c>
      <c r="AA4" s="87">
        <v>19577584</v>
      </c>
      <c r="AB4" s="87">
        <v>16181493</v>
      </c>
      <c r="AC4" s="98">
        <v>100557914</v>
      </c>
      <c r="AD4" s="183">
        <v>25103731</v>
      </c>
      <c r="AE4" s="139">
        <v>2388102</v>
      </c>
      <c r="AF4" s="139">
        <v>7694763</v>
      </c>
      <c r="AG4" s="139">
        <v>27879962</v>
      </c>
      <c r="AH4" s="139">
        <v>24481797</v>
      </c>
      <c r="AI4" s="139">
        <v>13522935</v>
      </c>
      <c r="AJ4" s="184">
        <v>101071290</v>
      </c>
    </row>
    <row r="5" spans="1:36" ht="15" customHeight="1">
      <c r="A5" s="97" t="s">
        <v>434</v>
      </c>
      <c r="B5" s="87">
        <v>2841897</v>
      </c>
      <c r="C5" s="87" t="s">
        <v>409</v>
      </c>
      <c r="D5" s="87" t="s">
        <v>409</v>
      </c>
      <c r="E5" s="87" t="s">
        <v>409</v>
      </c>
      <c r="F5" s="87" t="s">
        <v>409</v>
      </c>
      <c r="G5" s="87" t="s">
        <v>409</v>
      </c>
      <c r="H5" s="98">
        <v>2841897</v>
      </c>
      <c r="I5" s="133">
        <v>2811985</v>
      </c>
      <c r="J5" s="87">
        <v>0</v>
      </c>
      <c r="K5" s="87">
        <v>0</v>
      </c>
      <c r="L5" s="87">
        <v>0</v>
      </c>
      <c r="M5" s="87">
        <v>0</v>
      </c>
      <c r="N5" s="87">
        <v>0</v>
      </c>
      <c r="O5" s="98">
        <v>2811985</v>
      </c>
      <c r="P5" s="133">
        <v>2756082</v>
      </c>
      <c r="Q5" s="87">
        <v>0</v>
      </c>
      <c r="R5" s="87">
        <v>0</v>
      </c>
      <c r="S5" s="87">
        <v>0</v>
      </c>
      <c r="T5" s="87">
        <v>0</v>
      </c>
      <c r="U5" s="87">
        <v>0</v>
      </c>
      <c r="V5" s="98">
        <v>2756082</v>
      </c>
      <c r="W5" s="133">
        <v>4296487</v>
      </c>
      <c r="X5" s="87">
        <v>0</v>
      </c>
      <c r="Y5" s="87" t="s">
        <v>409</v>
      </c>
      <c r="Z5" s="87" t="s">
        <v>409</v>
      </c>
      <c r="AA5" s="87" t="s">
        <v>409</v>
      </c>
      <c r="AB5" s="87" t="s">
        <v>409</v>
      </c>
      <c r="AC5" s="98">
        <v>4296487</v>
      </c>
      <c r="AD5" s="133">
        <v>3084615</v>
      </c>
      <c r="AE5" s="87" t="s">
        <v>409</v>
      </c>
      <c r="AF5" s="87" t="s">
        <v>409</v>
      </c>
      <c r="AG5" s="87" t="s">
        <v>409</v>
      </c>
      <c r="AH5" s="87" t="s">
        <v>409</v>
      </c>
      <c r="AI5" s="87" t="s">
        <v>409</v>
      </c>
      <c r="AJ5" s="98">
        <v>3084615</v>
      </c>
    </row>
    <row r="6" spans="1:36" ht="15" customHeight="1">
      <c r="A6" s="97" t="s">
        <v>435</v>
      </c>
      <c r="B6" s="87">
        <v>11141268</v>
      </c>
      <c r="C6" s="87" t="s">
        <v>409</v>
      </c>
      <c r="D6" s="87" t="s">
        <v>409</v>
      </c>
      <c r="E6" s="87" t="s">
        <v>409</v>
      </c>
      <c r="F6" s="87" t="s">
        <v>409</v>
      </c>
      <c r="G6" s="87" t="s">
        <v>409</v>
      </c>
      <c r="H6" s="98">
        <v>11141268</v>
      </c>
      <c r="I6" s="133">
        <v>11201622</v>
      </c>
      <c r="J6" s="87">
        <v>0</v>
      </c>
      <c r="K6" s="87">
        <v>0</v>
      </c>
      <c r="L6" s="87">
        <v>0</v>
      </c>
      <c r="M6" s="87">
        <v>0</v>
      </c>
      <c r="N6" s="87">
        <v>0</v>
      </c>
      <c r="O6" s="98">
        <v>11201622</v>
      </c>
      <c r="P6" s="133">
        <v>10987659</v>
      </c>
      <c r="Q6" s="87">
        <v>0</v>
      </c>
      <c r="R6" s="87">
        <v>0</v>
      </c>
      <c r="S6" s="87">
        <v>0</v>
      </c>
      <c r="T6" s="87">
        <v>0</v>
      </c>
      <c r="U6" s="87">
        <v>0</v>
      </c>
      <c r="V6" s="98">
        <v>10987659</v>
      </c>
      <c r="W6" s="133">
        <v>10927247</v>
      </c>
      <c r="X6" s="87">
        <v>0</v>
      </c>
      <c r="Y6" s="87" t="s">
        <v>409</v>
      </c>
      <c r="Z6" s="87" t="s">
        <v>409</v>
      </c>
      <c r="AA6" s="87" t="s">
        <v>409</v>
      </c>
      <c r="AB6" s="87" t="s">
        <v>409</v>
      </c>
      <c r="AC6" s="98">
        <v>10927247</v>
      </c>
      <c r="AD6" s="133">
        <v>10690658</v>
      </c>
      <c r="AE6" s="87" t="s">
        <v>409</v>
      </c>
      <c r="AF6" s="87" t="s">
        <v>409</v>
      </c>
      <c r="AG6" s="87" t="s">
        <v>409</v>
      </c>
      <c r="AH6" s="87" t="s">
        <v>409</v>
      </c>
      <c r="AI6" s="87" t="s">
        <v>409</v>
      </c>
      <c r="AJ6" s="98">
        <v>10690658</v>
      </c>
    </row>
    <row r="7" spans="1:36" ht="15" customHeight="1">
      <c r="A7" s="97" t="s">
        <v>436</v>
      </c>
      <c r="B7" s="87" t="s">
        <v>409</v>
      </c>
      <c r="C7" s="87">
        <v>259036</v>
      </c>
      <c r="D7" s="87">
        <v>1548815</v>
      </c>
      <c r="E7" s="87" t="s">
        <v>409</v>
      </c>
      <c r="F7" s="87" t="s">
        <v>409</v>
      </c>
      <c r="G7" s="87" t="s">
        <v>409</v>
      </c>
      <c r="H7" s="98">
        <v>1807851</v>
      </c>
      <c r="I7" s="133">
        <v>0</v>
      </c>
      <c r="J7" s="87">
        <v>1639078</v>
      </c>
      <c r="K7" s="87">
        <v>179970</v>
      </c>
      <c r="L7" s="87">
        <v>243437</v>
      </c>
      <c r="M7" s="87">
        <v>0</v>
      </c>
      <c r="N7" s="87">
        <v>0</v>
      </c>
      <c r="O7" s="98">
        <v>2062485</v>
      </c>
      <c r="P7" s="133">
        <v>0</v>
      </c>
      <c r="Q7" s="87">
        <v>280869</v>
      </c>
      <c r="R7" s="87">
        <v>2190169</v>
      </c>
      <c r="S7" s="87">
        <v>0</v>
      </c>
      <c r="T7" s="87">
        <v>0</v>
      </c>
      <c r="U7" s="87">
        <v>0</v>
      </c>
      <c r="V7" s="98">
        <v>2471038</v>
      </c>
      <c r="W7" s="133">
        <v>0</v>
      </c>
      <c r="X7" s="87">
        <v>125989</v>
      </c>
      <c r="Y7" s="87">
        <v>2235020</v>
      </c>
      <c r="Z7" s="87" t="s">
        <v>409</v>
      </c>
      <c r="AA7" s="87" t="s">
        <v>409</v>
      </c>
      <c r="AB7" s="87" t="s">
        <v>409</v>
      </c>
      <c r="AC7" s="98">
        <v>2361009</v>
      </c>
      <c r="AD7" s="133" t="s">
        <v>409</v>
      </c>
      <c r="AE7" s="87">
        <v>9843</v>
      </c>
      <c r="AF7" s="87">
        <v>2284055</v>
      </c>
      <c r="AG7" s="87" t="s">
        <v>409</v>
      </c>
      <c r="AH7" s="87" t="s">
        <v>409</v>
      </c>
      <c r="AI7" s="87" t="s">
        <v>409</v>
      </c>
      <c r="AJ7" s="98">
        <v>2293898</v>
      </c>
    </row>
    <row r="8" spans="1:36" ht="15" customHeight="1">
      <c r="A8" s="97" t="s">
        <v>650</v>
      </c>
      <c r="B8" s="87" t="s">
        <v>409</v>
      </c>
      <c r="C8" s="87">
        <v>5412971</v>
      </c>
      <c r="D8" s="87">
        <v>4199568</v>
      </c>
      <c r="E8" s="87">
        <v>31582905</v>
      </c>
      <c r="F8" s="87">
        <v>10854753</v>
      </c>
      <c r="G8" s="87">
        <v>11778111</v>
      </c>
      <c r="H8" s="98">
        <v>63828308</v>
      </c>
      <c r="I8" s="133">
        <v>0</v>
      </c>
      <c r="J8" s="87">
        <v>5510577</v>
      </c>
      <c r="K8" s="87">
        <v>4640280</v>
      </c>
      <c r="L8" s="87">
        <v>29980614</v>
      </c>
      <c r="M8" s="87">
        <v>13755857</v>
      </c>
      <c r="N8" s="87">
        <v>12659060</v>
      </c>
      <c r="O8" s="98">
        <v>66546388</v>
      </c>
      <c r="P8" s="133">
        <v>0</v>
      </c>
      <c r="Q8" s="87">
        <v>6107558</v>
      </c>
      <c r="R8" s="87">
        <v>4588290</v>
      </c>
      <c r="S8" s="87">
        <v>29372549</v>
      </c>
      <c r="T8" s="87">
        <v>15495924</v>
      </c>
      <c r="U8" s="87">
        <v>13854130</v>
      </c>
      <c r="V8" s="98">
        <v>69418451</v>
      </c>
      <c r="W8" s="133">
        <v>0</v>
      </c>
      <c r="X8" s="87">
        <v>2166756</v>
      </c>
      <c r="Y8" s="87">
        <v>4467061</v>
      </c>
      <c r="Z8" s="87">
        <v>29434025</v>
      </c>
      <c r="AA8" s="87">
        <v>19577584</v>
      </c>
      <c r="AB8" s="87">
        <v>16181493</v>
      </c>
      <c r="AC8" s="98">
        <v>71826919</v>
      </c>
      <c r="AD8" s="133" t="s">
        <v>409</v>
      </c>
      <c r="AE8" s="87">
        <v>2378259</v>
      </c>
      <c r="AF8" s="87">
        <v>5410708</v>
      </c>
      <c r="AG8" s="87">
        <v>27879962</v>
      </c>
      <c r="AH8" s="87">
        <v>24481797</v>
      </c>
      <c r="AI8" s="87">
        <v>13522935</v>
      </c>
      <c r="AJ8" s="98">
        <v>73673661</v>
      </c>
    </row>
    <row r="9" spans="1:36" ht="15" customHeight="1">
      <c r="A9" s="97" t="s">
        <v>651</v>
      </c>
      <c r="B9" s="87">
        <v>8572135</v>
      </c>
      <c r="C9" s="87" t="s">
        <v>409</v>
      </c>
      <c r="D9" s="87" t="s">
        <v>409</v>
      </c>
      <c r="E9" s="87" t="s">
        <v>409</v>
      </c>
      <c r="F9" s="87" t="s">
        <v>409</v>
      </c>
      <c r="G9" s="87" t="s">
        <v>409</v>
      </c>
      <c r="H9" s="98">
        <v>8572135</v>
      </c>
      <c r="I9" s="133">
        <v>9852536</v>
      </c>
      <c r="J9" s="87">
        <v>0</v>
      </c>
      <c r="K9" s="87">
        <v>0</v>
      </c>
      <c r="L9" s="87">
        <v>0</v>
      </c>
      <c r="M9" s="87">
        <v>0</v>
      </c>
      <c r="N9" s="87">
        <v>0</v>
      </c>
      <c r="O9" s="98">
        <v>9852536</v>
      </c>
      <c r="P9" s="133">
        <v>9700420</v>
      </c>
      <c r="Q9" s="87">
        <v>0</v>
      </c>
      <c r="R9" s="87">
        <v>0</v>
      </c>
      <c r="S9" s="87">
        <v>0</v>
      </c>
      <c r="T9" s="87">
        <v>0</v>
      </c>
      <c r="U9" s="87">
        <v>0</v>
      </c>
      <c r="V9" s="98">
        <v>9700420</v>
      </c>
      <c r="W9" s="133">
        <v>10853434</v>
      </c>
      <c r="X9" s="87">
        <v>0</v>
      </c>
      <c r="Y9" s="87" t="s">
        <v>409</v>
      </c>
      <c r="Z9" s="87" t="s">
        <v>409</v>
      </c>
      <c r="AA9" s="87" t="s">
        <v>409</v>
      </c>
      <c r="AB9" s="87" t="s">
        <v>409</v>
      </c>
      <c r="AC9" s="98">
        <v>10853434</v>
      </c>
      <c r="AD9" s="133">
        <v>11038881</v>
      </c>
      <c r="AE9" s="87" t="s">
        <v>409</v>
      </c>
      <c r="AF9" s="87" t="s">
        <v>409</v>
      </c>
      <c r="AG9" s="87" t="s">
        <v>409</v>
      </c>
      <c r="AH9" s="87" t="s">
        <v>409</v>
      </c>
      <c r="AI9" s="87" t="s">
        <v>409</v>
      </c>
      <c r="AJ9" s="98">
        <v>11038881</v>
      </c>
    </row>
    <row r="10" spans="1:36" ht="15" customHeight="1">
      <c r="A10" s="97" t="s">
        <v>437</v>
      </c>
      <c r="B10" s="87">
        <v>229670</v>
      </c>
      <c r="C10" s="87" t="s">
        <v>409</v>
      </c>
      <c r="D10" s="87" t="s">
        <v>409</v>
      </c>
      <c r="E10" s="87" t="s">
        <v>409</v>
      </c>
      <c r="F10" s="87" t="s">
        <v>409</v>
      </c>
      <c r="G10" s="87" t="s">
        <v>409</v>
      </c>
      <c r="H10" s="98">
        <v>229670</v>
      </c>
      <c r="I10" s="133">
        <v>236886</v>
      </c>
      <c r="J10" s="87">
        <v>0</v>
      </c>
      <c r="K10" s="87">
        <v>0</v>
      </c>
      <c r="L10" s="87">
        <v>0</v>
      </c>
      <c r="M10" s="87">
        <v>0</v>
      </c>
      <c r="N10" s="87">
        <v>0</v>
      </c>
      <c r="O10" s="98">
        <v>236886</v>
      </c>
      <c r="P10" s="133">
        <v>248509</v>
      </c>
      <c r="Q10" s="87">
        <v>0</v>
      </c>
      <c r="R10" s="87">
        <v>0</v>
      </c>
      <c r="S10" s="87">
        <v>0</v>
      </c>
      <c r="T10" s="87">
        <v>0</v>
      </c>
      <c r="U10" s="87">
        <v>0</v>
      </c>
      <c r="V10" s="98">
        <v>248509</v>
      </c>
      <c r="W10" s="133">
        <v>292818</v>
      </c>
      <c r="X10" s="87">
        <v>0</v>
      </c>
      <c r="Y10" s="87" t="s">
        <v>409</v>
      </c>
      <c r="Z10" s="87" t="s">
        <v>409</v>
      </c>
      <c r="AA10" s="87" t="s">
        <v>409</v>
      </c>
      <c r="AB10" s="87" t="s">
        <v>409</v>
      </c>
      <c r="AC10" s="98">
        <v>292818</v>
      </c>
      <c r="AD10" s="133">
        <v>289577</v>
      </c>
      <c r="AE10" s="87" t="s">
        <v>409</v>
      </c>
      <c r="AF10" s="87" t="s">
        <v>409</v>
      </c>
      <c r="AG10" s="87" t="s">
        <v>409</v>
      </c>
      <c r="AH10" s="87" t="s">
        <v>409</v>
      </c>
      <c r="AI10" s="87" t="s">
        <v>409</v>
      </c>
      <c r="AJ10" s="98">
        <v>289577</v>
      </c>
    </row>
    <row r="11" spans="1:36" ht="15" customHeight="1">
      <c r="A11" s="97" t="s">
        <v>348</v>
      </c>
      <c r="B11" s="87" t="s">
        <v>409</v>
      </c>
      <c r="C11" s="87">
        <v>25364559</v>
      </c>
      <c r="D11" s="87">
        <v>91382</v>
      </c>
      <c r="E11" s="87">
        <v>4900</v>
      </c>
      <c r="F11" s="87" t="s">
        <v>409</v>
      </c>
      <c r="G11" s="87" t="s">
        <v>409</v>
      </c>
      <c r="H11" s="98">
        <v>25460841</v>
      </c>
      <c r="I11" s="133">
        <v>0</v>
      </c>
      <c r="J11" s="87">
        <v>23676774</v>
      </c>
      <c r="K11" s="87">
        <v>22180</v>
      </c>
      <c r="L11" s="87">
        <v>0</v>
      </c>
      <c r="M11" s="87">
        <v>0</v>
      </c>
      <c r="N11" s="87">
        <v>0</v>
      </c>
      <c r="O11" s="98">
        <v>23698954</v>
      </c>
      <c r="P11" s="133">
        <v>0</v>
      </c>
      <c r="Q11" s="87">
        <v>23055660</v>
      </c>
      <c r="R11" s="87">
        <v>0</v>
      </c>
      <c r="S11" s="87">
        <v>0</v>
      </c>
      <c r="T11" s="87">
        <v>0</v>
      </c>
      <c r="U11" s="87">
        <v>0</v>
      </c>
      <c r="V11" s="98">
        <v>23055660</v>
      </c>
      <c r="W11" s="133">
        <v>0</v>
      </c>
      <c r="X11" s="87">
        <v>22819656</v>
      </c>
      <c r="Y11" s="87" t="s">
        <v>409</v>
      </c>
      <c r="Z11" s="87" t="s">
        <v>409</v>
      </c>
      <c r="AA11" s="87" t="s">
        <v>409</v>
      </c>
      <c r="AB11" s="87" t="s">
        <v>409</v>
      </c>
      <c r="AC11" s="98">
        <v>22819656</v>
      </c>
      <c r="AD11" s="133" t="s">
        <v>409</v>
      </c>
      <c r="AE11" s="87">
        <v>23891655</v>
      </c>
      <c r="AF11" s="87">
        <v>2400</v>
      </c>
      <c r="AG11" s="87" t="s">
        <v>409</v>
      </c>
      <c r="AH11" s="87" t="s">
        <v>409</v>
      </c>
      <c r="AI11" s="87" t="s">
        <v>409</v>
      </c>
      <c r="AJ11" s="98">
        <v>23894055</v>
      </c>
    </row>
    <row r="12" spans="1:36" ht="15" customHeight="1">
      <c r="A12" s="97" t="s">
        <v>349</v>
      </c>
      <c r="B12" s="87" t="s">
        <v>409</v>
      </c>
      <c r="C12" s="87">
        <v>836300</v>
      </c>
      <c r="D12" s="87">
        <v>4914283</v>
      </c>
      <c r="E12" s="87">
        <v>2147866</v>
      </c>
      <c r="F12" s="87">
        <v>22622</v>
      </c>
      <c r="G12" s="87" t="s">
        <v>409</v>
      </c>
      <c r="H12" s="98">
        <v>7921071</v>
      </c>
      <c r="I12" s="133">
        <v>0</v>
      </c>
      <c r="J12" s="87">
        <v>2321453</v>
      </c>
      <c r="K12" s="87">
        <v>3849179</v>
      </c>
      <c r="L12" s="87">
        <v>3091029</v>
      </c>
      <c r="M12" s="87">
        <v>24792</v>
      </c>
      <c r="N12" s="87">
        <v>0</v>
      </c>
      <c r="O12" s="98">
        <v>9286453</v>
      </c>
      <c r="P12" s="133">
        <v>0</v>
      </c>
      <c r="Q12" s="87">
        <v>2522169</v>
      </c>
      <c r="R12" s="87">
        <v>2262834</v>
      </c>
      <c r="S12" s="87">
        <v>3684029</v>
      </c>
      <c r="T12" s="87">
        <v>36275</v>
      </c>
      <c r="U12" s="87">
        <v>0</v>
      </c>
      <c r="V12" s="98">
        <v>8505307</v>
      </c>
      <c r="W12" s="133">
        <v>0</v>
      </c>
      <c r="X12" s="87">
        <v>906430</v>
      </c>
      <c r="Y12" s="87">
        <v>2196102</v>
      </c>
      <c r="Z12" s="87">
        <v>4584175</v>
      </c>
      <c r="AA12" s="87">
        <v>52669</v>
      </c>
      <c r="AB12" s="87" t="s">
        <v>409</v>
      </c>
      <c r="AC12" s="98">
        <v>7739376</v>
      </c>
      <c r="AD12" s="133" t="s">
        <v>409</v>
      </c>
      <c r="AE12" s="87">
        <v>571610</v>
      </c>
      <c r="AF12" s="87">
        <v>2906472</v>
      </c>
      <c r="AG12" s="87">
        <v>4118894</v>
      </c>
      <c r="AH12" s="87">
        <v>99384</v>
      </c>
      <c r="AI12" s="87" t="s">
        <v>409</v>
      </c>
      <c r="AJ12" s="98">
        <v>7696360</v>
      </c>
    </row>
    <row r="13" spans="1:36" ht="15" customHeight="1">
      <c r="A13" s="97" t="s">
        <v>652</v>
      </c>
      <c r="B13" s="87" t="s">
        <v>409</v>
      </c>
      <c r="C13" s="87" t="s">
        <v>409</v>
      </c>
      <c r="D13" s="87" t="s">
        <v>409</v>
      </c>
      <c r="E13" s="87" t="s">
        <v>409</v>
      </c>
      <c r="F13" s="87" t="s">
        <v>409</v>
      </c>
      <c r="G13" s="87">
        <v>438035</v>
      </c>
      <c r="H13" s="98">
        <v>438035</v>
      </c>
      <c r="I13" s="133">
        <v>0</v>
      </c>
      <c r="J13" s="87">
        <v>0</v>
      </c>
      <c r="K13" s="87">
        <v>0</v>
      </c>
      <c r="L13" s="87">
        <v>0</v>
      </c>
      <c r="M13" s="87">
        <v>0</v>
      </c>
      <c r="N13" s="87">
        <v>456385</v>
      </c>
      <c r="O13" s="98">
        <v>456385</v>
      </c>
      <c r="P13" s="133">
        <v>0</v>
      </c>
      <c r="Q13" s="87">
        <v>0</v>
      </c>
      <c r="R13" s="87">
        <v>0</v>
      </c>
      <c r="S13" s="87">
        <v>0</v>
      </c>
      <c r="T13" s="87">
        <v>0</v>
      </c>
      <c r="U13" s="87">
        <v>1496808</v>
      </c>
      <c r="V13" s="98">
        <v>1496808</v>
      </c>
      <c r="W13" s="133">
        <v>0</v>
      </c>
      <c r="X13" s="87">
        <v>0</v>
      </c>
      <c r="Y13" s="87" t="s">
        <v>409</v>
      </c>
      <c r="Z13" s="87" t="s">
        <v>409</v>
      </c>
      <c r="AA13" s="87" t="s">
        <v>409</v>
      </c>
      <c r="AB13" s="87">
        <v>2413040</v>
      </c>
      <c r="AC13" s="98">
        <v>2413040</v>
      </c>
      <c r="AD13" s="133" t="s">
        <v>409</v>
      </c>
      <c r="AE13" s="87" t="s">
        <v>409</v>
      </c>
      <c r="AF13" s="87" t="s">
        <v>409</v>
      </c>
      <c r="AG13" s="87" t="s">
        <v>409</v>
      </c>
      <c r="AH13" s="87" t="s">
        <v>409</v>
      </c>
      <c r="AI13" s="87">
        <v>2507547</v>
      </c>
      <c r="AJ13" s="98">
        <v>2507547</v>
      </c>
    </row>
    <row r="14" spans="1:36" ht="15" customHeight="1">
      <c r="A14" s="97" t="s">
        <v>653</v>
      </c>
      <c r="B14" s="87" t="s">
        <v>409</v>
      </c>
      <c r="C14" s="87">
        <v>578304</v>
      </c>
      <c r="D14" s="87">
        <v>1579712</v>
      </c>
      <c r="E14" s="87">
        <v>154329</v>
      </c>
      <c r="F14" s="87">
        <v>48656</v>
      </c>
      <c r="G14" s="87">
        <v>10187</v>
      </c>
      <c r="H14" s="98">
        <v>2371188</v>
      </c>
      <c r="I14" s="133">
        <v>0</v>
      </c>
      <c r="J14" s="87">
        <v>613608</v>
      </c>
      <c r="K14" s="87">
        <v>1626299</v>
      </c>
      <c r="L14" s="87">
        <v>135950</v>
      </c>
      <c r="M14" s="87">
        <v>40464</v>
      </c>
      <c r="N14" s="87">
        <v>8698</v>
      </c>
      <c r="O14" s="98">
        <v>2425019</v>
      </c>
      <c r="P14" s="133">
        <v>0</v>
      </c>
      <c r="Q14" s="87">
        <v>444080</v>
      </c>
      <c r="R14" s="87">
        <v>1680582</v>
      </c>
      <c r="S14" s="87">
        <v>214546</v>
      </c>
      <c r="T14" s="87">
        <v>32129</v>
      </c>
      <c r="U14" s="87">
        <v>8165</v>
      </c>
      <c r="V14" s="98">
        <v>2379502</v>
      </c>
      <c r="W14" s="133">
        <v>0</v>
      </c>
      <c r="X14" s="87">
        <v>802947</v>
      </c>
      <c r="Y14" s="87">
        <v>1498351</v>
      </c>
      <c r="Z14" s="87">
        <v>470666</v>
      </c>
      <c r="AA14" s="87">
        <v>28701</v>
      </c>
      <c r="AB14" s="87">
        <v>6263</v>
      </c>
      <c r="AC14" s="98">
        <v>2806928</v>
      </c>
      <c r="AD14" s="133" t="s">
        <v>409</v>
      </c>
      <c r="AE14" s="87">
        <v>715218</v>
      </c>
      <c r="AF14" s="87">
        <v>1438591</v>
      </c>
      <c r="AG14" s="87">
        <v>474655</v>
      </c>
      <c r="AH14" s="87">
        <v>28813</v>
      </c>
      <c r="AI14" s="87">
        <v>7128</v>
      </c>
      <c r="AJ14" s="98">
        <v>2664405</v>
      </c>
    </row>
    <row r="15" spans="1:36" ht="15" customHeight="1">
      <c r="A15" s="97" t="s">
        <v>654</v>
      </c>
      <c r="B15" s="87" t="s">
        <v>409</v>
      </c>
      <c r="C15" s="87">
        <v>123419</v>
      </c>
      <c r="D15" s="87">
        <v>610505</v>
      </c>
      <c r="E15" s="87">
        <v>1206655</v>
      </c>
      <c r="F15" s="87">
        <v>872514</v>
      </c>
      <c r="G15" s="87">
        <v>645027</v>
      </c>
      <c r="H15" s="98">
        <v>3458120</v>
      </c>
      <c r="I15" s="133">
        <v>0</v>
      </c>
      <c r="J15" s="87">
        <v>281349</v>
      </c>
      <c r="K15" s="87">
        <v>674219</v>
      </c>
      <c r="L15" s="87">
        <v>1377413</v>
      </c>
      <c r="M15" s="87">
        <v>879604</v>
      </c>
      <c r="N15" s="87">
        <v>657774</v>
      </c>
      <c r="O15" s="98">
        <v>3870359</v>
      </c>
      <c r="P15" s="133">
        <v>0</v>
      </c>
      <c r="Q15" s="87">
        <v>193648</v>
      </c>
      <c r="R15" s="87">
        <v>814147</v>
      </c>
      <c r="S15" s="87">
        <v>1425510</v>
      </c>
      <c r="T15" s="87">
        <v>775835</v>
      </c>
      <c r="U15" s="87">
        <v>565489</v>
      </c>
      <c r="V15" s="98">
        <v>3774629</v>
      </c>
      <c r="W15" s="133">
        <v>0</v>
      </c>
      <c r="X15" s="87">
        <v>209927</v>
      </c>
      <c r="Y15" s="87">
        <v>872088</v>
      </c>
      <c r="Z15" s="87">
        <v>1423688</v>
      </c>
      <c r="AA15" s="87">
        <v>806212</v>
      </c>
      <c r="AB15" s="87">
        <v>490911</v>
      </c>
      <c r="AC15" s="98">
        <v>3802826</v>
      </c>
      <c r="AD15" s="133" t="s">
        <v>409</v>
      </c>
      <c r="AE15" s="87">
        <v>220453</v>
      </c>
      <c r="AF15" s="87">
        <v>857072</v>
      </c>
      <c r="AG15" s="87">
        <v>1678954</v>
      </c>
      <c r="AH15" s="87">
        <v>910156</v>
      </c>
      <c r="AI15" s="87">
        <v>664685</v>
      </c>
      <c r="AJ15" s="98">
        <v>4331320</v>
      </c>
    </row>
    <row r="16" spans="1:36" ht="15" customHeight="1">
      <c r="A16" s="97" t="s">
        <v>438</v>
      </c>
      <c r="B16" s="87" t="s">
        <v>409</v>
      </c>
      <c r="C16" s="87">
        <v>5737375</v>
      </c>
      <c r="D16" s="87" t="s">
        <v>409</v>
      </c>
      <c r="E16" s="87">
        <v>2860</v>
      </c>
      <c r="F16" s="87" t="s">
        <v>409</v>
      </c>
      <c r="G16" s="87" t="s">
        <v>409</v>
      </c>
      <c r="H16" s="98">
        <v>5740235</v>
      </c>
      <c r="I16" s="133">
        <v>0</v>
      </c>
      <c r="J16" s="87">
        <v>5703091</v>
      </c>
      <c r="K16" s="87">
        <v>0</v>
      </c>
      <c r="L16" s="87">
        <v>2169</v>
      </c>
      <c r="M16" s="87">
        <v>0</v>
      </c>
      <c r="N16" s="87">
        <v>0</v>
      </c>
      <c r="O16" s="98">
        <v>5705260</v>
      </c>
      <c r="P16" s="133">
        <v>0</v>
      </c>
      <c r="Q16" s="87">
        <v>5117858</v>
      </c>
      <c r="R16" s="87">
        <v>0</v>
      </c>
      <c r="S16" s="87">
        <v>2441</v>
      </c>
      <c r="T16" s="87">
        <v>0</v>
      </c>
      <c r="U16" s="87">
        <v>0</v>
      </c>
      <c r="V16" s="98">
        <v>5120299</v>
      </c>
      <c r="W16" s="133">
        <v>0</v>
      </c>
      <c r="X16" s="87">
        <v>0</v>
      </c>
      <c r="Y16" s="87">
        <v>5580465</v>
      </c>
      <c r="Z16" s="87">
        <v>2263</v>
      </c>
      <c r="AA16" s="87" t="s">
        <v>409</v>
      </c>
      <c r="AB16" s="87" t="s">
        <v>409</v>
      </c>
      <c r="AC16" s="98">
        <v>5582728</v>
      </c>
      <c r="AD16" s="133" t="s">
        <v>409</v>
      </c>
      <c r="AE16" s="87" t="s">
        <v>409</v>
      </c>
      <c r="AF16" s="87">
        <v>5395315</v>
      </c>
      <c r="AG16" s="87">
        <v>2038</v>
      </c>
      <c r="AH16" s="87" t="s">
        <v>409</v>
      </c>
      <c r="AI16" s="87" t="s">
        <v>409</v>
      </c>
      <c r="AJ16" s="98">
        <v>5397353</v>
      </c>
    </row>
    <row r="17" spans="1:36" ht="15" customHeight="1">
      <c r="A17" s="99" t="s">
        <v>86</v>
      </c>
      <c r="B17" s="100">
        <v>22784970</v>
      </c>
      <c r="C17" s="100">
        <v>38311964</v>
      </c>
      <c r="D17" s="100">
        <v>12944265</v>
      </c>
      <c r="E17" s="100">
        <v>35099515</v>
      </c>
      <c r="F17" s="100">
        <v>11798545</v>
      </c>
      <c r="G17" s="100">
        <v>12871360</v>
      </c>
      <c r="H17" s="101">
        <v>133810619</v>
      </c>
      <c r="I17" s="134">
        <v>24103029</v>
      </c>
      <c r="J17" s="100">
        <v>39745930</v>
      </c>
      <c r="K17" s="100">
        <v>10992127</v>
      </c>
      <c r="L17" s="100">
        <v>34830612</v>
      </c>
      <c r="M17" s="100">
        <v>14700717</v>
      </c>
      <c r="N17" s="100">
        <v>13781917</v>
      </c>
      <c r="O17" s="101">
        <v>138154332</v>
      </c>
      <c r="P17" s="134">
        <v>23692670</v>
      </c>
      <c r="Q17" s="100">
        <v>37721842</v>
      </c>
      <c r="R17" s="100">
        <v>11536022</v>
      </c>
      <c r="S17" s="100">
        <v>34699075</v>
      </c>
      <c r="T17" s="100">
        <v>16340163</v>
      </c>
      <c r="U17" s="100">
        <v>15924592</v>
      </c>
      <c r="V17" s="101">
        <v>139914364</v>
      </c>
      <c r="W17" s="134">
        <v>26369986</v>
      </c>
      <c r="X17" s="100">
        <v>27031705</v>
      </c>
      <c r="Y17" s="100">
        <v>16849087</v>
      </c>
      <c r="Z17" s="100">
        <v>35914817</v>
      </c>
      <c r="AA17" s="100">
        <v>20465166</v>
      </c>
      <c r="AB17" s="100">
        <v>19091707</v>
      </c>
      <c r="AC17" s="101">
        <v>145722468</v>
      </c>
      <c r="AD17" s="134">
        <v>25103731</v>
      </c>
      <c r="AE17" s="100">
        <v>27787038</v>
      </c>
      <c r="AF17" s="100">
        <v>18294613</v>
      </c>
      <c r="AG17" s="100">
        <v>34154503</v>
      </c>
      <c r="AH17" s="100">
        <v>25520150</v>
      </c>
      <c r="AI17" s="100">
        <v>16702295</v>
      </c>
      <c r="AJ17" s="101">
        <v>147562330</v>
      </c>
    </row>
    <row r="18" spans="1:36" ht="15" customHeight="1">
      <c r="A18" s="74"/>
      <c r="B18" s="87"/>
      <c r="C18" s="87"/>
      <c r="D18" s="87"/>
      <c r="E18" s="87"/>
      <c r="F18" s="87"/>
      <c r="G18" s="87"/>
      <c r="H18" s="87"/>
    </row>
    <row r="19" spans="1:36" ht="22.5">
      <c r="A19" s="92" t="s">
        <v>671</v>
      </c>
      <c r="B19" s="87"/>
      <c r="C19" s="87"/>
      <c r="D19" s="87"/>
      <c r="E19" s="87"/>
      <c r="F19" s="87"/>
      <c r="G19" s="87"/>
      <c r="H19" s="87"/>
    </row>
    <row r="20" spans="1:36" ht="37.5" customHeight="1">
      <c r="A20" s="91" t="s">
        <v>439</v>
      </c>
      <c r="B20" s="87"/>
      <c r="C20" s="87"/>
      <c r="D20" s="87"/>
      <c r="E20" s="87"/>
      <c r="F20" s="87"/>
      <c r="G20" s="87"/>
      <c r="H20" s="87"/>
    </row>
    <row r="21" spans="1:36" ht="63.75" customHeight="1">
      <c r="A21" s="91" t="s">
        <v>440</v>
      </c>
      <c r="B21" s="87"/>
      <c r="C21" s="87"/>
      <c r="D21" s="87"/>
      <c r="E21" s="87"/>
      <c r="F21" s="87"/>
      <c r="G21" s="87"/>
      <c r="H21" s="87"/>
    </row>
    <row r="22" spans="1:36" ht="45.75" customHeight="1">
      <c r="A22" s="91" t="s">
        <v>441</v>
      </c>
      <c r="B22" s="87"/>
      <c r="C22" s="87"/>
      <c r="D22" s="87"/>
      <c r="E22" s="87"/>
      <c r="F22" s="87"/>
      <c r="G22" s="87"/>
      <c r="H22" s="87"/>
    </row>
    <row r="23" spans="1:36" s="70" customFormat="1" ht="74.25" customHeight="1">
      <c r="A23" s="91" t="s">
        <v>442</v>
      </c>
      <c r="B23" s="87"/>
      <c r="C23" s="87"/>
      <c r="D23" s="87"/>
      <c r="E23" s="87"/>
      <c r="F23" s="87"/>
      <c r="G23" s="87"/>
      <c r="H23" s="87"/>
    </row>
    <row r="24" spans="1:36" s="70" customFormat="1" ht="15" customHeight="1">
      <c r="A24" s="74"/>
      <c r="B24" s="87"/>
      <c r="C24" s="87"/>
      <c r="D24" s="87"/>
      <c r="E24" s="87"/>
      <c r="F24" s="87"/>
      <c r="G24" s="87"/>
      <c r="H24" s="87"/>
    </row>
    <row r="25" spans="1:36" ht="15" customHeight="1">
      <c r="A25" s="74"/>
      <c r="B25" s="87"/>
      <c r="C25" s="87"/>
      <c r="D25" s="87"/>
      <c r="E25" s="87"/>
      <c r="F25" s="87"/>
      <c r="G25" s="87"/>
      <c r="H25" s="87"/>
    </row>
    <row r="26" spans="1:36" ht="15" customHeight="1">
      <c r="A26" s="74"/>
      <c r="B26" s="87"/>
      <c r="C26" s="87"/>
      <c r="D26" s="87"/>
      <c r="E26" s="87"/>
      <c r="F26" s="87"/>
      <c r="G26" s="87"/>
      <c r="H26" s="87"/>
    </row>
    <row r="27" spans="1:36" ht="15" customHeight="1">
      <c r="A27" s="74"/>
      <c r="B27" s="87"/>
      <c r="C27" s="87"/>
      <c r="D27" s="87"/>
      <c r="E27" s="87"/>
      <c r="F27" s="87"/>
      <c r="G27" s="87"/>
      <c r="H27" s="87"/>
    </row>
    <row r="28" spans="1:36" ht="15" customHeight="1">
      <c r="A28" s="74"/>
      <c r="B28" s="87"/>
      <c r="C28" s="87"/>
      <c r="D28" s="87"/>
      <c r="E28" s="87"/>
      <c r="F28" s="87"/>
      <c r="G28" s="87"/>
      <c r="H28" s="87"/>
    </row>
    <row r="29" spans="1:36" ht="15" customHeight="1">
      <c r="A29" s="74"/>
      <c r="B29" s="87"/>
      <c r="C29" s="87"/>
      <c r="D29" s="87"/>
      <c r="E29" s="87"/>
      <c r="F29" s="87"/>
      <c r="G29" s="87"/>
      <c r="H29" s="87"/>
    </row>
    <row r="30" spans="1:36" ht="15" customHeight="1">
      <c r="A30" s="74"/>
      <c r="B30" s="87"/>
      <c r="C30" s="87"/>
      <c r="D30" s="87"/>
      <c r="E30" s="87"/>
      <c r="F30" s="87"/>
      <c r="G30" s="87"/>
      <c r="H30" s="87"/>
    </row>
    <row r="31" spans="1:36" ht="15" customHeight="1">
      <c r="A31" s="83"/>
      <c r="B31" s="87"/>
      <c r="C31" s="87"/>
      <c r="D31" s="87"/>
      <c r="E31" s="87"/>
      <c r="F31" s="87"/>
      <c r="G31" s="87"/>
      <c r="H31" s="87"/>
    </row>
    <row r="32" spans="1:36" s="70" customFormat="1" ht="15" customHeight="1">
      <c r="A32" s="83"/>
      <c r="B32" s="87"/>
      <c r="C32" s="87"/>
      <c r="D32" s="87"/>
      <c r="E32" s="87"/>
      <c r="F32" s="87"/>
      <c r="G32" s="87"/>
      <c r="H32" s="87"/>
    </row>
    <row r="33" spans="1:8" ht="15" customHeight="1">
      <c r="A33" s="74"/>
      <c r="B33" s="87"/>
      <c r="C33" s="87"/>
      <c r="D33" s="87"/>
      <c r="E33" s="87"/>
      <c r="F33" s="87"/>
      <c r="G33" s="87"/>
      <c r="H33" s="87"/>
    </row>
    <row r="34" spans="1:8" ht="15" customHeight="1">
      <c r="A34" s="74"/>
      <c r="B34" s="87"/>
      <c r="C34" s="87"/>
      <c r="D34" s="87"/>
      <c r="E34" s="87"/>
      <c r="F34" s="87"/>
      <c r="G34" s="87"/>
      <c r="H34" s="87"/>
    </row>
    <row r="35" spans="1:8" ht="15" customHeight="1">
      <c r="A35" s="74"/>
      <c r="B35" s="75"/>
      <c r="C35" s="75"/>
      <c r="D35" s="75"/>
      <c r="E35" s="75"/>
      <c r="F35" s="75"/>
      <c r="G35" s="75"/>
      <c r="H35" s="75"/>
    </row>
    <row r="36" spans="1:8" ht="15" customHeight="1">
      <c r="A36" s="74"/>
      <c r="B36" s="75"/>
      <c r="C36" s="75"/>
      <c r="D36" s="75"/>
      <c r="E36" s="75"/>
      <c r="F36" s="75"/>
      <c r="G36" s="75"/>
      <c r="H36" s="75"/>
    </row>
    <row r="37" spans="1:8" ht="15" customHeight="1">
      <c r="A37" s="74"/>
      <c r="B37" s="75"/>
      <c r="C37" s="75"/>
      <c r="D37" s="75"/>
      <c r="E37" s="75"/>
      <c r="F37" s="75"/>
      <c r="G37" s="75"/>
      <c r="H37" s="75"/>
    </row>
    <row r="38" spans="1:8" ht="15" customHeight="1">
      <c r="A38" s="74"/>
      <c r="B38" s="75"/>
      <c r="C38" s="75"/>
      <c r="D38" s="75"/>
      <c r="E38" s="75"/>
      <c r="F38" s="75"/>
      <c r="G38" s="75"/>
      <c r="H38" s="75"/>
    </row>
    <row r="39" spans="1:8" ht="15" customHeight="1">
      <c r="A39" s="74"/>
      <c r="B39" s="75"/>
      <c r="C39" s="75"/>
      <c r="D39" s="75"/>
      <c r="E39" s="75"/>
      <c r="F39" s="75"/>
      <c r="G39" s="75"/>
      <c r="H39" s="75"/>
    </row>
    <row r="40" spans="1:8" ht="15" customHeight="1">
      <c r="A40" s="74"/>
      <c r="B40" s="75"/>
      <c r="C40" s="75"/>
      <c r="D40" s="75"/>
      <c r="E40" s="75"/>
      <c r="F40" s="75"/>
      <c r="G40" s="75"/>
      <c r="H40" s="75"/>
    </row>
    <row r="41" spans="1:8" ht="15" customHeight="1">
      <c r="A41" s="74"/>
      <c r="B41" s="75"/>
      <c r="C41" s="75"/>
      <c r="D41" s="75"/>
      <c r="E41" s="75"/>
      <c r="F41" s="75"/>
      <c r="G41" s="75"/>
      <c r="H41" s="75"/>
    </row>
    <row r="42" spans="1:8" ht="15" customHeight="1">
      <c r="A42" s="83"/>
      <c r="B42" s="79"/>
      <c r="C42" s="79"/>
      <c r="D42" s="79"/>
      <c r="E42" s="79"/>
      <c r="F42" s="79"/>
      <c r="G42" s="79"/>
      <c r="H42" s="79"/>
    </row>
    <row r="43" spans="1:8" ht="15" customHeight="1">
      <c r="A43" s="74"/>
      <c r="B43" s="75"/>
      <c r="C43" s="75"/>
      <c r="D43" s="75"/>
      <c r="E43" s="75"/>
      <c r="F43" s="75"/>
      <c r="G43" s="75"/>
      <c r="H43" s="75"/>
    </row>
    <row r="44" spans="1:8" ht="15" customHeight="1">
      <c r="A44" s="74"/>
      <c r="B44" s="75"/>
      <c r="C44" s="75"/>
      <c r="D44" s="75"/>
      <c r="E44" s="75"/>
      <c r="F44" s="75"/>
      <c r="G44" s="75"/>
      <c r="H44" s="75"/>
    </row>
    <row r="45" spans="1:8" ht="15" customHeight="1">
      <c r="A45" s="74"/>
      <c r="B45" s="75"/>
      <c r="C45" s="75"/>
      <c r="D45" s="75"/>
      <c r="E45" s="75"/>
      <c r="F45" s="75"/>
      <c r="G45" s="75"/>
      <c r="H45" s="75"/>
    </row>
    <row r="46" spans="1:8" ht="15" customHeight="1">
      <c r="A46" s="74"/>
      <c r="B46" s="75"/>
      <c r="C46" s="75"/>
      <c r="D46" s="75"/>
      <c r="E46" s="75"/>
      <c r="F46" s="75"/>
      <c r="G46" s="75"/>
      <c r="H46" s="75"/>
    </row>
    <row r="47" spans="1:8" ht="15" customHeight="1">
      <c r="A47" s="83"/>
      <c r="B47" s="79"/>
      <c r="C47" s="79"/>
      <c r="D47" s="79"/>
      <c r="E47" s="79"/>
      <c r="F47" s="79"/>
      <c r="G47" s="79"/>
      <c r="H47" s="79"/>
    </row>
    <row r="48" spans="1:8" ht="15" customHeight="1">
      <c r="A48" s="83"/>
      <c r="B48" s="79"/>
      <c r="C48" s="79"/>
      <c r="D48" s="79"/>
      <c r="E48" s="79"/>
      <c r="F48" s="79"/>
      <c r="G48" s="79"/>
      <c r="H48" s="79"/>
    </row>
    <row r="49" spans="1:8" ht="15" customHeight="1">
      <c r="A49" s="74"/>
      <c r="B49" s="75"/>
      <c r="C49" s="75"/>
      <c r="D49" s="75"/>
      <c r="E49" s="75"/>
      <c r="F49" s="75"/>
      <c r="G49" s="75"/>
      <c r="H49" s="75"/>
    </row>
    <row r="50" spans="1:8" ht="15" customHeight="1">
      <c r="A50" s="74"/>
      <c r="B50" s="75"/>
      <c r="C50" s="75"/>
      <c r="D50" s="75"/>
      <c r="E50" s="75"/>
      <c r="F50" s="75"/>
      <c r="G50" s="75"/>
      <c r="H50" s="75"/>
    </row>
    <row r="51" spans="1:8" ht="15" customHeight="1">
      <c r="A51" s="74"/>
      <c r="B51" s="75"/>
      <c r="C51" s="75"/>
      <c r="D51" s="75"/>
      <c r="E51" s="75"/>
      <c r="F51" s="75"/>
      <c r="G51" s="75"/>
      <c r="H51" s="75"/>
    </row>
    <row r="52" spans="1:8" ht="15" customHeight="1">
      <c r="A52" s="74"/>
      <c r="B52" s="75"/>
      <c r="C52" s="75"/>
      <c r="D52" s="75"/>
      <c r="E52" s="75"/>
      <c r="F52" s="75"/>
      <c r="G52" s="75"/>
      <c r="H52" s="75"/>
    </row>
    <row r="53" spans="1:8" ht="15" customHeight="1">
      <c r="A53" s="74"/>
      <c r="B53" s="75"/>
      <c r="C53" s="75"/>
      <c r="D53" s="75"/>
      <c r="E53" s="75"/>
      <c r="F53" s="75"/>
      <c r="G53" s="75"/>
      <c r="H53" s="75"/>
    </row>
    <row r="54" spans="1:8" ht="15" customHeight="1">
      <c r="A54" s="74"/>
      <c r="B54" s="75"/>
      <c r="C54" s="75"/>
      <c r="D54" s="75"/>
      <c r="E54" s="75"/>
      <c r="F54" s="75"/>
      <c r="G54" s="75"/>
      <c r="H54" s="75"/>
    </row>
    <row r="55" spans="1:8" ht="15" customHeight="1">
      <c r="A55" s="74"/>
      <c r="B55" s="75"/>
      <c r="C55" s="75"/>
      <c r="D55" s="75"/>
      <c r="E55" s="75"/>
      <c r="F55" s="75"/>
      <c r="G55" s="75"/>
      <c r="H55" s="75"/>
    </row>
    <row r="56" spans="1:8" ht="15" customHeight="1">
      <c r="A56" s="74"/>
      <c r="B56" s="75"/>
      <c r="C56" s="75"/>
      <c r="D56" s="75"/>
      <c r="E56" s="75"/>
      <c r="F56" s="75"/>
      <c r="G56" s="75"/>
      <c r="H56" s="75"/>
    </row>
    <row r="57" spans="1:8" ht="15" customHeight="1">
      <c r="A57" s="74"/>
      <c r="B57" s="75"/>
      <c r="C57" s="75"/>
      <c r="D57" s="75"/>
      <c r="E57" s="75"/>
      <c r="F57" s="75"/>
      <c r="G57" s="75"/>
      <c r="H57" s="75"/>
    </row>
    <row r="58" spans="1:8" ht="15" customHeight="1">
      <c r="A58" s="74"/>
      <c r="B58" s="75"/>
      <c r="C58" s="75"/>
      <c r="D58" s="75"/>
      <c r="E58" s="75"/>
      <c r="F58" s="75"/>
      <c r="G58" s="75"/>
      <c r="H58" s="75"/>
    </row>
    <row r="59" spans="1:8" ht="15" customHeight="1">
      <c r="A59" s="74"/>
      <c r="B59" s="75"/>
      <c r="C59" s="75"/>
      <c r="D59" s="75"/>
      <c r="E59" s="75"/>
      <c r="F59" s="75"/>
      <c r="G59" s="75"/>
      <c r="H59" s="75"/>
    </row>
    <row r="60" spans="1:8" ht="15" customHeight="1">
      <c r="A60" s="74"/>
      <c r="B60" s="75"/>
      <c r="C60" s="75"/>
      <c r="D60" s="75"/>
      <c r="E60" s="75"/>
      <c r="F60" s="75"/>
      <c r="G60" s="75"/>
      <c r="H60" s="75"/>
    </row>
    <row r="61" spans="1:8" ht="15" customHeight="1">
      <c r="A61" s="74"/>
      <c r="B61" s="75"/>
      <c r="C61" s="75"/>
      <c r="D61" s="75"/>
      <c r="E61" s="75"/>
      <c r="F61" s="75"/>
      <c r="G61" s="75"/>
      <c r="H61" s="75"/>
    </row>
    <row r="62" spans="1:8" ht="15" customHeight="1">
      <c r="A62" s="74"/>
      <c r="B62" s="75"/>
      <c r="C62" s="75"/>
      <c r="D62" s="75"/>
      <c r="E62" s="75"/>
      <c r="F62" s="75"/>
      <c r="G62" s="75"/>
      <c r="H62" s="75"/>
    </row>
    <row r="63" spans="1:8" ht="15" customHeight="1">
      <c r="A63" s="74"/>
      <c r="B63" s="75"/>
      <c r="C63" s="75"/>
      <c r="D63" s="75"/>
      <c r="E63" s="75"/>
      <c r="F63" s="75"/>
      <c r="G63" s="75"/>
      <c r="H63" s="75"/>
    </row>
    <row r="64" spans="1:8" ht="15" customHeight="1">
      <c r="A64" s="74"/>
      <c r="B64" s="75"/>
      <c r="C64" s="75"/>
      <c r="D64" s="75"/>
      <c r="E64" s="75"/>
      <c r="F64" s="75"/>
      <c r="G64" s="75"/>
      <c r="H64" s="75"/>
    </row>
    <row r="65" spans="1:8" ht="15" customHeight="1">
      <c r="A65" s="74"/>
      <c r="B65" s="75"/>
      <c r="C65" s="75"/>
      <c r="D65" s="75"/>
      <c r="E65" s="75"/>
      <c r="F65" s="75"/>
      <c r="G65" s="75"/>
      <c r="H65" s="75"/>
    </row>
    <row r="66" spans="1:8" ht="15" customHeight="1">
      <c r="A66" s="74"/>
      <c r="B66" s="75"/>
      <c r="C66" s="75"/>
      <c r="D66" s="75"/>
      <c r="E66" s="75"/>
      <c r="F66" s="75"/>
      <c r="G66" s="75"/>
      <c r="H66" s="75"/>
    </row>
    <row r="67" spans="1:8" ht="15" customHeight="1">
      <c r="A67" s="74"/>
      <c r="B67" s="75"/>
      <c r="C67" s="75"/>
      <c r="D67" s="75"/>
      <c r="E67" s="75"/>
      <c r="F67" s="75"/>
      <c r="G67" s="75"/>
      <c r="H67" s="75"/>
    </row>
    <row r="68" spans="1:8" ht="15" customHeight="1">
      <c r="A68" s="74"/>
      <c r="B68" s="75"/>
      <c r="C68" s="75"/>
      <c r="D68" s="75"/>
      <c r="E68" s="75"/>
      <c r="F68" s="75"/>
      <c r="G68" s="75"/>
      <c r="H68" s="75"/>
    </row>
    <row r="69" spans="1:8" ht="15" customHeight="1">
      <c r="A69" s="74"/>
      <c r="B69" s="75"/>
      <c r="C69" s="75"/>
      <c r="D69" s="75"/>
      <c r="E69" s="75"/>
      <c r="F69" s="75"/>
      <c r="G69" s="75"/>
      <c r="H69" s="75"/>
    </row>
    <row r="70" spans="1:8" ht="15" customHeight="1">
      <c r="A70" s="74"/>
      <c r="B70" s="75"/>
      <c r="C70" s="75"/>
      <c r="D70" s="75"/>
      <c r="E70" s="75"/>
      <c r="F70" s="75"/>
      <c r="G70" s="75"/>
      <c r="H70" s="75"/>
    </row>
    <row r="71" spans="1:8" ht="15" customHeight="1">
      <c r="A71" s="74"/>
      <c r="B71" s="75"/>
      <c r="C71" s="75"/>
      <c r="D71" s="75"/>
      <c r="E71" s="75"/>
      <c r="F71" s="75"/>
      <c r="G71" s="75"/>
      <c r="H71" s="75"/>
    </row>
    <row r="72" spans="1:8" ht="15" customHeight="1">
      <c r="A72" s="74"/>
      <c r="B72" s="75"/>
      <c r="C72" s="75"/>
      <c r="D72" s="75"/>
      <c r="E72" s="75"/>
      <c r="F72" s="75"/>
      <c r="G72" s="75"/>
      <c r="H72" s="75"/>
    </row>
    <row r="73" spans="1:8" ht="15" customHeight="1">
      <c r="A73" s="74"/>
      <c r="B73" s="75"/>
      <c r="C73" s="75"/>
      <c r="D73" s="75"/>
      <c r="E73" s="75"/>
      <c r="F73" s="75"/>
      <c r="G73" s="75"/>
      <c r="H73" s="75"/>
    </row>
    <row r="74" spans="1:8" ht="15" customHeight="1">
      <c r="A74" s="74"/>
      <c r="B74" s="75"/>
      <c r="C74" s="75"/>
      <c r="D74" s="75"/>
      <c r="E74" s="75"/>
      <c r="F74" s="75"/>
      <c r="G74" s="75"/>
      <c r="H74" s="75"/>
    </row>
    <row r="75" spans="1:8" ht="15" customHeight="1">
      <c r="A75" s="74"/>
      <c r="B75" s="75"/>
      <c r="C75" s="75"/>
      <c r="D75" s="75"/>
      <c r="E75" s="75"/>
      <c r="F75" s="75"/>
      <c r="G75" s="75"/>
      <c r="H75" s="75"/>
    </row>
    <row r="76" spans="1:8" ht="15" customHeight="1">
      <c r="A76" s="74"/>
      <c r="B76" s="75"/>
      <c r="C76" s="75"/>
      <c r="D76" s="75"/>
      <c r="E76" s="75"/>
      <c r="F76" s="75"/>
      <c r="G76" s="75"/>
      <c r="H76" s="75"/>
    </row>
    <row r="77" spans="1:8" ht="15" customHeight="1">
      <c r="A77" s="74"/>
      <c r="B77" s="75"/>
      <c r="C77" s="75"/>
      <c r="D77" s="75"/>
      <c r="E77" s="75"/>
      <c r="F77" s="75"/>
      <c r="G77" s="75"/>
      <c r="H77" s="75"/>
    </row>
    <row r="78" spans="1:8" ht="15" customHeight="1">
      <c r="A78" s="74"/>
      <c r="B78" s="75"/>
      <c r="C78" s="75"/>
      <c r="D78" s="75"/>
      <c r="E78" s="75"/>
      <c r="F78" s="75"/>
      <c r="G78" s="75"/>
      <c r="H78" s="75"/>
    </row>
    <row r="79" spans="1:8" ht="15" customHeight="1">
      <c r="A79" s="74"/>
      <c r="B79" s="75"/>
      <c r="C79" s="75"/>
      <c r="D79" s="75"/>
      <c r="E79" s="75"/>
      <c r="F79" s="75"/>
      <c r="G79" s="75"/>
      <c r="H79" s="75"/>
    </row>
    <row r="80" spans="1:8" ht="15" customHeight="1">
      <c r="A80" s="74"/>
      <c r="B80" s="75"/>
      <c r="C80" s="75"/>
      <c r="D80" s="75"/>
      <c r="E80" s="75"/>
      <c r="F80" s="75"/>
      <c r="G80" s="75"/>
      <c r="H80" s="75"/>
    </row>
    <row r="81" spans="1:8" ht="15" customHeight="1">
      <c r="A81" s="74"/>
      <c r="B81" s="75"/>
      <c r="C81" s="75"/>
      <c r="D81" s="75"/>
      <c r="E81" s="75"/>
      <c r="F81" s="75"/>
      <c r="G81" s="75"/>
      <c r="H81" s="75"/>
    </row>
    <row r="82" spans="1:8" ht="15" customHeight="1">
      <c r="A82" s="74"/>
      <c r="B82" s="75"/>
      <c r="C82" s="75"/>
      <c r="D82" s="75"/>
      <c r="E82" s="75"/>
      <c r="F82" s="75"/>
      <c r="G82" s="75"/>
      <c r="H82" s="75"/>
    </row>
    <row r="83" spans="1:8" ht="15" customHeight="1">
      <c r="A83" s="74"/>
      <c r="B83" s="75"/>
      <c r="C83" s="75"/>
      <c r="D83" s="75"/>
      <c r="E83" s="75"/>
      <c r="F83" s="75"/>
      <c r="G83" s="75"/>
      <c r="H83" s="75"/>
    </row>
    <row r="84" spans="1:8" ht="15" customHeight="1">
      <c r="A84" s="74"/>
      <c r="B84" s="75"/>
      <c r="C84" s="75"/>
      <c r="D84" s="75"/>
      <c r="E84" s="75"/>
      <c r="F84" s="75"/>
      <c r="G84" s="75"/>
      <c r="H84" s="75"/>
    </row>
    <row r="85" spans="1:8" ht="15" customHeight="1">
      <c r="A85" s="74"/>
      <c r="B85" s="75"/>
      <c r="C85" s="75"/>
      <c r="D85" s="75"/>
      <c r="E85" s="75"/>
      <c r="F85" s="75"/>
      <c r="G85" s="75"/>
      <c r="H85" s="75"/>
    </row>
    <row r="86" spans="1:8" ht="15" customHeight="1">
      <c r="A86" s="74"/>
      <c r="B86" s="75"/>
      <c r="C86" s="75"/>
      <c r="D86" s="75"/>
      <c r="E86" s="75"/>
      <c r="F86" s="75"/>
      <c r="G86" s="75"/>
      <c r="H86" s="75"/>
    </row>
    <row r="87" spans="1:8" ht="15" customHeight="1">
      <c r="A87" s="74"/>
      <c r="B87" s="75"/>
      <c r="C87" s="75"/>
      <c r="D87" s="75"/>
      <c r="E87" s="75"/>
      <c r="F87" s="75"/>
      <c r="G87" s="75"/>
      <c r="H87" s="75"/>
    </row>
    <row r="88" spans="1:8" ht="15" customHeight="1">
      <c r="A88" s="74"/>
      <c r="B88" s="75"/>
      <c r="C88" s="75"/>
      <c r="D88" s="75"/>
      <c r="E88" s="75"/>
      <c r="F88" s="75"/>
      <c r="G88" s="75"/>
      <c r="H88" s="75"/>
    </row>
    <row r="89" spans="1:8" ht="15" customHeight="1">
      <c r="A89" s="74"/>
      <c r="B89" s="75"/>
      <c r="C89" s="75"/>
      <c r="D89" s="75"/>
      <c r="E89" s="75"/>
      <c r="F89" s="75"/>
      <c r="G89" s="75"/>
      <c r="H89" s="75"/>
    </row>
    <row r="90" spans="1:8" ht="15" customHeight="1">
      <c r="A90" s="74"/>
      <c r="B90" s="75"/>
      <c r="C90" s="75"/>
      <c r="D90" s="75"/>
      <c r="E90" s="75"/>
      <c r="F90" s="75"/>
      <c r="G90" s="75"/>
      <c r="H90" s="75"/>
    </row>
    <row r="91" spans="1:8" ht="15" customHeight="1">
      <c r="A91" s="74"/>
      <c r="B91" s="75"/>
      <c r="C91" s="75"/>
      <c r="D91" s="75"/>
      <c r="E91" s="75"/>
      <c r="F91" s="75"/>
      <c r="G91" s="75"/>
      <c r="H91" s="75"/>
    </row>
    <row r="92" spans="1:8" ht="15" customHeight="1">
      <c r="A92" s="74"/>
      <c r="B92" s="75"/>
      <c r="C92" s="75"/>
      <c r="D92" s="75"/>
      <c r="E92" s="75"/>
      <c r="F92" s="75"/>
      <c r="G92" s="75"/>
      <c r="H92" s="75"/>
    </row>
    <row r="93" spans="1:8" ht="15" customHeight="1">
      <c r="A93" s="74"/>
      <c r="B93" s="75"/>
      <c r="C93" s="75"/>
      <c r="D93" s="75"/>
      <c r="E93" s="75"/>
      <c r="F93" s="75"/>
      <c r="G93" s="75"/>
      <c r="H93" s="75"/>
    </row>
    <row r="94" spans="1:8" ht="15" customHeight="1">
      <c r="A94" s="74"/>
      <c r="B94" s="75"/>
      <c r="C94" s="75"/>
      <c r="D94" s="75"/>
      <c r="E94" s="75"/>
      <c r="F94" s="75"/>
      <c r="G94" s="75"/>
      <c r="H94" s="75"/>
    </row>
    <row r="95" spans="1:8" ht="15" customHeight="1">
      <c r="A95" s="74"/>
      <c r="B95" s="75"/>
      <c r="C95" s="75"/>
      <c r="D95" s="75"/>
      <c r="E95" s="75"/>
      <c r="F95" s="75"/>
      <c r="G95" s="75"/>
      <c r="H95" s="75"/>
    </row>
    <row r="96" spans="1:8" ht="15" customHeight="1">
      <c r="A96" s="74"/>
      <c r="B96" s="75"/>
      <c r="C96" s="75"/>
      <c r="D96" s="75"/>
      <c r="E96" s="75"/>
      <c r="F96" s="75"/>
      <c r="G96" s="75"/>
      <c r="H96" s="75"/>
    </row>
    <row r="97" spans="1:8" ht="15" customHeight="1">
      <c r="A97" s="74"/>
      <c r="B97" s="75"/>
      <c r="C97" s="75"/>
      <c r="D97" s="75"/>
      <c r="E97" s="75"/>
      <c r="F97" s="75"/>
      <c r="G97" s="75"/>
      <c r="H97" s="75"/>
    </row>
    <row r="98" spans="1:8" ht="15" customHeight="1">
      <c r="A98" s="74"/>
      <c r="B98" s="75"/>
      <c r="C98" s="75"/>
      <c r="D98" s="75"/>
      <c r="E98" s="75"/>
      <c r="F98" s="75"/>
      <c r="G98" s="75"/>
      <c r="H98" s="75"/>
    </row>
    <row r="99" spans="1:8" ht="15" customHeight="1">
      <c r="A99" s="74"/>
      <c r="B99" s="75"/>
      <c r="C99" s="75"/>
      <c r="D99" s="75"/>
      <c r="E99" s="75"/>
      <c r="F99" s="75"/>
      <c r="G99" s="75"/>
      <c r="H99" s="75"/>
    </row>
    <row r="100" spans="1:8" ht="15" customHeight="1">
      <c r="A100" s="74"/>
      <c r="B100" s="75"/>
      <c r="C100" s="75"/>
      <c r="D100" s="75"/>
      <c r="E100" s="75"/>
      <c r="F100" s="75"/>
      <c r="G100" s="75"/>
      <c r="H100" s="75"/>
    </row>
    <row r="101" spans="1:8" ht="15" customHeight="1">
      <c r="A101" s="74"/>
      <c r="B101" s="75"/>
      <c r="C101" s="75"/>
      <c r="D101" s="75"/>
      <c r="E101" s="75"/>
      <c r="F101" s="75"/>
      <c r="G101" s="75"/>
      <c r="H101" s="75"/>
    </row>
    <row r="102" spans="1:8" ht="15" customHeight="1">
      <c r="A102" s="74"/>
      <c r="B102" s="75"/>
      <c r="C102" s="75"/>
      <c r="D102" s="75"/>
      <c r="E102" s="75"/>
      <c r="F102" s="75"/>
      <c r="G102" s="75"/>
      <c r="H102" s="75"/>
    </row>
    <row r="103" spans="1:8" ht="15" customHeight="1">
      <c r="A103" s="74"/>
      <c r="B103" s="75"/>
      <c r="C103" s="75"/>
      <c r="D103" s="75"/>
      <c r="E103" s="75"/>
      <c r="F103" s="75"/>
      <c r="G103" s="75"/>
      <c r="H103" s="75"/>
    </row>
    <row r="104" spans="1:8" ht="15" customHeight="1">
      <c r="A104" s="74"/>
      <c r="B104" s="75"/>
      <c r="C104" s="75"/>
      <c r="D104" s="75"/>
      <c r="E104" s="75"/>
      <c r="F104" s="75"/>
      <c r="G104" s="75"/>
      <c r="H104" s="75"/>
    </row>
    <row r="105" spans="1:8" ht="15" customHeight="1">
      <c r="A105" s="74"/>
      <c r="B105" s="75"/>
      <c r="C105" s="75"/>
      <c r="D105" s="75"/>
      <c r="E105" s="75"/>
      <c r="F105" s="75"/>
      <c r="G105" s="75"/>
      <c r="H105" s="75"/>
    </row>
    <row r="106" spans="1:8" ht="15" customHeight="1">
      <c r="A106" s="74"/>
      <c r="B106" s="75"/>
      <c r="C106" s="75"/>
      <c r="D106" s="75"/>
      <c r="E106" s="75"/>
      <c r="F106" s="75"/>
      <c r="G106" s="75"/>
      <c r="H106" s="75"/>
    </row>
    <row r="107" spans="1:8" ht="15" customHeight="1">
      <c r="A107" s="74"/>
      <c r="B107" s="75"/>
      <c r="C107" s="75"/>
      <c r="D107" s="75"/>
      <c r="E107" s="75"/>
      <c r="F107" s="75"/>
      <c r="G107" s="75"/>
      <c r="H107" s="75"/>
    </row>
    <row r="108" spans="1:8" ht="15" customHeight="1">
      <c r="A108" s="74"/>
      <c r="B108" s="75"/>
      <c r="C108" s="75"/>
      <c r="D108" s="75"/>
      <c r="E108" s="75"/>
      <c r="F108" s="75"/>
      <c r="G108" s="75"/>
      <c r="H108" s="75"/>
    </row>
    <row r="109" spans="1:8" ht="15" customHeight="1">
      <c r="A109" s="74"/>
      <c r="B109" s="75"/>
      <c r="C109" s="75"/>
      <c r="D109" s="75"/>
      <c r="E109" s="75"/>
      <c r="F109" s="75"/>
      <c r="G109" s="75"/>
      <c r="H109" s="75"/>
    </row>
    <row r="110" spans="1:8" ht="15" customHeight="1">
      <c r="A110" s="74"/>
      <c r="B110" s="75"/>
      <c r="C110" s="75"/>
      <c r="D110" s="75"/>
      <c r="E110" s="75"/>
      <c r="F110" s="75"/>
      <c r="G110" s="75"/>
      <c r="H110" s="75"/>
    </row>
    <row r="111" spans="1:8" ht="15" customHeight="1">
      <c r="A111" s="74"/>
      <c r="B111" s="75"/>
      <c r="C111" s="75"/>
      <c r="D111" s="75"/>
      <c r="E111" s="75"/>
      <c r="F111" s="75"/>
      <c r="G111" s="75"/>
      <c r="H111" s="75"/>
    </row>
    <row r="112" spans="1:8" ht="15" customHeight="1">
      <c r="A112" s="74"/>
      <c r="B112" s="75"/>
      <c r="C112" s="75"/>
      <c r="D112" s="75"/>
      <c r="E112" s="75"/>
      <c r="F112" s="75"/>
      <c r="G112" s="75"/>
      <c r="H112" s="75"/>
    </row>
    <row r="113" spans="1:8" ht="15" customHeight="1">
      <c r="A113" s="74"/>
      <c r="B113" s="75"/>
      <c r="C113" s="75"/>
      <c r="D113" s="75"/>
      <c r="E113" s="75"/>
      <c r="F113" s="75"/>
      <c r="G113" s="75"/>
      <c r="H113" s="75"/>
    </row>
    <row r="114" spans="1:8" ht="15" customHeight="1">
      <c r="A114" s="74"/>
      <c r="B114" s="75"/>
      <c r="C114" s="75"/>
      <c r="D114" s="75"/>
      <c r="E114" s="75"/>
      <c r="F114" s="75"/>
      <c r="G114" s="75"/>
      <c r="H114" s="75"/>
    </row>
    <row r="115" spans="1:8" ht="15" customHeight="1">
      <c r="A115" s="74"/>
      <c r="B115" s="75"/>
      <c r="C115" s="75"/>
      <c r="D115" s="75"/>
      <c r="E115" s="75"/>
      <c r="F115" s="75"/>
      <c r="G115" s="75"/>
      <c r="H115" s="75"/>
    </row>
    <row r="116" spans="1:8" ht="15" customHeight="1">
      <c r="A116" s="74"/>
      <c r="B116" s="75"/>
      <c r="C116" s="75"/>
      <c r="D116" s="75"/>
      <c r="E116" s="75"/>
      <c r="F116" s="75"/>
      <c r="G116" s="75"/>
      <c r="H116" s="75"/>
    </row>
    <row r="117" spans="1:8" ht="15" customHeight="1">
      <c r="A117" s="74"/>
      <c r="B117" s="75"/>
      <c r="C117" s="75"/>
      <c r="D117" s="75"/>
      <c r="E117" s="75"/>
      <c r="F117" s="75"/>
      <c r="G117" s="75"/>
      <c r="H117" s="75"/>
    </row>
    <row r="118" spans="1:8" ht="15" customHeight="1">
      <c r="A118" s="74"/>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c r="B121" s="75"/>
      <c r="C121" s="75"/>
      <c r="D121" s="75"/>
      <c r="E121" s="75"/>
      <c r="F121" s="75"/>
      <c r="G121" s="75"/>
      <c r="H121" s="75"/>
    </row>
    <row r="122" spans="1:8">
      <c r="A122" s="74"/>
      <c r="B122" s="75"/>
      <c r="C122" s="75"/>
      <c r="D122" s="75"/>
      <c r="E122" s="75"/>
      <c r="F122" s="75"/>
      <c r="G122" s="75"/>
      <c r="H122" s="75"/>
    </row>
    <row r="123" spans="1:8">
      <c r="A123" s="74"/>
      <c r="B123" s="75"/>
      <c r="C123" s="75"/>
      <c r="D123" s="75"/>
      <c r="E123" s="75"/>
      <c r="F123" s="75"/>
      <c r="G123" s="75"/>
      <c r="H123" s="75"/>
    </row>
    <row r="124" spans="1:8">
      <c r="A124" s="74"/>
      <c r="B124" s="75"/>
      <c r="C124" s="75"/>
      <c r="D124" s="75"/>
      <c r="E124" s="75"/>
      <c r="F124" s="75"/>
      <c r="G124" s="75"/>
      <c r="H124" s="75"/>
    </row>
    <row r="125" spans="1:8">
      <c r="A125" s="74"/>
      <c r="B125" s="75"/>
      <c r="C125" s="75"/>
      <c r="D125" s="75"/>
      <c r="E125" s="75"/>
      <c r="F125" s="75"/>
      <c r="G125" s="75"/>
      <c r="H125" s="75"/>
    </row>
    <row r="126" spans="1:8">
      <c r="A126" s="74"/>
      <c r="B126" s="75"/>
      <c r="C126" s="75"/>
      <c r="D126" s="75"/>
      <c r="E126" s="75"/>
      <c r="F126" s="75"/>
      <c r="G126" s="75"/>
      <c r="H126" s="75"/>
    </row>
    <row r="127" spans="1:8">
      <c r="A127" s="74"/>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4"/>
      <c r="B139" s="75"/>
      <c r="C139" s="75"/>
      <c r="D139" s="75"/>
      <c r="E139" s="75"/>
      <c r="F139" s="75"/>
      <c r="G139" s="75"/>
      <c r="H139" s="75"/>
    </row>
    <row r="140" spans="1:8">
      <c r="A140" s="74"/>
      <c r="B140" s="75"/>
      <c r="C140" s="75"/>
      <c r="D140" s="75"/>
      <c r="E140" s="75"/>
      <c r="F140" s="75"/>
      <c r="G140" s="75"/>
      <c r="H140" s="75"/>
    </row>
    <row r="141" spans="1:8">
      <c r="A141" s="74"/>
      <c r="B141" s="75"/>
      <c r="C141" s="75"/>
      <c r="D141" s="75"/>
      <c r="E141" s="75"/>
      <c r="F141" s="75"/>
      <c r="G141" s="75"/>
      <c r="H141" s="75"/>
    </row>
    <row r="142" spans="1:8">
      <c r="A142" s="74"/>
      <c r="B142" s="75"/>
      <c r="C142" s="75"/>
      <c r="D142" s="75"/>
      <c r="E142" s="75"/>
      <c r="F142" s="75"/>
      <c r="G142" s="75"/>
      <c r="H142" s="75"/>
    </row>
    <row r="143" spans="1:8">
      <c r="A143" s="74"/>
      <c r="B143" s="75"/>
      <c r="C143" s="75"/>
      <c r="D143" s="75"/>
      <c r="E143" s="75"/>
      <c r="F143" s="75"/>
      <c r="G143" s="75"/>
      <c r="H143" s="75"/>
    </row>
    <row r="144" spans="1:8">
      <c r="A144" s="74"/>
      <c r="B144" s="75"/>
      <c r="C144" s="75"/>
      <c r="D144" s="75"/>
      <c r="E144" s="75"/>
      <c r="F144" s="75"/>
      <c r="G144" s="75"/>
      <c r="H144" s="75"/>
    </row>
    <row r="145" spans="1:8">
      <c r="A145" s="74"/>
      <c r="B145" s="75"/>
      <c r="C145" s="75"/>
      <c r="D145" s="75"/>
      <c r="E145" s="75"/>
      <c r="F145" s="75"/>
      <c r="G145" s="75"/>
      <c r="H145" s="75"/>
    </row>
    <row r="146" spans="1:8">
      <c r="A146" s="74"/>
      <c r="B146" s="75"/>
      <c r="C146" s="75"/>
      <c r="D146" s="75"/>
      <c r="E146" s="75"/>
      <c r="F146" s="75"/>
      <c r="G146" s="75"/>
      <c r="H146" s="75"/>
    </row>
    <row r="147" spans="1:8">
      <c r="A147" s="74"/>
      <c r="B147" s="75"/>
      <c r="C147" s="75"/>
      <c r="D147" s="75"/>
      <c r="E147" s="75"/>
      <c r="F147" s="75"/>
      <c r="G147" s="75"/>
      <c r="H147" s="75"/>
    </row>
    <row r="148" spans="1:8">
      <c r="A148" s="74"/>
      <c r="B148" s="75"/>
      <c r="C148" s="75"/>
      <c r="D148" s="75"/>
      <c r="E148" s="75"/>
      <c r="F148" s="75"/>
      <c r="G148" s="75"/>
      <c r="H148" s="75"/>
    </row>
    <row r="149" spans="1:8">
      <c r="A149" s="74"/>
      <c r="B149" s="75"/>
      <c r="C149" s="75"/>
      <c r="D149" s="75"/>
      <c r="E149" s="75"/>
      <c r="F149" s="75"/>
      <c r="G149" s="75"/>
      <c r="H149" s="75"/>
    </row>
    <row r="150" spans="1:8">
      <c r="A150" s="74"/>
      <c r="B150" s="75"/>
      <c r="C150" s="75"/>
      <c r="D150" s="75"/>
      <c r="E150" s="75"/>
      <c r="F150" s="75"/>
      <c r="G150" s="75"/>
      <c r="H150" s="75"/>
    </row>
    <row r="151" spans="1:8">
      <c r="A151" s="74"/>
      <c r="B151" s="75"/>
      <c r="C151" s="75"/>
      <c r="D151" s="75"/>
      <c r="E151" s="75"/>
      <c r="F151" s="75"/>
      <c r="G151" s="75"/>
      <c r="H151" s="75"/>
    </row>
    <row r="152" spans="1:8">
      <c r="A152" s="74"/>
      <c r="B152" s="75"/>
      <c r="C152" s="75"/>
      <c r="D152" s="75"/>
      <c r="E152" s="75"/>
      <c r="F152" s="75"/>
      <c r="G152" s="75"/>
      <c r="H152" s="75"/>
    </row>
    <row r="153" spans="1:8">
      <c r="A153" s="74"/>
      <c r="B153" s="75"/>
      <c r="C153" s="75"/>
      <c r="D153" s="75"/>
      <c r="E153" s="75"/>
      <c r="F153" s="75"/>
      <c r="G153" s="75"/>
      <c r="H153" s="75"/>
    </row>
    <row r="154" spans="1:8">
      <c r="A154" s="74"/>
      <c r="B154" s="75"/>
      <c r="C154" s="75"/>
      <c r="D154" s="75"/>
      <c r="E154" s="75"/>
      <c r="F154" s="75"/>
      <c r="G154" s="75"/>
      <c r="H154" s="75"/>
    </row>
    <row r="155" spans="1:8">
      <c r="A155" s="74"/>
      <c r="B155" s="75"/>
      <c r="C155" s="75"/>
      <c r="D155" s="75"/>
      <c r="E155" s="75"/>
      <c r="F155" s="75"/>
      <c r="G155" s="75"/>
      <c r="H155" s="75"/>
    </row>
    <row r="156" spans="1:8">
      <c r="A156" s="74"/>
      <c r="B156" s="75"/>
      <c r="C156" s="75"/>
      <c r="D156" s="75"/>
      <c r="E156" s="75"/>
      <c r="F156" s="75"/>
      <c r="G156" s="75"/>
      <c r="H156" s="75"/>
    </row>
    <row r="157" spans="1:8">
      <c r="A157" s="74"/>
      <c r="B157" s="75"/>
      <c r="C157" s="75"/>
      <c r="D157" s="75"/>
      <c r="E157" s="75"/>
      <c r="F157" s="75"/>
      <c r="G157" s="75"/>
      <c r="H157" s="75"/>
    </row>
    <row r="158" spans="1:8">
      <c r="A158" s="74"/>
      <c r="B158" s="75"/>
      <c r="C158" s="75"/>
      <c r="D158" s="75"/>
      <c r="E158" s="75"/>
      <c r="F158" s="75"/>
      <c r="G158" s="75"/>
      <c r="H158" s="75"/>
    </row>
    <row r="159" spans="1:8">
      <c r="A159" s="74"/>
      <c r="B159" s="75"/>
      <c r="C159" s="75"/>
      <c r="D159" s="75"/>
      <c r="E159" s="75"/>
      <c r="F159" s="75"/>
      <c r="G159" s="75"/>
      <c r="H159" s="75"/>
    </row>
    <row r="160" spans="1:8">
      <c r="A160" s="74"/>
      <c r="B160" s="75"/>
      <c r="C160" s="75"/>
      <c r="D160" s="75"/>
      <c r="E160" s="75"/>
      <c r="F160" s="75"/>
      <c r="G160" s="75"/>
      <c r="H160" s="75"/>
    </row>
    <row r="161" spans="1:8">
      <c r="A161" s="74"/>
      <c r="B161" s="75"/>
      <c r="C161" s="75"/>
      <c r="D161" s="75"/>
      <c r="E161" s="75"/>
      <c r="F161" s="75"/>
      <c r="G161" s="75"/>
      <c r="H161" s="75"/>
    </row>
    <row r="162" spans="1:8">
      <c r="A162" s="74"/>
      <c r="B162" s="75"/>
      <c r="C162" s="75"/>
      <c r="D162" s="75"/>
      <c r="E162" s="75"/>
      <c r="F162" s="75"/>
      <c r="G162" s="75"/>
      <c r="H162" s="75"/>
    </row>
    <row r="163" spans="1:8">
      <c r="A163" s="74"/>
      <c r="B163" s="75"/>
      <c r="C163" s="75"/>
      <c r="D163" s="75"/>
      <c r="E163" s="75"/>
      <c r="F163" s="75"/>
      <c r="G163" s="75"/>
      <c r="H163" s="75"/>
    </row>
    <row r="164" spans="1:8">
      <c r="A164" s="74"/>
      <c r="B164" s="75"/>
      <c r="C164" s="75"/>
      <c r="D164" s="75"/>
      <c r="E164" s="75"/>
      <c r="F164" s="75"/>
      <c r="G164" s="75"/>
      <c r="H164" s="75"/>
    </row>
    <row r="165" spans="1:8">
      <c r="A165" s="74"/>
      <c r="B165" s="75"/>
      <c r="C165" s="75"/>
      <c r="D165" s="75"/>
      <c r="E165" s="75"/>
      <c r="F165" s="75"/>
      <c r="G165" s="75"/>
      <c r="H165" s="75"/>
    </row>
    <row r="166" spans="1:8">
      <c r="A166" s="74"/>
      <c r="B166" s="75"/>
      <c r="C166" s="75"/>
      <c r="D166" s="75"/>
      <c r="E166" s="75"/>
      <c r="F166" s="75"/>
      <c r="G166" s="75"/>
      <c r="H166" s="75"/>
    </row>
    <row r="167" spans="1:8">
      <c r="A167" s="74"/>
      <c r="B167" s="75"/>
      <c r="C167" s="75"/>
      <c r="D167" s="75"/>
      <c r="E167" s="75"/>
      <c r="F167" s="75"/>
      <c r="G167" s="75"/>
      <c r="H167" s="75"/>
    </row>
    <row r="168" spans="1:8">
      <c r="A168" s="74"/>
      <c r="B168" s="75"/>
      <c r="C168" s="75"/>
      <c r="D168" s="75"/>
      <c r="E168" s="75"/>
      <c r="F168" s="75"/>
      <c r="G168" s="75"/>
      <c r="H168" s="75"/>
    </row>
    <row r="169" spans="1:8">
      <c r="A169" s="74"/>
      <c r="B169" s="75"/>
      <c r="C169" s="75"/>
      <c r="D169" s="75"/>
      <c r="E169" s="75"/>
      <c r="F169" s="75"/>
      <c r="G169" s="75"/>
      <c r="H169" s="75"/>
    </row>
    <row r="170" spans="1:8">
      <c r="A170" s="74"/>
      <c r="B170" s="75"/>
      <c r="C170" s="75"/>
      <c r="D170" s="75"/>
      <c r="E170" s="75"/>
      <c r="F170" s="75"/>
      <c r="G170" s="75"/>
      <c r="H170" s="75"/>
    </row>
    <row r="171" spans="1:8">
      <c r="A171" s="74"/>
      <c r="B171" s="75"/>
      <c r="C171" s="75"/>
      <c r="D171" s="75"/>
      <c r="E171" s="75"/>
      <c r="F171" s="75"/>
      <c r="G171" s="75"/>
      <c r="H171" s="75"/>
    </row>
    <row r="172" spans="1:8">
      <c r="A172" s="74"/>
      <c r="B172" s="75"/>
      <c r="C172" s="75"/>
      <c r="D172" s="75"/>
      <c r="E172" s="75"/>
      <c r="F172" s="75"/>
      <c r="G172" s="75"/>
      <c r="H172" s="75"/>
    </row>
    <row r="173" spans="1:8">
      <c r="A173" s="74"/>
      <c r="B173" s="75"/>
      <c r="C173" s="75"/>
      <c r="D173" s="75"/>
      <c r="E173" s="75"/>
      <c r="F173" s="75"/>
      <c r="G173" s="75"/>
      <c r="H173" s="75"/>
    </row>
    <row r="174" spans="1:8">
      <c r="A174" s="74"/>
      <c r="B174" s="75"/>
      <c r="C174" s="75"/>
      <c r="D174" s="75"/>
      <c r="E174" s="75"/>
      <c r="F174" s="75"/>
      <c r="G174" s="75"/>
      <c r="H174" s="75"/>
    </row>
    <row r="175" spans="1:8">
      <c r="A175" s="74"/>
      <c r="B175" s="75"/>
      <c r="C175" s="75"/>
      <c r="D175" s="75"/>
      <c r="E175" s="75"/>
      <c r="F175" s="75"/>
      <c r="G175" s="75"/>
      <c r="H175" s="75"/>
    </row>
    <row r="176" spans="1:8">
      <c r="A176" s="74"/>
      <c r="B176" s="75"/>
      <c r="C176" s="75"/>
      <c r="D176" s="75"/>
      <c r="E176" s="75"/>
      <c r="F176" s="75"/>
      <c r="G176" s="75"/>
      <c r="H176" s="75"/>
    </row>
    <row r="177" spans="1:8">
      <c r="A177" s="74"/>
      <c r="B177" s="75"/>
      <c r="C177" s="75"/>
      <c r="D177" s="75"/>
      <c r="E177" s="75"/>
      <c r="F177" s="75"/>
      <c r="G177" s="75"/>
      <c r="H177" s="75"/>
    </row>
    <row r="178" spans="1:8">
      <c r="A178" s="74"/>
      <c r="B178" s="75"/>
      <c r="C178" s="75"/>
      <c r="D178" s="75"/>
      <c r="E178" s="75"/>
      <c r="F178" s="75"/>
      <c r="G178" s="75"/>
      <c r="H178" s="75"/>
    </row>
    <row r="179" spans="1:8">
      <c r="A179" s="74"/>
      <c r="B179" s="75"/>
      <c r="C179" s="75"/>
      <c r="D179" s="75"/>
      <c r="E179" s="75"/>
      <c r="F179" s="75"/>
      <c r="G179" s="75"/>
      <c r="H179" s="75"/>
    </row>
    <row r="180" spans="1:8">
      <c r="A180" s="74"/>
      <c r="B180" s="75"/>
      <c r="C180" s="75"/>
      <c r="D180" s="75"/>
      <c r="E180" s="75"/>
      <c r="F180" s="75"/>
      <c r="G180" s="75"/>
      <c r="H180" s="75"/>
    </row>
    <row r="181" spans="1:8">
      <c r="A181" s="74"/>
      <c r="B181" s="75"/>
      <c r="C181" s="75"/>
      <c r="D181" s="75"/>
      <c r="E181" s="75"/>
      <c r="F181" s="75"/>
      <c r="G181" s="75"/>
      <c r="H181" s="75"/>
    </row>
    <row r="182" spans="1:8">
      <c r="A182" s="74"/>
      <c r="B182" s="75"/>
      <c r="C182" s="75"/>
      <c r="D182" s="75"/>
      <c r="E182" s="75"/>
      <c r="F182" s="75"/>
      <c r="G182" s="75"/>
      <c r="H182" s="75"/>
    </row>
    <row r="183" spans="1:8">
      <c r="A183" s="74"/>
      <c r="B183" s="75"/>
      <c r="C183" s="75"/>
      <c r="D183" s="75"/>
      <c r="E183" s="75"/>
      <c r="F183" s="75"/>
      <c r="G183" s="75"/>
      <c r="H183" s="75"/>
    </row>
    <row r="184" spans="1:8">
      <c r="A184" s="74"/>
      <c r="B184" s="75"/>
      <c r="C184" s="75"/>
      <c r="D184" s="75"/>
      <c r="E184" s="75"/>
      <c r="F184" s="75"/>
      <c r="G184" s="75"/>
      <c r="H184" s="75"/>
    </row>
    <row r="185" spans="1:8">
      <c r="A185" s="74"/>
      <c r="B185" s="75"/>
      <c r="C185" s="75"/>
      <c r="D185" s="75"/>
      <c r="E185" s="75"/>
      <c r="F185" s="75"/>
      <c r="G185" s="75"/>
      <c r="H185" s="75"/>
    </row>
    <row r="186" spans="1:8">
      <c r="A186" s="74"/>
      <c r="B186" s="75"/>
      <c r="C186" s="75"/>
      <c r="D186" s="75"/>
      <c r="E186" s="75"/>
      <c r="F186" s="75"/>
      <c r="G186" s="75"/>
      <c r="H186" s="75"/>
    </row>
    <row r="187" spans="1:8">
      <c r="A187" s="74"/>
      <c r="B187" s="75"/>
      <c r="C187" s="75"/>
      <c r="D187" s="75"/>
      <c r="E187" s="75"/>
      <c r="F187" s="75"/>
      <c r="G187" s="75"/>
      <c r="H187" s="75"/>
    </row>
    <row r="188" spans="1:8">
      <c r="A188" s="74"/>
      <c r="B188" s="75"/>
      <c r="C188" s="75"/>
      <c r="D188" s="75"/>
      <c r="E188" s="75"/>
      <c r="F188" s="75"/>
      <c r="G188" s="75"/>
      <c r="H188" s="75"/>
    </row>
    <row r="189" spans="1:8">
      <c r="A189" s="74"/>
      <c r="B189" s="75"/>
      <c r="C189" s="75"/>
      <c r="D189" s="75"/>
      <c r="E189" s="75"/>
      <c r="F189" s="75"/>
      <c r="G189" s="75"/>
      <c r="H189" s="75"/>
    </row>
    <row r="190" spans="1:8">
      <c r="A190" s="74"/>
      <c r="B190" s="75"/>
      <c r="C190" s="75"/>
      <c r="D190" s="75"/>
      <c r="E190" s="75"/>
      <c r="F190" s="75"/>
      <c r="G190" s="75"/>
      <c r="H190" s="75"/>
    </row>
    <row r="191" spans="1:8">
      <c r="A191" s="74"/>
      <c r="B191" s="75"/>
      <c r="C191" s="75"/>
      <c r="D191" s="75"/>
      <c r="E191" s="75"/>
      <c r="F191" s="75"/>
      <c r="G191" s="75"/>
      <c r="H191" s="75"/>
    </row>
    <row r="192" spans="1:8">
      <c r="A192" s="74"/>
      <c r="B192" s="75"/>
      <c r="C192" s="75"/>
      <c r="D192" s="75"/>
      <c r="E192" s="75"/>
      <c r="F192" s="75"/>
      <c r="G192" s="75"/>
      <c r="H192" s="75"/>
    </row>
    <row r="193" spans="1:8">
      <c r="A193" s="74"/>
      <c r="B193" s="75"/>
      <c r="C193" s="75"/>
      <c r="D193" s="75"/>
      <c r="E193" s="75"/>
      <c r="F193" s="75"/>
      <c r="G193" s="75"/>
      <c r="H193" s="75"/>
    </row>
    <row r="194" spans="1:8">
      <c r="A194" s="74"/>
      <c r="B194" s="75"/>
      <c r="C194" s="75"/>
      <c r="D194" s="75"/>
      <c r="E194" s="75"/>
      <c r="F194" s="75"/>
      <c r="G194" s="75"/>
      <c r="H194" s="75"/>
    </row>
    <row r="195" spans="1:8">
      <c r="A195" s="74"/>
      <c r="B195" s="75"/>
      <c r="C195" s="75"/>
      <c r="D195" s="75"/>
      <c r="E195" s="75"/>
      <c r="F195" s="75"/>
      <c r="G195" s="75"/>
      <c r="H195" s="75"/>
    </row>
    <row r="196" spans="1:8">
      <c r="A196" s="74"/>
      <c r="B196" s="75"/>
      <c r="C196" s="75"/>
      <c r="D196" s="75"/>
      <c r="E196" s="75"/>
      <c r="F196" s="75"/>
      <c r="G196" s="75"/>
      <c r="H196" s="75"/>
    </row>
    <row r="197" spans="1:8">
      <c r="A197" s="74"/>
      <c r="B197" s="75"/>
      <c r="C197" s="75"/>
      <c r="D197" s="75"/>
      <c r="E197" s="75"/>
      <c r="F197" s="75"/>
      <c r="G197" s="75"/>
      <c r="H197" s="75"/>
    </row>
    <row r="198" spans="1:8">
      <c r="A198" s="74"/>
      <c r="B198" s="75"/>
      <c r="C198" s="75"/>
      <c r="D198" s="75"/>
      <c r="E198" s="75"/>
      <c r="F198" s="75"/>
      <c r="G198" s="75"/>
      <c r="H198" s="75"/>
    </row>
    <row r="199" spans="1:8">
      <c r="A199" s="74"/>
      <c r="B199" s="75"/>
      <c r="C199" s="75"/>
      <c r="D199" s="75"/>
      <c r="E199" s="75"/>
      <c r="F199" s="75"/>
      <c r="G199" s="75"/>
      <c r="H199" s="75"/>
    </row>
    <row r="200" spans="1:8">
      <c r="A200" s="74"/>
      <c r="B200" s="75"/>
      <c r="C200" s="75"/>
      <c r="D200" s="75"/>
      <c r="E200" s="75"/>
      <c r="F200" s="75"/>
      <c r="G200" s="75"/>
      <c r="H200" s="75"/>
    </row>
    <row r="201" spans="1:8">
      <c r="A201" s="74"/>
      <c r="B201" s="75"/>
      <c r="C201" s="75"/>
      <c r="D201" s="75"/>
      <c r="E201" s="75"/>
      <c r="F201" s="75"/>
      <c r="G201" s="75"/>
      <c r="H201" s="75"/>
    </row>
    <row r="202" spans="1:8">
      <c r="A202" s="74"/>
      <c r="B202" s="75"/>
      <c r="C202" s="75"/>
      <c r="D202" s="75"/>
      <c r="E202" s="75"/>
      <c r="F202" s="75"/>
      <c r="G202" s="75"/>
      <c r="H202" s="75"/>
    </row>
    <row r="203" spans="1:8">
      <c r="A203" s="74"/>
      <c r="B203" s="75"/>
      <c r="C203" s="75"/>
      <c r="D203" s="75"/>
      <c r="E203" s="75"/>
      <c r="F203" s="75"/>
      <c r="G203" s="75"/>
      <c r="H203" s="75"/>
    </row>
    <row r="204" spans="1:8">
      <c r="A204" s="74"/>
      <c r="B204" s="75"/>
      <c r="C204" s="75"/>
      <c r="D204" s="75"/>
      <c r="E204" s="75"/>
      <c r="F204" s="75"/>
      <c r="G204" s="75"/>
      <c r="H204" s="75"/>
    </row>
    <row r="205" spans="1:8">
      <c r="A205" s="74"/>
      <c r="B205" s="75"/>
      <c r="C205" s="75"/>
      <c r="D205" s="75"/>
      <c r="E205" s="75"/>
      <c r="F205" s="75"/>
      <c r="G205" s="75"/>
      <c r="H205" s="75"/>
    </row>
    <row r="206" spans="1:8">
      <c r="A206" s="74"/>
      <c r="B206" s="75"/>
      <c r="C206" s="75"/>
      <c r="D206" s="75"/>
      <c r="E206" s="75"/>
      <c r="F206" s="75"/>
      <c r="G206" s="75"/>
      <c r="H206" s="75"/>
    </row>
    <row r="207" spans="1:8">
      <c r="A207" s="74"/>
      <c r="B207" s="75"/>
      <c r="C207" s="75"/>
      <c r="D207" s="75"/>
      <c r="E207" s="75"/>
      <c r="F207" s="75"/>
      <c r="G207" s="75"/>
      <c r="H207" s="75"/>
    </row>
    <row r="208" spans="1:8">
      <c r="A208" s="74"/>
      <c r="B208" s="75"/>
      <c r="C208" s="75"/>
      <c r="D208" s="75"/>
      <c r="E208" s="75"/>
      <c r="F208" s="75"/>
      <c r="G208" s="75"/>
      <c r="H208" s="75"/>
    </row>
    <row r="209" spans="1:8">
      <c r="A209" s="74"/>
      <c r="B209" s="75"/>
      <c r="C209" s="75"/>
      <c r="D209" s="75"/>
      <c r="E209" s="75"/>
      <c r="F209" s="75"/>
      <c r="G209" s="75"/>
      <c r="H209" s="75"/>
    </row>
    <row r="210" spans="1:8">
      <c r="A210" s="74"/>
      <c r="B210" s="75"/>
      <c r="C210" s="75"/>
      <c r="D210" s="75"/>
      <c r="E210" s="75"/>
      <c r="F210" s="75"/>
      <c r="G210" s="75"/>
      <c r="H210" s="75"/>
    </row>
    <row r="211" spans="1:8">
      <c r="A211" s="74"/>
      <c r="B211" s="75"/>
      <c r="C211" s="75"/>
      <c r="D211" s="75"/>
      <c r="E211" s="75"/>
      <c r="F211" s="75"/>
      <c r="G211" s="75"/>
      <c r="H211" s="75"/>
    </row>
    <row r="212" spans="1:8">
      <c r="B212" s="75"/>
      <c r="C212" s="75"/>
      <c r="D212" s="75"/>
      <c r="E212" s="75"/>
      <c r="F212" s="75"/>
      <c r="G212" s="75"/>
      <c r="H212" s="75"/>
    </row>
    <row r="213" spans="1:8">
      <c r="B213" s="75"/>
      <c r="C213" s="75"/>
      <c r="D213" s="75"/>
      <c r="E213" s="75"/>
      <c r="F213" s="75"/>
      <c r="G213" s="75"/>
      <c r="H213" s="75"/>
    </row>
    <row r="214" spans="1:8">
      <c r="B214" s="75"/>
      <c r="C214" s="75"/>
      <c r="D214" s="75"/>
      <c r="E214" s="75"/>
      <c r="F214" s="75"/>
      <c r="G214" s="75"/>
      <c r="H214" s="75"/>
    </row>
    <row r="215" spans="1:8">
      <c r="B215" s="75"/>
      <c r="C215" s="75"/>
      <c r="D215" s="75"/>
      <c r="E215" s="75"/>
      <c r="F215" s="75"/>
      <c r="G215" s="75"/>
      <c r="H215" s="75"/>
    </row>
    <row r="216" spans="1:8">
      <c r="B216" s="75"/>
      <c r="C216" s="75"/>
      <c r="D216" s="75"/>
      <c r="E216" s="75"/>
      <c r="F216" s="75"/>
      <c r="G216" s="75"/>
      <c r="H216" s="75"/>
    </row>
    <row r="217" spans="1:8">
      <c r="B217" s="75"/>
      <c r="C217" s="75"/>
      <c r="D217" s="75"/>
      <c r="E217" s="75"/>
      <c r="F217" s="75"/>
      <c r="G217" s="75"/>
      <c r="H217" s="75"/>
    </row>
    <row r="218" spans="1:8">
      <c r="B218" s="75"/>
      <c r="C218" s="75"/>
      <c r="D218" s="75"/>
      <c r="E218" s="75"/>
      <c r="F218" s="75"/>
      <c r="G218" s="75"/>
      <c r="H218" s="75"/>
    </row>
    <row r="219" spans="1:8">
      <c r="B219" s="75"/>
      <c r="C219" s="75"/>
      <c r="D219" s="75"/>
      <c r="E219" s="75"/>
      <c r="F219" s="75"/>
      <c r="G219" s="75"/>
      <c r="H219" s="75"/>
    </row>
    <row r="220" spans="1:8">
      <c r="B220" s="75"/>
      <c r="C220" s="75"/>
      <c r="D220" s="75"/>
      <c r="E220" s="75"/>
      <c r="F220" s="75"/>
      <c r="G220" s="75"/>
      <c r="H220" s="75"/>
    </row>
    <row r="221" spans="1:8">
      <c r="B221" s="75"/>
      <c r="C221" s="75"/>
      <c r="D221" s="75"/>
      <c r="E221" s="75"/>
      <c r="F221" s="75"/>
      <c r="G221" s="75"/>
      <c r="H221" s="75"/>
    </row>
    <row r="222" spans="1:8">
      <c r="B222" s="75"/>
      <c r="C222" s="75"/>
      <c r="D222" s="75"/>
      <c r="E222" s="75"/>
      <c r="F222" s="75"/>
      <c r="G222" s="75"/>
      <c r="H222" s="75"/>
    </row>
    <row r="223" spans="1:8">
      <c r="B223" s="75"/>
      <c r="C223" s="75"/>
      <c r="D223" s="75"/>
      <c r="E223" s="75"/>
      <c r="F223" s="75"/>
      <c r="G223" s="75"/>
      <c r="H223" s="75"/>
    </row>
    <row r="224" spans="1:8">
      <c r="B224" s="75"/>
      <c r="C224" s="75"/>
      <c r="D224" s="75"/>
      <c r="E224" s="75"/>
      <c r="F224" s="75"/>
      <c r="G224" s="75"/>
      <c r="H224" s="75"/>
    </row>
    <row r="225" spans="2:8">
      <c r="B225" s="75"/>
      <c r="C225" s="75"/>
      <c r="D225" s="75"/>
      <c r="E225" s="75"/>
      <c r="F225" s="75"/>
      <c r="G225" s="75"/>
      <c r="H225" s="75"/>
    </row>
  </sheetData>
  <mergeCells count="5">
    <mergeCell ref="B2:H2"/>
    <mergeCell ref="I2:O2"/>
    <mergeCell ref="P2:V2"/>
    <mergeCell ref="W2:AC2"/>
    <mergeCell ref="AD2:AJ2"/>
  </mergeCells>
  <hyperlinks>
    <hyperlink ref="A1" location="Index!A1" display="          Index      " xr:uid="{1E18FC1D-BD7C-4969-8C74-DFC02769FF68}"/>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A144-2C1A-4FC6-9571-CA4AEF466944}">
  <dimension ref="A1:I224"/>
  <sheetViews>
    <sheetView workbookViewId="0">
      <pane xSplit="1" topLeftCell="I1" activePane="topRight" state="frozen"/>
      <selection pane="topRight"/>
    </sheetView>
  </sheetViews>
  <sheetFormatPr defaultColWidth="9.140625" defaultRowHeight="15"/>
  <cols>
    <col min="1" max="1" width="61.85546875" style="77" customWidth="1"/>
    <col min="2" max="2" width="13.28515625" style="80" customWidth="1"/>
    <col min="3" max="9" width="13.28515625" style="76" customWidth="1"/>
    <col min="10" max="16384" width="9.140625" style="76"/>
  </cols>
  <sheetData>
    <row r="1" spans="1:9" s="70" customFormat="1" ht="57" customHeight="1">
      <c r="A1" s="82" t="s">
        <v>293</v>
      </c>
      <c r="B1" s="68"/>
      <c r="C1" s="69"/>
      <c r="D1" s="69"/>
    </row>
    <row r="2" spans="1:9" s="73" customFormat="1" ht="17.100000000000001" customHeight="1">
      <c r="A2" s="71" t="s">
        <v>451</v>
      </c>
      <c r="B2" s="72" t="s">
        <v>294</v>
      </c>
      <c r="C2" s="72" t="s">
        <v>643</v>
      </c>
      <c r="D2" s="72" t="s">
        <v>644</v>
      </c>
      <c r="E2" s="72" t="s">
        <v>684</v>
      </c>
      <c r="F2" s="72" t="s">
        <v>683</v>
      </c>
      <c r="G2" s="72" t="s">
        <v>699</v>
      </c>
      <c r="H2" s="72" t="s">
        <v>698</v>
      </c>
      <c r="I2" s="72" t="s">
        <v>709</v>
      </c>
    </row>
    <row r="3" spans="1:9" ht="15" customHeight="1">
      <c r="A3" s="74" t="s">
        <v>452</v>
      </c>
      <c r="B3" s="87">
        <v>30281</v>
      </c>
      <c r="C3" s="87">
        <v>33380</v>
      </c>
      <c r="D3" s="87">
        <v>63661</v>
      </c>
      <c r="E3" s="129">
        <f>F3-D3</f>
        <v>38666</v>
      </c>
      <c r="F3" s="87">
        <v>102327</v>
      </c>
      <c r="G3" s="87">
        <f>H3-F3</f>
        <v>37978</v>
      </c>
      <c r="H3" s="129">
        <v>140305</v>
      </c>
      <c r="I3" s="129">
        <v>38232</v>
      </c>
    </row>
    <row r="4" spans="1:9" ht="15" customHeight="1">
      <c r="A4" s="74" t="s">
        <v>453</v>
      </c>
      <c r="B4" s="87">
        <v>13786</v>
      </c>
      <c r="C4" s="87">
        <v>13762</v>
      </c>
      <c r="D4" s="87">
        <v>27548</v>
      </c>
      <c r="E4" s="129">
        <f t="shared" ref="E4:E12" si="0">F4-D4</f>
        <v>14465</v>
      </c>
      <c r="F4" s="87">
        <v>42013</v>
      </c>
      <c r="G4" s="87">
        <f t="shared" ref="G4:G12" si="1">H4-F4</f>
        <v>13992</v>
      </c>
      <c r="H4" s="129">
        <v>56005</v>
      </c>
      <c r="I4" s="129">
        <v>13325</v>
      </c>
    </row>
    <row r="5" spans="1:9" ht="15" customHeight="1">
      <c r="A5" s="74" t="s">
        <v>454</v>
      </c>
      <c r="B5" s="87">
        <v>30984</v>
      </c>
      <c r="C5" s="87">
        <v>31426</v>
      </c>
      <c r="D5" s="87">
        <v>62410</v>
      </c>
      <c r="E5" s="129">
        <f t="shared" si="0"/>
        <v>27311</v>
      </c>
      <c r="F5" s="87">
        <v>89721</v>
      </c>
      <c r="G5" s="87">
        <f t="shared" si="1"/>
        <v>31371</v>
      </c>
      <c r="H5" s="129">
        <v>121092</v>
      </c>
      <c r="I5" s="129">
        <v>27595</v>
      </c>
    </row>
    <row r="6" spans="1:9" ht="15" customHeight="1">
      <c r="A6" s="74" t="s">
        <v>455</v>
      </c>
      <c r="B6" s="87">
        <v>134888</v>
      </c>
      <c r="C6" s="87">
        <v>131752</v>
      </c>
      <c r="D6" s="87">
        <v>266640</v>
      </c>
      <c r="E6" s="129">
        <f t="shared" si="0"/>
        <v>127875</v>
      </c>
      <c r="F6" s="87">
        <v>394515</v>
      </c>
      <c r="G6" s="87">
        <f t="shared" si="1"/>
        <v>135113</v>
      </c>
      <c r="H6" s="129">
        <v>529628</v>
      </c>
      <c r="I6" s="129">
        <v>123919</v>
      </c>
    </row>
    <row r="7" spans="1:9" ht="15" customHeight="1">
      <c r="A7" s="74" t="s">
        <v>456</v>
      </c>
      <c r="B7" s="87">
        <v>7714</v>
      </c>
      <c r="C7" s="87">
        <v>8247</v>
      </c>
      <c r="D7" s="87">
        <v>15961</v>
      </c>
      <c r="E7" s="129">
        <f t="shared" si="0"/>
        <v>7006</v>
      </c>
      <c r="F7" s="87">
        <v>22967</v>
      </c>
      <c r="G7" s="87">
        <f t="shared" si="1"/>
        <v>7099</v>
      </c>
      <c r="H7" s="129">
        <v>30066</v>
      </c>
      <c r="I7" s="129">
        <v>7087</v>
      </c>
    </row>
    <row r="8" spans="1:9" ht="15" customHeight="1">
      <c r="A8" s="74" t="s">
        <v>457</v>
      </c>
      <c r="B8" s="87">
        <v>74407</v>
      </c>
      <c r="C8" s="87">
        <v>74973</v>
      </c>
      <c r="D8" s="87">
        <v>149380</v>
      </c>
      <c r="E8" s="129">
        <f t="shared" si="0"/>
        <v>78720</v>
      </c>
      <c r="F8" s="87">
        <v>228100</v>
      </c>
      <c r="G8" s="87">
        <f t="shared" si="1"/>
        <v>83760</v>
      </c>
      <c r="H8" s="129">
        <v>311860</v>
      </c>
      <c r="I8" s="129">
        <v>75587</v>
      </c>
    </row>
    <row r="9" spans="1:9" ht="15" customHeight="1">
      <c r="A9" s="74" t="s">
        <v>458</v>
      </c>
      <c r="B9" s="87">
        <v>59016</v>
      </c>
      <c r="C9" s="87">
        <v>61506</v>
      </c>
      <c r="D9" s="87">
        <v>120522</v>
      </c>
      <c r="E9" s="129">
        <f t="shared" si="0"/>
        <v>61531</v>
      </c>
      <c r="F9" s="87">
        <v>182053</v>
      </c>
      <c r="G9" s="87">
        <f t="shared" si="1"/>
        <v>65522</v>
      </c>
      <c r="H9" s="129">
        <v>247575</v>
      </c>
      <c r="I9" s="129">
        <v>63231</v>
      </c>
    </row>
    <row r="10" spans="1:9" ht="15" customHeight="1">
      <c r="A10" s="74" t="s">
        <v>459</v>
      </c>
      <c r="B10" s="87">
        <v>152253</v>
      </c>
      <c r="C10" s="87">
        <v>151496</v>
      </c>
      <c r="D10" s="87">
        <v>303749</v>
      </c>
      <c r="E10" s="129">
        <f t="shared" si="0"/>
        <v>154929</v>
      </c>
      <c r="F10" s="87">
        <v>458678</v>
      </c>
      <c r="G10" s="87">
        <f t="shared" si="1"/>
        <v>160420</v>
      </c>
      <c r="H10" s="129">
        <v>619098</v>
      </c>
      <c r="I10" s="129">
        <v>157406</v>
      </c>
    </row>
    <row r="11" spans="1:9" ht="15" customHeight="1">
      <c r="A11" s="74" t="s">
        <v>460</v>
      </c>
      <c r="B11" s="87">
        <v>18154</v>
      </c>
      <c r="C11" s="87">
        <v>18918</v>
      </c>
      <c r="D11" s="87">
        <v>37072</v>
      </c>
      <c r="E11" s="129">
        <f t="shared" si="0"/>
        <v>21689</v>
      </c>
      <c r="F11" s="87">
        <v>58761</v>
      </c>
      <c r="G11" s="87">
        <f t="shared" si="1"/>
        <v>21417</v>
      </c>
      <c r="H11" s="129">
        <v>80178</v>
      </c>
      <c r="I11" s="129">
        <v>18769</v>
      </c>
    </row>
    <row r="12" spans="1:9" ht="15" customHeight="1">
      <c r="A12" s="83" t="s">
        <v>86</v>
      </c>
      <c r="B12" s="88">
        <v>521483</v>
      </c>
      <c r="C12" s="88">
        <v>525460</v>
      </c>
      <c r="D12" s="88">
        <v>1046943</v>
      </c>
      <c r="E12" s="128">
        <f t="shared" si="0"/>
        <v>532192</v>
      </c>
      <c r="F12" s="88">
        <v>1579135</v>
      </c>
      <c r="G12" s="88">
        <f t="shared" si="1"/>
        <v>556672</v>
      </c>
      <c r="H12" s="128">
        <v>2135807</v>
      </c>
      <c r="I12" s="128">
        <v>525151</v>
      </c>
    </row>
    <row r="13" spans="1:9" ht="15" customHeight="1">
      <c r="A13" s="74"/>
      <c r="B13" s="85"/>
    </row>
    <row r="14" spans="1:9" ht="15" customHeight="1">
      <c r="A14" s="83"/>
      <c r="B14" s="86"/>
    </row>
    <row r="15" spans="1:9" ht="15" customHeight="1">
      <c r="A15" s="74"/>
      <c r="B15" s="85"/>
    </row>
    <row r="16" spans="1:9" ht="15" customHeight="1">
      <c r="A16" s="83"/>
      <c r="B16" s="86"/>
    </row>
    <row r="17" spans="1:2" ht="15" customHeight="1">
      <c r="A17" s="74"/>
      <c r="B17" s="85"/>
    </row>
    <row r="18" spans="1:2" ht="15" customHeight="1">
      <c r="A18" s="74"/>
      <c r="B18" s="85"/>
    </row>
    <row r="19" spans="1:2" ht="15" customHeight="1">
      <c r="A19" s="74"/>
      <c r="B19" s="85"/>
    </row>
    <row r="20" spans="1:2" ht="15" customHeight="1">
      <c r="A20" s="74"/>
      <c r="B20" s="86"/>
    </row>
    <row r="21" spans="1:2" ht="15" customHeight="1">
      <c r="A21" s="74"/>
      <c r="B21" s="75"/>
    </row>
    <row r="22" spans="1:2" s="70" customFormat="1" ht="15" customHeight="1">
      <c r="A22" s="74"/>
      <c r="B22" s="75"/>
    </row>
    <row r="23" spans="1:2" s="70" customFormat="1" ht="15" customHeight="1">
      <c r="A23" s="74"/>
      <c r="B23" s="75"/>
    </row>
    <row r="24" spans="1:2"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83"/>
      <c r="B30" s="79"/>
    </row>
    <row r="31" spans="1:2" s="70" customFormat="1" ht="15" customHeight="1">
      <c r="A31" s="83"/>
      <c r="B31" s="79"/>
    </row>
    <row r="32" spans="1:2"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71F5F58E-5D22-4689-8CC1-16025C07CF26}"/>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A7A-251B-4C04-ABA6-4FFC526D85D4}">
  <dimension ref="A1:I225"/>
  <sheetViews>
    <sheetView workbookViewId="0">
      <pane xSplit="1" topLeftCell="I1" activePane="topRight" state="frozen"/>
      <selection pane="topRight"/>
    </sheetView>
  </sheetViews>
  <sheetFormatPr defaultColWidth="9.140625" defaultRowHeight="15"/>
  <cols>
    <col min="1" max="1" width="61.85546875" style="77" customWidth="1"/>
    <col min="2" max="2" width="13.28515625" style="80" customWidth="1"/>
    <col min="3" max="9" width="13.28515625" style="76" customWidth="1"/>
    <col min="10" max="16384" width="9.140625" style="76"/>
  </cols>
  <sheetData>
    <row r="1" spans="1:9" s="70" customFormat="1" ht="57" customHeight="1">
      <c r="A1" s="82" t="s">
        <v>293</v>
      </c>
      <c r="B1" s="68"/>
      <c r="C1" s="69"/>
      <c r="D1" s="69"/>
    </row>
    <row r="2" spans="1:9" s="73" customFormat="1" ht="17.100000000000001" customHeight="1">
      <c r="A2" s="71" t="s">
        <v>462</v>
      </c>
      <c r="B2" s="72" t="s">
        <v>294</v>
      </c>
      <c r="C2" s="72" t="s">
        <v>643</v>
      </c>
      <c r="D2" s="72" t="s">
        <v>644</v>
      </c>
      <c r="E2" s="72" t="s">
        <v>684</v>
      </c>
      <c r="F2" s="72" t="s">
        <v>683</v>
      </c>
      <c r="G2" s="72" t="s">
        <v>699</v>
      </c>
      <c r="H2" s="72" t="s">
        <v>698</v>
      </c>
      <c r="I2" s="72" t="s">
        <v>709</v>
      </c>
    </row>
    <row r="3" spans="1:9" ht="15" customHeight="1">
      <c r="A3" s="74" t="s">
        <v>461</v>
      </c>
      <c r="B3" s="87">
        <v>328362</v>
      </c>
      <c r="C3" s="87">
        <f>D3-B3</f>
        <v>336241</v>
      </c>
      <c r="D3" s="87">
        <v>664603</v>
      </c>
      <c r="E3" s="129">
        <f>F3-D3</f>
        <v>347131</v>
      </c>
      <c r="F3" s="87">
        <v>1011734</v>
      </c>
      <c r="G3" s="87">
        <f>H3-F3</f>
        <v>375661</v>
      </c>
      <c r="H3" s="169">
        <v>1387395</v>
      </c>
      <c r="I3" s="169">
        <v>359642</v>
      </c>
    </row>
    <row r="4" spans="1:9" ht="15" customHeight="1">
      <c r="A4" s="74" t="s">
        <v>463</v>
      </c>
      <c r="B4" s="87">
        <v>111803</v>
      </c>
      <c r="C4" s="87">
        <f t="shared" ref="C4:C8" si="0">D4-B4</f>
        <v>112344</v>
      </c>
      <c r="D4" s="87">
        <v>224147</v>
      </c>
      <c r="E4" s="129">
        <f t="shared" ref="E4:E8" si="1">F4-D4</f>
        <v>111161</v>
      </c>
      <c r="F4" s="87">
        <v>335308</v>
      </c>
      <c r="G4" s="87">
        <f t="shared" ref="G4:G8" si="2">H4-F4</f>
        <v>115218</v>
      </c>
      <c r="H4" s="169">
        <v>450526</v>
      </c>
      <c r="I4" s="169">
        <v>123610</v>
      </c>
    </row>
    <row r="5" spans="1:9" ht="15" customHeight="1">
      <c r="A5" s="74" t="s">
        <v>464</v>
      </c>
      <c r="B5" s="87">
        <v>139308</v>
      </c>
      <c r="C5" s="87">
        <f t="shared" si="0"/>
        <v>147831</v>
      </c>
      <c r="D5" s="87">
        <v>287139</v>
      </c>
      <c r="E5" s="129">
        <f t="shared" si="1"/>
        <v>149053</v>
      </c>
      <c r="F5" s="87">
        <v>436192</v>
      </c>
      <c r="G5" s="87">
        <f t="shared" si="2"/>
        <v>168185</v>
      </c>
      <c r="H5" s="169">
        <v>604377</v>
      </c>
      <c r="I5" s="169">
        <v>155291</v>
      </c>
    </row>
    <row r="6" spans="1:9" ht="15" customHeight="1">
      <c r="A6" s="74" t="s">
        <v>465</v>
      </c>
      <c r="B6" s="87">
        <v>430</v>
      </c>
      <c r="C6" s="87">
        <f t="shared" si="0"/>
        <v>2207</v>
      </c>
      <c r="D6" s="87">
        <v>2637</v>
      </c>
      <c r="E6" s="129">
        <f t="shared" si="1"/>
        <v>2378</v>
      </c>
      <c r="F6" s="87">
        <v>5015</v>
      </c>
      <c r="G6" s="87">
        <f t="shared" si="2"/>
        <v>5815</v>
      </c>
      <c r="H6" s="169">
        <v>10830</v>
      </c>
      <c r="I6" s="169">
        <v>1319</v>
      </c>
    </row>
    <row r="7" spans="1:9" ht="15" customHeight="1">
      <c r="A7" s="74" t="s">
        <v>466</v>
      </c>
      <c r="B7" s="87">
        <v>59612</v>
      </c>
      <c r="C7" s="87">
        <f t="shared" si="0"/>
        <v>75993</v>
      </c>
      <c r="D7" s="87">
        <v>135605</v>
      </c>
      <c r="E7" s="129">
        <f t="shared" si="1"/>
        <v>70079</v>
      </c>
      <c r="F7" s="87">
        <v>205684</v>
      </c>
      <c r="G7" s="87">
        <f t="shared" si="2"/>
        <v>96513</v>
      </c>
      <c r="H7" s="169">
        <v>302197</v>
      </c>
      <c r="I7" s="169">
        <v>50086</v>
      </c>
    </row>
    <row r="8" spans="1:9" ht="15" customHeight="1">
      <c r="A8" s="83" t="s">
        <v>86</v>
      </c>
      <c r="B8" s="88">
        <v>639515</v>
      </c>
      <c r="C8" s="88">
        <f t="shared" si="0"/>
        <v>674616</v>
      </c>
      <c r="D8" s="88">
        <v>1314131</v>
      </c>
      <c r="E8" s="128">
        <f t="shared" si="1"/>
        <v>679802</v>
      </c>
      <c r="F8" s="88">
        <v>1993933</v>
      </c>
      <c r="G8" s="88">
        <f t="shared" si="2"/>
        <v>761392</v>
      </c>
      <c r="H8" s="170">
        <v>2755325</v>
      </c>
      <c r="I8" s="170">
        <v>689948</v>
      </c>
    </row>
    <row r="9" spans="1:9" ht="15" customHeight="1">
      <c r="A9" s="74"/>
      <c r="B9" s="87"/>
      <c r="I9" s="169"/>
    </row>
    <row r="10" spans="1:9" ht="15" customHeight="1">
      <c r="A10" s="74"/>
      <c r="B10" s="87"/>
    </row>
    <row r="11" spans="1:9" ht="15" customHeight="1">
      <c r="A11" s="74"/>
      <c r="B11" s="87"/>
    </row>
    <row r="12" spans="1:9" ht="15" customHeight="1">
      <c r="A12" s="74"/>
      <c r="B12" s="87"/>
    </row>
    <row r="13" spans="1:9" ht="15" customHeight="1">
      <c r="A13" s="83"/>
      <c r="B13" s="88"/>
    </row>
    <row r="14" spans="1:9" ht="15" customHeight="1">
      <c r="A14" s="74"/>
      <c r="B14" s="85"/>
    </row>
    <row r="15" spans="1:9" ht="15" customHeight="1">
      <c r="A15" s="83"/>
      <c r="B15" s="86"/>
    </row>
    <row r="16" spans="1:9" ht="15" customHeight="1">
      <c r="A16" s="74"/>
      <c r="B16" s="85"/>
    </row>
    <row r="17" spans="1:2" ht="15" customHeight="1">
      <c r="A17" s="83"/>
      <c r="B17" s="86"/>
    </row>
    <row r="18" spans="1:2" ht="15" customHeight="1">
      <c r="A18" s="74"/>
      <c r="B18" s="85"/>
    </row>
    <row r="19" spans="1:2" ht="15" customHeight="1">
      <c r="A19" s="74"/>
      <c r="B19" s="85"/>
    </row>
    <row r="20" spans="1:2" ht="15" customHeight="1">
      <c r="A20" s="74"/>
      <c r="B20" s="85"/>
    </row>
    <row r="21" spans="1:2" ht="15" customHeight="1">
      <c r="A21" s="74"/>
      <c r="B21" s="86"/>
    </row>
    <row r="22" spans="1:2" ht="15" customHeight="1">
      <c r="A22" s="74"/>
      <c r="B22" s="75"/>
    </row>
    <row r="23" spans="1:2" s="70" customFormat="1" ht="15" customHeight="1">
      <c r="A23" s="74"/>
      <c r="B23" s="75"/>
    </row>
    <row r="24" spans="1:2" s="70" customFormat="1"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0DB5B01D-1609-4EC8-9A01-958205CE9364}"/>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C19-28F7-4F2F-88DF-38CD98EF640D}">
  <dimension ref="A1:I224"/>
  <sheetViews>
    <sheetView workbookViewId="0">
      <pane xSplit="1" topLeftCell="I1" activePane="topRight" state="frozen"/>
      <selection pane="topRight"/>
    </sheetView>
  </sheetViews>
  <sheetFormatPr defaultColWidth="9.140625" defaultRowHeight="15"/>
  <cols>
    <col min="1" max="1" width="61.85546875" style="77" customWidth="1"/>
    <col min="2" max="2" width="13.28515625" style="80" customWidth="1"/>
    <col min="3" max="9" width="13.28515625" style="76" customWidth="1"/>
    <col min="10" max="16384" width="9.140625" style="76"/>
  </cols>
  <sheetData>
    <row r="1" spans="1:9" s="70" customFormat="1" ht="57" customHeight="1">
      <c r="A1" s="82" t="s">
        <v>293</v>
      </c>
      <c r="B1" s="68"/>
      <c r="C1" s="69"/>
      <c r="D1" s="69"/>
    </row>
    <row r="2" spans="1:9" s="73" customFormat="1" ht="17.100000000000001" customHeight="1">
      <c r="A2" s="71" t="s">
        <v>467</v>
      </c>
      <c r="B2" s="72" t="s">
        <v>294</v>
      </c>
      <c r="C2" s="72" t="s">
        <v>643</v>
      </c>
      <c r="D2" s="72" t="s">
        <v>644</v>
      </c>
      <c r="E2" s="72" t="s">
        <v>684</v>
      </c>
      <c r="F2" s="72" t="s">
        <v>683</v>
      </c>
      <c r="G2" s="72" t="s">
        <v>699</v>
      </c>
      <c r="H2" s="72" t="s">
        <v>698</v>
      </c>
      <c r="I2" s="72" t="s">
        <v>709</v>
      </c>
    </row>
    <row r="3" spans="1:9" ht="15" customHeight="1">
      <c r="A3" s="74" t="s">
        <v>468</v>
      </c>
      <c r="B3" s="87">
        <v>17628</v>
      </c>
      <c r="C3" s="87">
        <f>D3-B3</f>
        <v>19616</v>
      </c>
      <c r="D3" s="87">
        <v>37244</v>
      </c>
      <c r="E3" s="129">
        <f>F3-D3</f>
        <v>17892</v>
      </c>
      <c r="F3" s="87">
        <v>55136</v>
      </c>
      <c r="G3" s="87">
        <f>H3-F3</f>
        <v>15474</v>
      </c>
      <c r="H3" s="169">
        <v>70610</v>
      </c>
      <c r="I3" s="169">
        <v>16946</v>
      </c>
    </row>
    <row r="4" spans="1:9" ht="15" customHeight="1">
      <c r="A4" s="74" t="s">
        <v>469</v>
      </c>
      <c r="B4" s="87">
        <v>63052</v>
      </c>
      <c r="C4" s="87">
        <f t="shared" ref="C4:C15" si="0">D4-B4</f>
        <v>65350</v>
      </c>
      <c r="D4" s="87">
        <v>128402</v>
      </c>
      <c r="E4" s="129">
        <f t="shared" ref="E4:E15" si="1">F4-D4</f>
        <v>74053</v>
      </c>
      <c r="F4" s="87">
        <v>202455</v>
      </c>
      <c r="G4" s="87">
        <f t="shared" ref="G4:G15" si="2">H4-F4</f>
        <v>71527</v>
      </c>
      <c r="H4" s="169">
        <v>273982</v>
      </c>
      <c r="I4" s="169">
        <v>59468</v>
      </c>
    </row>
    <row r="5" spans="1:9" ht="15" customHeight="1">
      <c r="A5" s="74" t="s">
        <v>470</v>
      </c>
      <c r="B5" s="87">
        <v>33036</v>
      </c>
      <c r="C5" s="87">
        <f t="shared" si="0"/>
        <v>36095</v>
      </c>
      <c r="D5" s="87">
        <v>69131</v>
      </c>
      <c r="E5" s="129">
        <f t="shared" si="1"/>
        <v>34924</v>
      </c>
      <c r="F5" s="87">
        <v>104055</v>
      </c>
      <c r="G5" s="87">
        <f t="shared" si="2"/>
        <v>35008</v>
      </c>
      <c r="H5" s="169">
        <v>139063</v>
      </c>
      <c r="I5" s="169">
        <v>35343</v>
      </c>
    </row>
    <row r="6" spans="1:9" ht="15" customHeight="1">
      <c r="A6" s="74" t="s">
        <v>471</v>
      </c>
      <c r="B6" s="87">
        <v>99964</v>
      </c>
      <c r="C6" s="87">
        <f t="shared" si="0"/>
        <v>99613</v>
      </c>
      <c r="D6" s="87">
        <v>199577</v>
      </c>
      <c r="E6" s="129">
        <f t="shared" si="1"/>
        <v>101903</v>
      </c>
      <c r="F6" s="87">
        <v>301480</v>
      </c>
      <c r="G6" s="87">
        <f t="shared" si="2"/>
        <v>100831</v>
      </c>
      <c r="H6" s="169">
        <v>402311</v>
      </c>
      <c r="I6" s="169">
        <v>101622</v>
      </c>
    </row>
    <row r="7" spans="1:9" ht="15" customHeight="1">
      <c r="A7" s="74" t="s">
        <v>472</v>
      </c>
      <c r="B7" s="87">
        <v>16266</v>
      </c>
      <c r="C7" s="87">
        <f t="shared" si="0"/>
        <v>11343</v>
      </c>
      <c r="D7" s="87">
        <v>27609</v>
      </c>
      <c r="E7" s="129">
        <f t="shared" si="1"/>
        <v>6737</v>
      </c>
      <c r="F7" s="87">
        <v>34346</v>
      </c>
      <c r="G7" s="87">
        <f t="shared" si="2"/>
        <v>16368</v>
      </c>
      <c r="H7" s="169">
        <v>50714</v>
      </c>
      <c r="I7" s="169">
        <v>20584</v>
      </c>
    </row>
    <row r="8" spans="1:9" ht="15" customHeight="1">
      <c r="A8" s="74" t="s">
        <v>473</v>
      </c>
      <c r="B8" s="87">
        <v>116677</v>
      </c>
      <c r="C8" s="87">
        <f t="shared" si="0"/>
        <v>124791</v>
      </c>
      <c r="D8" s="87">
        <v>241468</v>
      </c>
      <c r="E8" s="129">
        <f t="shared" si="1"/>
        <v>122128</v>
      </c>
      <c r="F8" s="87">
        <v>363596</v>
      </c>
      <c r="G8" s="87">
        <f t="shared" si="2"/>
        <v>119370</v>
      </c>
      <c r="H8" s="169">
        <v>482966</v>
      </c>
      <c r="I8" s="169">
        <v>125351</v>
      </c>
    </row>
    <row r="9" spans="1:9" ht="15" customHeight="1">
      <c r="A9" s="74" t="s">
        <v>474</v>
      </c>
      <c r="B9" s="87">
        <v>47041</v>
      </c>
      <c r="C9" s="87">
        <f t="shared" si="0"/>
        <v>58720</v>
      </c>
      <c r="D9" s="87">
        <v>105761</v>
      </c>
      <c r="E9" s="129">
        <f t="shared" si="1"/>
        <v>66588</v>
      </c>
      <c r="F9" s="87">
        <v>172349</v>
      </c>
      <c r="G9" s="87">
        <f t="shared" si="2"/>
        <v>71043</v>
      </c>
      <c r="H9" s="169">
        <v>243392</v>
      </c>
      <c r="I9" s="169">
        <v>61370</v>
      </c>
    </row>
    <row r="10" spans="1:9" ht="15" customHeight="1">
      <c r="A10" s="74" t="s">
        <v>674</v>
      </c>
      <c r="B10" s="87">
        <v>40737</v>
      </c>
      <c r="C10" s="87">
        <f t="shared" si="0"/>
        <v>38253</v>
      </c>
      <c r="D10" s="87">
        <v>78990</v>
      </c>
      <c r="E10" s="129">
        <f t="shared" si="1"/>
        <v>47847</v>
      </c>
      <c r="F10" s="87">
        <v>126837</v>
      </c>
      <c r="G10" s="87">
        <f t="shared" si="2"/>
        <v>47772</v>
      </c>
      <c r="H10" s="169">
        <v>174609</v>
      </c>
      <c r="I10" s="169">
        <v>41061</v>
      </c>
    </row>
    <row r="11" spans="1:9" ht="15" customHeight="1">
      <c r="A11" s="74" t="s">
        <v>475</v>
      </c>
      <c r="B11" s="87">
        <v>30185</v>
      </c>
      <c r="C11" s="87">
        <f t="shared" si="0"/>
        <v>26839</v>
      </c>
      <c r="D11" s="87">
        <v>57024</v>
      </c>
      <c r="E11" s="129">
        <f t="shared" si="1"/>
        <v>32137</v>
      </c>
      <c r="F11" s="87">
        <v>89161</v>
      </c>
      <c r="G11" s="87">
        <f t="shared" si="2"/>
        <v>30323</v>
      </c>
      <c r="H11" s="169">
        <v>119484</v>
      </c>
      <c r="I11" s="169">
        <v>31314</v>
      </c>
    </row>
    <row r="12" spans="1:9" ht="15" customHeight="1">
      <c r="A12" s="74" t="s">
        <v>476</v>
      </c>
      <c r="B12" s="87">
        <v>9823</v>
      </c>
      <c r="C12" s="87">
        <f t="shared" si="0"/>
        <v>6867</v>
      </c>
      <c r="D12" s="87">
        <v>16690</v>
      </c>
      <c r="E12" s="129">
        <f t="shared" si="1"/>
        <v>7468</v>
      </c>
      <c r="F12" s="87">
        <v>24158</v>
      </c>
      <c r="G12" s="87">
        <f t="shared" si="2"/>
        <v>7157</v>
      </c>
      <c r="H12" s="169">
        <v>31315</v>
      </c>
      <c r="I12" s="169">
        <v>9125</v>
      </c>
    </row>
    <row r="13" spans="1:9" ht="15" customHeight="1">
      <c r="A13" s="74" t="s">
        <v>477</v>
      </c>
      <c r="B13" s="87">
        <v>10253</v>
      </c>
      <c r="C13" s="87">
        <f t="shared" si="0"/>
        <v>10775</v>
      </c>
      <c r="D13" s="87">
        <v>21028</v>
      </c>
      <c r="E13" s="129">
        <f t="shared" si="1"/>
        <v>10784</v>
      </c>
      <c r="F13" s="87">
        <v>31812</v>
      </c>
      <c r="G13" s="87">
        <f t="shared" si="2"/>
        <v>15424</v>
      </c>
      <c r="H13" s="169">
        <v>47236</v>
      </c>
      <c r="I13" s="169">
        <v>9526</v>
      </c>
    </row>
    <row r="14" spans="1:9" ht="15" customHeight="1">
      <c r="A14" s="74" t="s">
        <v>478</v>
      </c>
      <c r="B14" s="87">
        <v>35174</v>
      </c>
      <c r="C14" s="87">
        <f t="shared" si="0"/>
        <v>27264</v>
      </c>
      <c r="D14" s="87">
        <v>62438</v>
      </c>
      <c r="E14" s="129">
        <f t="shared" si="1"/>
        <v>27201</v>
      </c>
      <c r="F14" s="87">
        <v>89639</v>
      </c>
      <c r="G14" s="87">
        <f t="shared" si="2"/>
        <v>51298</v>
      </c>
      <c r="H14" s="169">
        <v>140937</v>
      </c>
      <c r="I14" s="169">
        <v>32238</v>
      </c>
    </row>
    <row r="15" spans="1:9" ht="15" customHeight="1">
      <c r="A15" s="83" t="s">
        <v>86</v>
      </c>
      <c r="B15" s="88">
        <v>519836</v>
      </c>
      <c r="C15" s="88">
        <f t="shared" si="0"/>
        <v>525526</v>
      </c>
      <c r="D15" s="88">
        <v>1045362</v>
      </c>
      <c r="E15" s="128">
        <f t="shared" si="1"/>
        <v>549662</v>
      </c>
      <c r="F15" s="88">
        <v>1595024</v>
      </c>
      <c r="G15" s="88">
        <f t="shared" si="2"/>
        <v>581595</v>
      </c>
      <c r="H15" s="170">
        <v>2176619</v>
      </c>
      <c r="I15" s="170">
        <v>543948</v>
      </c>
    </row>
    <row r="16" spans="1:9" ht="31.5" customHeight="1">
      <c r="A16" s="168" t="s">
        <v>693</v>
      </c>
      <c r="B16" s="87"/>
    </row>
    <row r="17" spans="1:4" ht="15" customHeight="1">
      <c r="A17" s="74"/>
      <c r="B17" s="87"/>
      <c r="D17" s="129"/>
    </row>
    <row r="18" spans="1:4" ht="15" customHeight="1">
      <c r="A18" s="74"/>
      <c r="B18" s="87"/>
    </row>
    <row r="19" spans="1:4" ht="15" customHeight="1">
      <c r="A19" s="74"/>
      <c r="B19" s="87"/>
    </row>
    <row r="20" spans="1:4" ht="15" customHeight="1">
      <c r="A20" s="74"/>
      <c r="B20" s="87"/>
    </row>
    <row r="21" spans="1:4" ht="15" customHeight="1">
      <c r="A21" s="74"/>
      <c r="B21" s="87"/>
    </row>
    <row r="22" spans="1:4" s="70" customFormat="1" ht="15" customHeight="1">
      <c r="A22" s="74"/>
      <c r="B22" s="87"/>
    </row>
    <row r="23" spans="1:4" s="70" customFormat="1" ht="15" customHeight="1">
      <c r="A23" s="74"/>
      <c r="B23" s="87"/>
    </row>
    <row r="24" spans="1:4" ht="15" customHeight="1">
      <c r="A24" s="74"/>
      <c r="B24" s="87"/>
    </row>
    <row r="25" spans="1:4" ht="15" customHeight="1">
      <c r="A25" s="74"/>
      <c r="B25" s="75"/>
    </row>
    <row r="26" spans="1:4" ht="15" customHeight="1">
      <c r="A26" s="74"/>
      <c r="B26" s="75"/>
    </row>
    <row r="27" spans="1:4" ht="15" customHeight="1">
      <c r="A27" s="74"/>
      <c r="B27" s="75"/>
    </row>
    <row r="28" spans="1:4" ht="15" customHeight="1">
      <c r="A28" s="74"/>
      <c r="B28" s="75"/>
    </row>
    <row r="29" spans="1:4" ht="15" customHeight="1">
      <c r="A29" s="74"/>
      <c r="B29" s="75"/>
    </row>
    <row r="30" spans="1:4" ht="15" customHeight="1">
      <c r="A30" s="83"/>
      <c r="B30" s="79"/>
    </row>
    <row r="31" spans="1:4" s="70" customFormat="1" ht="15" customHeight="1">
      <c r="A31" s="83"/>
      <c r="B31" s="79"/>
    </row>
    <row r="32" spans="1:4"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F70321D7-58F5-4462-8DC9-3C68919EA17D}"/>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7320-A53F-423B-AEA3-64AF177EA25C}">
  <dimension ref="A1:I226"/>
  <sheetViews>
    <sheetView workbookViewId="0">
      <pane xSplit="1" topLeftCell="I1" activePane="topRight" state="frozen"/>
      <selection pane="topRight"/>
    </sheetView>
  </sheetViews>
  <sheetFormatPr defaultColWidth="9.140625" defaultRowHeight="15"/>
  <cols>
    <col min="1" max="1" width="61.85546875" style="77" customWidth="1"/>
    <col min="2" max="2" width="13.28515625" style="80" customWidth="1"/>
    <col min="3" max="9" width="13.28515625" style="76" customWidth="1"/>
    <col min="10" max="16384" width="9.140625" style="76"/>
  </cols>
  <sheetData>
    <row r="1" spans="1:9" s="70" customFormat="1" ht="57" customHeight="1">
      <c r="A1" s="82" t="s">
        <v>293</v>
      </c>
      <c r="B1" s="68"/>
      <c r="C1" s="69"/>
      <c r="D1" s="69"/>
    </row>
    <row r="2" spans="1:9" s="73" customFormat="1" ht="17.100000000000001" customHeight="1">
      <c r="A2" s="71" t="s">
        <v>479</v>
      </c>
      <c r="B2" s="72" t="s">
        <v>294</v>
      </c>
      <c r="C2" s="72" t="s">
        <v>643</v>
      </c>
      <c r="D2" s="72" t="s">
        <v>644</v>
      </c>
      <c r="E2" s="72" t="s">
        <v>684</v>
      </c>
      <c r="F2" s="72" t="s">
        <v>683</v>
      </c>
      <c r="G2" s="72" t="s">
        <v>699</v>
      </c>
      <c r="H2" s="72" t="s">
        <v>698</v>
      </c>
      <c r="I2" s="72" t="s">
        <v>709</v>
      </c>
    </row>
    <row r="3" spans="1:9" ht="15" customHeight="1">
      <c r="A3" s="74" t="s">
        <v>480</v>
      </c>
      <c r="B3" s="87">
        <v>9391</v>
      </c>
      <c r="C3" s="87">
        <v>2251</v>
      </c>
      <c r="D3" s="87">
        <v>11642</v>
      </c>
      <c r="E3" s="129">
        <f>F3-D3</f>
        <v>5411</v>
      </c>
      <c r="F3" s="87">
        <v>17053</v>
      </c>
      <c r="G3" s="87">
        <f>H3-F3</f>
        <v>6277</v>
      </c>
      <c r="H3" s="129">
        <v>23330</v>
      </c>
      <c r="I3" s="129">
        <v>19352</v>
      </c>
    </row>
    <row r="4" spans="1:9" ht="15" customHeight="1">
      <c r="A4" s="74" t="s">
        <v>481</v>
      </c>
      <c r="B4" s="87">
        <v>4154</v>
      </c>
      <c r="C4" s="87">
        <v>27595</v>
      </c>
      <c r="D4" s="87">
        <v>31749</v>
      </c>
      <c r="E4" s="129">
        <f t="shared" ref="E4:E14" si="0">F4-D4</f>
        <v>-195</v>
      </c>
      <c r="F4" s="87">
        <v>31554</v>
      </c>
      <c r="G4" s="87">
        <f t="shared" ref="G4:G14" si="1">H4-F4</f>
        <v>614127</v>
      </c>
      <c r="H4" s="129">
        <v>645681</v>
      </c>
      <c r="I4" s="129">
        <v>7826</v>
      </c>
    </row>
    <row r="5" spans="1:9" ht="15" customHeight="1">
      <c r="A5" s="74" t="s">
        <v>482</v>
      </c>
      <c r="B5" s="87">
        <v>4169</v>
      </c>
      <c r="C5" s="87">
        <v>4040</v>
      </c>
      <c r="D5" s="87">
        <v>8209</v>
      </c>
      <c r="E5" s="129">
        <f t="shared" si="0"/>
        <v>3894</v>
      </c>
      <c r="F5" s="87">
        <v>12103</v>
      </c>
      <c r="G5" s="87">
        <f t="shared" si="1"/>
        <v>3729</v>
      </c>
      <c r="H5" s="129">
        <v>15832</v>
      </c>
      <c r="I5" s="129">
        <v>3255</v>
      </c>
    </row>
    <row r="6" spans="1:9" ht="15" customHeight="1">
      <c r="A6" s="74" t="s">
        <v>483</v>
      </c>
      <c r="B6" s="87">
        <v>6268</v>
      </c>
      <c r="C6" s="87">
        <v>7064</v>
      </c>
      <c r="D6" s="87">
        <v>13332</v>
      </c>
      <c r="E6" s="129">
        <f t="shared" si="0"/>
        <v>7415</v>
      </c>
      <c r="F6" s="87">
        <v>20747</v>
      </c>
      <c r="G6" s="87">
        <f t="shared" si="1"/>
        <v>7642</v>
      </c>
      <c r="H6" s="129">
        <v>28389</v>
      </c>
      <c r="I6" s="129">
        <v>7132</v>
      </c>
    </row>
    <row r="7" spans="1:9" ht="15" customHeight="1">
      <c r="A7" s="74" t="s">
        <v>484</v>
      </c>
      <c r="B7" s="87">
        <v>4688</v>
      </c>
      <c r="C7" s="87">
        <v>4531</v>
      </c>
      <c r="D7" s="87">
        <v>9219</v>
      </c>
      <c r="E7" s="129">
        <f t="shared" si="0"/>
        <v>6941</v>
      </c>
      <c r="F7" s="87">
        <v>16160</v>
      </c>
      <c r="G7" s="87">
        <f t="shared" si="1"/>
        <v>21063</v>
      </c>
      <c r="H7" s="129">
        <v>37223</v>
      </c>
      <c r="I7" s="129">
        <v>4324</v>
      </c>
    </row>
    <row r="8" spans="1:9" ht="15" customHeight="1">
      <c r="A8" s="74" t="s">
        <v>485</v>
      </c>
      <c r="B8" s="87">
        <v>5357</v>
      </c>
      <c r="C8" s="87">
        <v>234</v>
      </c>
      <c r="D8" s="87">
        <v>5591</v>
      </c>
      <c r="E8" s="129">
        <f t="shared" si="0"/>
        <v>16105</v>
      </c>
      <c r="F8" s="87">
        <v>21696</v>
      </c>
      <c r="G8" s="87">
        <f t="shared" si="1"/>
        <v>-113</v>
      </c>
      <c r="H8" s="129">
        <v>21583</v>
      </c>
      <c r="I8" s="129">
        <v>4997</v>
      </c>
    </row>
    <row r="9" spans="1:9" ht="15" customHeight="1">
      <c r="A9" s="74" t="s">
        <v>486</v>
      </c>
      <c r="B9" s="87">
        <v>19411</v>
      </c>
      <c r="C9" s="87">
        <v>23420</v>
      </c>
      <c r="D9" s="87">
        <v>42831</v>
      </c>
      <c r="E9" s="129">
        <f t="shared" si="0"/>
        <v>21099</v>
      </c>
      <c r="F9" s="87">
        <v>63930</v>
      </c>
      <c r="G9" s="87">
        <f t="shared" si="1"/>
        <v>25269</v>
      </c>
      <c r="H9" s="129">
        <v>89199</v>
      </c>
      <c r="I9" s="129">
        <v>24680</v>
      </c>
    </row>
    <row r="10" spans="1:9" ht="15" customHeight="1">
      <c r="A10" s="74" t="s">
        <v>487</v>
      </c>
      <c r="B10" s="87">
        <v>63687</v>
      </c>
      <c r="C10" s="87">
        <v>81925</v>
      </c>
      <c r="D10" s="87">
        <v>145612</v>
      </c>
      <c r="E10" s="129">
        <f t="shared" si="0"/>
        <v>81522</v>
      </c>
      <c r="F10" s="87">
        <v>227134</v>
      </c>
      <c r="G10" s="87">
        <f t="shared" si="1"/>
        <v>71370</v>
      </c>
      <c r="H10" s="129">
        <v>298504</v>
      </c>
      <c r="I10" s="129">
        <v>65155</v>
      </c>
    </row>
    <row r="11" spans="1:9" ht="15" customHeight="1">
      <c r="A11" s="74" t="s">
        <v>488</v>
      </c>
      <c r="B11" s="87">
        <v>11142</v>
      </c>
      <c r="C11" s="87">
        <v>8570</v>
      </c>
      <c r="D11" s="87">
        <v>19712</v>
      </c>
      <c r="E11" s="129">
        <f t="shared" si="0"/>
        <v>16813</v>
      </c>
      <c r="F11" s="87">
        <v>36525</v>
      </c>
      <c r="G11" s="87">
        <f t="shared" si="1"/>
        <v>20853</v>
      </c>
      <c r="H11" s="129">
        <v>57378</v>
      </c>
      <c r="I11" s="129">
        <v>16189</v>
      </c>
    </row>
    <row r="12" spans="1:9" ht="15" customHeight="1">
      <c r="A12" s="74" t="s">
        <v>656</v>
      </c>
      <c r="B12" s="87">
        <v>0</v>
      </c>
      <c r="C12" s="87">
        <v>26277</v>
      </c>
      <c r="D12" s="87">
        <v>26277</v>
      </c>
      <c r="E12" s="129">
        <f t="shared" si="0"/>
        <v>0</v>
      </c>
      <c r="F12" s="87">
        <v>26277</v>
      </c>
      <c r="G12" s="87">
        <f t="shared" si="1"/>
        <v>30350</v>
      </c>
      <c r="H12" s="129">
        <v>56627</v>
      </c>
      <c r="I12" s="129">
        <v>0</v>
      </c>
    </row>
    <row r="13" spans="1:9" ht="15" customHeight="1">
      <c r="A13" s="74" t="s">
        <v>489</v>
      </c>
      <c r="B13" s="87">
        <v>7768</v>
      </c>
      <c r="C13" s="87">
        <v>15394</v>
      </c>
      <c r="D13" s="87">
        <v>23162</v>
      </c>
      <c r="E13" s="129">
        <f t="shared" si="0"/>
        <v>13497</v>
      </c>
      <c r="F13" s="87">
        <v>36659</v>
      </c>
      <c r="G13" s="87">
        <f t="shared" si="1"/>
        <v>12125</v>
      </c>
      <c r="H13" s="129">
        <v>48784</v>
      </c>
      <c r="I13" s="129">
        <v>29178</v>
      </c>
    </row>
    <row r="14" spans="1:9" ht="15" customHeight="1">
      <c r="A14" s="83" t="s">
        <v>86</v>
      </c>
      <c r="B14" s="88">
        <v>136035</v>
      </c>
      <c r="C14" s="88">
        <v>201301</v>
      </c>
      <c r="D14" s="88">
        <v>337336</v>
      </c>
      <c r="E14" s="128">
        <f t="shared" si="0"/>
        <v>172502</v>
      </c>
      <c r="F14" s="88">
        <v>509838</v>
      </c>
      <c r="G14" s="88">
        <f t="shared" si="1"/>
        <v>812692</v>
      </c>
      <c r="H14" s="128">
        <v>1322530</v>
      </c>
      <c r="I14" s="128">
        <v>182088</v>
      </c>
    </row>
    <row r="15" spans="1:9" ht="15" customHeight="1">
      <c r="A15" s="74"/>
      <c r="B15" s="87"/>
      <c r="C15" s="88"/>
      <c r="D15" s="88"/>
    </row>
    <row r="16" spans="1:9" ht="15" customHeight="1">
      <c r="A16" s="74"/>
      <c r="B16" s="87"/>
    </row>
    <row r="17" spans="1:2" ht="15" customHeight="1">
      <c r="A17" s="83"/>
      <c r="B17" s="88"/>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C83D19EB-F615-4304-8D86-12764120C37A}"/>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A636-221B-4442-8DE6-5371B0419134}">
  <dimension ref="A1:I226"/>
  <sheetViews>
    <sheetView workbookViewId="0">
      <pane xSplit="1" topLeftCell="I1" activePane="topRight" state="frozen"/>
      <selection pane="topRight"/>
    </sheetView>
  </sheetViews>
  <sheetFormatPr defaultColWidth="9.140625" defaultRowHeight="15"/>
  <cols>
    <col min="1" max="1" width="61.85546875" style="77" customWidth="1"/>
    <col min="2" max="2" width="13.28515625" style="80" customWidth="1"/>
    <col min="3" max="9" width="13.28515625" style="76" customWidth="1"/>
    <col min="10" max="16384" width="9.140625" style="76"/>
  </cols>
  <sheetData>
    <row r="1" spans="1:9" s="70" customFormat="1" ht="57" customHeight="1">
      <c r="A1" s="82" t="s">
        <v>293</v>
      </c>
      <c r="B1" s="68"/>
      <c r="C1" s="69"/>
      <c r="D1" s="69"/>
    </row>
    <row r="2" spans="1:9" s="73" customFormat="1" ht="17.100000000000001" customHeight="1">
      <c r="A2" s="71" t="s">
        <v>490</v>
      </c>
      <c r="B2" s="72" t="s">
        <v>294</v>
      </c>
      <c r="C2" s="72" t="s">
        <v>643</v>
      </c>
      <c r="D2" s="72" t="s">
        <v>644</v>
      </c>
      <c r="E2" s="72" t="s">
        <v>684</v>
      </c>
      <c r="F2" s="72" t="s">
        <v>683</v>
      </c>
      <c r="G2" s="72" t="s">
        <v>699</v>
      </c>
      <c r="H2" s="72" t="s">
        <v>698</v>
      </c>
      <c r="I2" s="72" t="s">
        <v>709</v>
      </c>
    </row>
    <row r="3" spans="1:9" ht="15" customHeight="1">
      <c r="A3" s="74" t="s">
        <v>491</v>
      </c>
      <c r="B3" s="87">
        <v>11533</v>
      </c>
      <c r="C3" s="87">
        <v>37715</v>
      </c>
      <c r="D3" s="87">
        <v>49248</v>
      </c>
      <c r="E3" s="129">
        <f>F3-D3</f>
        <v>15463</v>
      </c>
      <c r="F3" s="87">
        <v>64711</v>
      </c>
      <c r="G3" s="87">
        <f>H3-F3</f>
        <v>25052</v>
      </c>
      <c r="H3" s="129">
        <v>89763</v>
      </c>
      <c r="I3" s="129">
        <v>27435</v>
      </c>
    </row>
    <row r="4" spans="1:9" ht="15" customHeight="1">
      <c r="A4" s="74" t="s">
        <v>492</v>
      </c>
      <c r="B4" s="87">
        <v>3374</v>
      </c>
      <c r="C4" s="87">
        <v>1990</v>
      </c>
      <c r="D4" s="87">
        <v>5364</v>
      </c>
      <c r="E4" s="129">
        <f t="shared" ref="E4:E16" si="0">F4-D4</f>
        <v>2015</v>
      </c>
      <c r="F4" s="87">
        <v>7379</v>
      </c>
      <c r="G4" s="87">
        <f t="shared" ref="G4:G16" si="1">H4-F4</f>
        <v>2689</v>
      </c>
      <c r="H4" s="129">
        <v>10068</v>
      </c>
      <c r="I4" s="129">
        <v>2135</v>
      </c>
    </row>
    <row r="5" spans="1:9" ht="15" customHeight="1">
      <c r="A5" s="74" t="s">
        <v>493</v>
      </c>
      <c r="B5" s="87">
        <v>74313</v>
      </c>
      <c r="C5" s="87">
        <v>76300</v>
      </c>
      <c r="D5" s="87">
        <v>150613</v>
      </c>
      <c r="E5" s="129">
        <f t="shared" si="0"/>
        <v>74817</v>
      </c>
      <c r="F5" s="87">
        <v>225430</v>
      </c>
      <c r="G5" s="87">
        <f t="shared" si="1"/>
        <v>75342</v>
      </c>
      <c r="H5" s="129">
        <v>300772</v>
      </c>
      <c r="I5" s="129">
        <v>76156</v>
      </c>
    </row>
    <row r="6" spans="1:9" ht="15" customHeight="1">
      <c r="A6" s="74" t="s">
        <v>494</v>
      </c>
      <c r="B6" s="87">
        <v>1994</v>
      </c>
      <c r="C6" s="87">
        <v>2269</v>
      </c>
      <c r="D6" s="87">
        <v>4263</v>
      </c>
      <c r="E6" s="129">
        <f t="shared" si="0"/>
        <v>2611</v>
      </c>
      <c r="F6" s="87">
        <v>6874</v>
      </c>
      <c r="G6" s="87">
        <f t="shared" si="1"/>
        <v>2284</v>
      </c>
      <c r="H6" s="129">
        <v>9158</v>
      </c>
      <c r="I6" s="129">
        <v>2201</v>
      </c>
    </row>
    <row r="7" spans="1:9" ht="15" customHeight="1">
      <c r="A7" s="74" t="s">
        <v>495</v>
      </c>
      <c r="B7" s="87">
        <v>1992</v>
      </c>
      <c r="C7" s="87">
        <v>3867</v>
      </c>
      <c r="D7" s="87">
        <v>5859</v>
      </c>
      <c r="E7" s="129">
        <f t="shared" si="0"/>
        <v>5118</v>
      </c>
      <c r="F7" s="87">
        <v>10977</v>
      </c>
      <c r="G7" s="87">
        <f t="shared" si="1"/>
        <v>2728</v>
      </c>
      <c r="H7" s="129">
        <v>13705</v>
      </c>
      <c r="I7" s="129">
        <v>4154</v>
      </c>
    </row>
    <row r="8" spans="1:9" ht="15" customHeight="1">
      <c r="A8" s="74" t="s">
        <v>496</v>
      </c>
      <c r="B8" s="87">
        <v>34048</v>
      </c>
      <c r="C8" s="87">
        <v>34821</v>
      </c>
      <c r="D8" s="87">
        <v>68869</v>
      </c>
      <c r="E8" s="129">
        <f t="shared" si="0"/>
        <v>35821</v>
      </c>
      <c r="F8" s="87">
        <v>104690</v>
      </c>
      <c r="G8" s="87">
        <f t="shared" si="1"/>
        <v>33914</v>
      </c>
      <c r="H8" s="129">
        <v>138604</v>
      </c>
      <c r="I8" s="129">
        <v>36086</v>
      </c>
    </row>
    <row r="9" spans="1:9" ht="15" customHeight="1">
      <c r="A9" s="74" t="s">
        <v>497</v>
      </c>
      <c r="B9" s="87">
        <v>3848</v>
      </c>
      <c r="C9" s="87">
        <v>2540</v>
      </c>
      <c r="D9" s="87">
        <v>6388</v>
      </c>
      <c r="E9" s="129">
        <f t="shared" si="0"/>
        <v>2798</v>
      </c>
      <c r="F9" s="87">
        <v>9186</v>
      </c>
      <c r="G9" s="87">
        <f t="shared" si="1"/>
        <v>2816</v>
      </c>
      <c r="H9" s="129">
        <v>12002</v>
      </c>
      <c r="I9" s="129">
        <v>2076</v>
      </c>
    </row>
    <row r="10" spans="1:9" ht="15" customHeight="1">
      <c r="A10" s="74" t="s">
        <v>498</v>
      </c>
      <c r="B10" s="87">
        <v>2458</v>
      </c>
      <c r="C10" s="87">
        <v>1781</v>
      </c>
      <c r="D10" s="87">
        <v>4239</v>
      </c>
      <c r="E10" s="129">
        <f t="shared" si="0"/>
        <v>2268</v>
      </c>
      <c r="F10" s="87">
        <v>6507</v>
      </c>
      <c r="G10" s="87">
        <f t="shared" si="1"/>
        <v>1670</v>
      </c>
      <c r="H10" s="129">
        <v>8177</v>
      </c>
      <c r="I10" s="129">
        <v>1421</v>
      </c>
    </row>
    <row r="11" spans="1:9" ht="15" customHeight="1">
      <c r="A11" s="74" t="s">
        <v>499</v>
      </c>
      <c r="B11" s="87">
        <v>9952</v>
      </c>
      <c r="C11" s="87">
        <v>10376</v>
      </c>
      <c r="D11" s="87">
        <v>20328</v>
      </c>
      <c r="E11" s="129">
        <f t="shared" si="0"/>
        <v>6072</v>
      </c>
      <c r="F11" s="87">
        <v>26400</v>
      </c>
      <c r="G11" s="87">
        <f t="shared" si="1"/>
        <v>11416</v>
      </c>
      <c r="H11" s="129">
        <v>37816</v>
      </c>
      <c r="I11" s="129">
        <v>7677</v>
      </c>
    </row>
    <row r="12" spans="1:9" ht="15" customHeight="1">
      <c r="A12" s="74" t="s">
        <v>500</v>
      </c>
      <c r="B12" s="87">
        <v>4100</v>
      </c>
      <c r="C12" s="87">
        <v>5891</v>
      </c>
      <c r="D12" s="87">
        <v>9991</v>
      </c>
      <c r="E12" s="129">
        <f t="shared" si="0"/>
        <v>8003</v>
      </c>
      <c r="F12" s="87">
        <v>17994</v>
      </c>
      <c r="G12" s="87">
        <f t="shared" si="1"/>
        <v>7795</v>
      </c>
      <c r="H12" s="129">
        <v>25789</v>
      </c>
      <c r="I12" s="129">
        <v>6525</v>
      </c>
    </row>
    <row r="13" spans="1:9" ht="15" customHeight="1">
      <c r="A13" s="74" t="s">
        <v>656</v>
      </c>
      <c r="B13" s="87">
        <v>0</v>
      </c>
      <c r="C13" s="87">
        <v>56</v>
      </c>
      <c r="D13" s="87">
        <v>56</v>
      </c>
      <c r="E13" s="129">
        <f t="shared" si="0"/>
        <v>0</v>
      </c>
      <c r="F13" s="87">
        <v>56</v>
      </c>
      <c r="G13" s="87">
        <f t="shared" si="1"/>
        <v>357</v>
      </c>
      <c r="H13" s="129">
        <v>413</v>
      </c>
      <c r="I13" s="129">
        <v>0</v>
      </c>
    </row>
    <row r="14" spans="1:9" ht="15" customHeight="1">
      <c r="A14" s="74" t="s">
        <v>501</v>
      </c>
      <c r="B14" s="87">
        <v>6317</v>
      </c>
      <c r="C14" s="87">
        <v>4903</v>
      </c>
      <c r="D14" s="87">
        <v>11220</v>
      </c>
      <c r="E14" s="129">
        <f t="shared" si="0"/>
        <v>4966</v>
      </c>
      <c r="F14" s="87">
        <v>16186</v>
      </c>
      <c r="G14" s="87">
        <f t="shared" si="1"/>
        <v>4707</v>
      </c>
      <c r="H14" s="129">
        <v>20893</v>
      </c>
      <c r="I14" s="129">
        <v>6614</v>
      </c>
    </row>
    <row r="15" spans="1:9" ht="15" customHeight="1">
      <c r="A15" s="74" t="s">
        <v>478</v>
      </c>
      <c r="B15" s="87">
        <v>18240</v>
      </c>
      <c r="C15" s="87">
        <v>17109</v>
      </c>
      <c r="D15" s="87">
        <v>35349</v>
      </c>
      <c r="E15" s="129">
        <f t="shared" si="0"/>
        <v>16982</v>
      </c>
      <c r="F15" s="87">
        <v>52331</v>
      </c>
      <c r="G15" s="87">
        <f t="shared" si="1"/>
        <v>26940</v>
      </c>
      <c r="H15" s="129">
        <v>79271</v>
      </c>
      <c r="I15" s="129">
        <v>24149</v>
      </c>
    </row>
    <row r="16" spans="1:9" ht="15" customHeight="1">
      <c r="A16" s="83" t="s">
        <v>86</v>
      </c>
      <c r="B16" s="88">
        <v>172169</v>
      </c>
      <c r="C16" s="88">
        <v>199618</v>
      </c>
      <c r="D16" s="88">
        <v>371787</v>
      </c>
      <c r="E16" s="128">
        <f t="shared" si="0"/>
        <v>176934</v>
      </c>
      <c r="F16" s="88">
        <v>548721</v>
      </c>
      <c r="G16" s="88">
        <f t="shared" si="1"/>
        <v>197710</v>
      </c>
      <c r="H16" s="128">
        <v>746431</v>
      </c>
      <c r="I16" s="128">
        <v>196629</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4251FA8B-01E5-4088-85CD-E21419329E88}"/>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5901-AD60-478C-9AD3-980CD74EA6C3}">
  <dimension ref="A1:I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539</v>
      </c>
      <c r="B2" s="72" t="s">
        <v>294</v>
      </c>
      <c r="C2" s="72" t="s">
        <v>643</v>
      </c>
      <c r="D2" s="72" t="s">
        <v>684</v>
      </c>
      <c r="E2" s="72" t="s">
        <v>699</v>
      </c>
      <c r="F2" s="72" t="s">
        <v>709</v>
      </c>
    </row>
    <row r="3" spans="1:6" ht="15" customHeight="1">
      <c r="A3" s="59" t="s">
        <v>677</v>
      </c>
      <c r="B3" s="112">
        <v>6.0000000000000001E-3</v>
      </c>
      <c r="C3" s="112">
        <v>0.01</v>
      </c>
      <c r="D3" s="112">
        <v>8.0000000000000002E-3</v>
      </c>
      <c r="E3" s="175">
        <v>1.6E-2</v>
      </c>
      <c r="F3" s="175">
        <v>5.0000000000000001E-3</v>
      </c>
    </row>
    <row r="4" spans="1:6" ht="15" customHeight="1">
      <c r="A4" s="59" t="s">
        <v>678</v>
      </c>
      <c r="B4" s="112">
        <v>9.2999999999999999E-2</v>
      </c>
      <c r="C4" s="112">
        <v>0.14299999999999999</v>
      </c>
      <c r="D4" s="112">
        <v>0.11899999999999999</v>
      </c>
      <c r="E4" s="175">
        <v>0.23799999999999999</v>
      </c>
      <c r="F4" s="175">
        <v>7.9000000000000001E-2</v>
      </c>
    </row>
    <row r="5" spans="1:6" ht="15" customHeight="1">
      <c r="A5" s="59" t="s">
        <v>502</v>
      </c>
      <c r="B5" s="112">
        <v>0.64800000000000002</v>
      </c>
      <c r="C5" s="112">
        <v>0.63400000000000001</v>
      </c>
      <c r="D5" s="112">
        <v>0.622</v>
      </c>
      <c r="E5" s="175">
        <v>0.57899999999999996</v>
      </c>
      <c r="F5" s="175">
        <v>0.57099999999999995</v>
      </c>
    </row>
    <row r="6" spans="1:6" ht="15" customHeight="1">
      <c r="A6" s="59" t="s">
        <v>679</v>
      </c>
      <c r="B6" s="112"/>
      <c r="C6" s="112">
        <v>2.9499999999999998E-2</v>
      </c>
      <c r="D6" s="112">
        <v>3.5499999999999997E-2</v>
      </c>
      <c r="E6" s="180">
        <v>4.1799999999999997E-2</v>
      </c>
      <c r="F6" s="175">
        <v>4.8099999999999997E-2</v>
      </c>
    </row>
    <row r="7" spans="1:6" ht="15" customHeight="1">
      <c r="A7" s="59" t="s">
        <v>680</v>
      </c>
      <c r="B7" s="112"/>
      <c r="C7" s="112">
        <v>1.87</v>
      </c>
      <c r="D7" s="112">
        <v>1.62</v>
      </c>
      <c r="E7" s="180">
        <v>1.5580000000000001</v>
      </c>
      <c r="F7" s="175">
        <v>1.454</v>
      </c>
    </row>
    <row r="8" spans="1:6" ht="15" customHeight="1">
      <c r="A8" s="59" t="s">
        <v>508</v>
      </c>
      <c r="B8" s="112">
        <v>5.1999999999999998E-2</v>
      </c>
      <c r="C8" s="112">
        <v>5.5E-2</v>
      </c>
      <c r="D8" s="112">
        <v>5.8000000000000003E-2</v>
      </c>
      <c r="E8" s="175">
        <v>6.5000000000000002E-2</v>
      </c>
      <c r="F8" s="175">
        <v>7.0000000000000007E-2</v>
      </c>
    </row>
    <row r="9" spans="1:6" ht="15" customHeight="1">
      <c r="A9" s="59" t="s">
        <v>503</v>
      </c>
      <c r="B9" s="112">
        <v>0.158</v>
      </c>
      <c r="C9" s="112">
        <v>0.16200000000000001</v>
      </c>
      <c r="D9" s="112">
        <v>0.17899999999999999</v>
      </c>
      <c r="E9" s="175">
        <v>0.19500000000000001</v>
      </c>
      <c r="F9" s="175">
        <v>0.17499999999999999</v>
      </c>
    </row>
    <row r="10" spans="1:6" ht="15" customHeight="1">
      <c r="A10" s="74"/>
      <c r="B10" s="87"/>
      <c r="C10" s="87"/>
      <c r="D10" s="112"/>
    </row>
    <row r="11" spans="1:6" ht="15" customHeight="1">
      <c r="A11" t="s">
        <v>504</v>
      </c>
      <c r="B11" s="113">
        <v>2.9899999999999999E-2</v>
      </c>
      <c r="C11" s="113">
        <v>3.3300000000000003E-2</v>
      </c>
      <c r="D11" s="113">
        <v>3.6999999999999998E-2</v>
      </c>
      <c r="E11" s="176">
        <v>3.5900000000000001E-2</v>
      </c>
      <c r="F11" s="176">
        <v>3.4200000000000001E-2</v>
      </c>
    </row>
    <row r="12" spans="1:6" ht="15" customHeight="1">
      <c r="A12" t="s">
        <v>505</v>
      </c>
      <c r="B12" s="113">
        <v>-5.74E-2</v>
      </c>
      <c r="C12" s="113">
        <v>-3.4799999999999998E-2</v>
      </c>
      <c r="D12" s="113">
        <v>-3.2399999999999998E-2</v>
      </c>
      <c r="E12" s="176">
        <v>1.6E-2</v>
      </c>
      <c r="F12" s="176">
        <v>-4.0599999999999997E-2</v>
      </c>
    </row>
    <row r="13" spans="1:6" ht="15" customHeight="1">
      <c r="A13" t="s">
        <v>506</v>
      </c>
      <c r="B13" s="113">
        <v>9.9000000000000008E-3</v>
      </c>
      <c r="C13" s="113">
        <v>-1.9199999999999998E-2</v>
      </c>
      <c r="D13" s="113">
        <v>1E-4</v>
      </c>
      <c r="E13" s="176">
        <v>-1E-3</v>
      </c>
      <c r="F13" s="176">
        <v>2E-3</v>
      </c>
    </row>
    <row r="14" spans="1:6" ht="15" customHeight="1">
      <c r="A14" t="s">
        <v>507</v>
      </c>
      <c r="B14" s="113">
        <v>2.0400000000000001E-2</v>
      </c>
      <c r="C14" s="113">
        <v>9.2999999999999992E-3</v>
      </c>
      <c r="D14" s="113">
        <v>6.3E-3</v>
      </c>
      <c r="E14" s="177">
        <v>6.0000000000000001E-3</v>
      </c>
      <c r="F14" s="176">
        <v>1.9199999999999998E-2</v>
      </c>
    </row>
    <row r="15" spans="1:6" ht="15" customHeight="1">
      <c r="A15" s="74"/>
      <c r="B15" s="85"/>
      <c r="C15" s="85"/>
    </row>
    <row r="16" spans="1:6" ht="15" customHeight="1">
      <c r="A16" s="114" t="s">
        <v>509</v>
      </c>
      <c r="B16" s="85"/>
      <c r="C16" s="85"/>
    </row>
    <row r="17" spans="1:9" ht="15" customHeight="1">
      <c r="A17" s="114" t="s">
        <v>510</v>
      </c>
      <c r="B17" s="85"/>
      <c r="C17" s="85"/>
    </row>
    <row r="18" spans="1:9" ht="39" customHeight="1">
      <c r="A18" s="115" t="s">
        <v>675</v>
      </c>
      <c r="B18" s="85"/>
      <c r="C18" s="85"/>
    </row>
    <row r="19" spans="1:9" ht="49.5" customHeight="1">
      <c r="A19" s="114" t="s">
        <v>706</v>
      </c>
      <c r="B19" s="85"/>
      <c r="C19" s="85"/>
    </row>
    <row r="20" spans="1:9" ht="52.5" customHeight="1">
      <c r="A20" s="114" t="s">
        <v>707</v>
      </c>
      <c r="B20" s="85"/>
      <c r="C20" s="85"/>
    </row>
    <row r="21" spans="1:9" ht="15" customHeight="1">
      <c r="A21" s="114" t="s">
        <v>511</v>
      </c>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BA4AEED-F87B-44D6-8FD4-E51FDC614252}"/>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2039-F511-466A-AFA6-17CEF947797E}">
  <dimension ref="A1:H225"/>
  <sheetViews>
    <sheetView workbookViewId="0">
      <pane xSplit="1" topLeftCell="D1" activePane="topRight" state="frozen"/>
      <selection pane="topRight"/>
    </sheetView>
  </sheetViews>
  <sheetFormatPr defaultColWidth="9.140625" defaultRowHeight="15"/>
  <cols>
    <col min="1" max="1" width="61.85546875" style="77" customWidth="1"/>
    <col min="2" max="2" width="13.28515625" style="80" customWidth="1"/>
    <col min="3" max="4" width="13.28515625" style="76" customWidth="1"/>
    <col min="5" max="16384" width="9.140625" style="76"/>
  </cols>
  <sheetData>
    <row r="1" spans="1:4" s="70" customFormat="1" ht="57" customHeight="1">
      <c r="A1" s="82" t="s">
        <v>293</v>
      </c>
      <c r="B1" s="68"/>
    </row>
    <row r="2" spans="1:4" s="73" customFormat="1" ht="17.100000000000001" customHeight="1">
      <c r="A2" s="71" t="s">
        <v>512</v>
      </c>
      <c r="B2" s="72" t="s">
        <v>238</v>
      </c>
      <c r="C2" s="72" t="s">
        <v>715</v>
      </c>
      <c r="D2" s="72" t="s">
        <v>708</v>
      </c>
    </row>
    <row r="3" spans="1:4" ht="15" customHeight="1">
      <c r="A3" t="s">
        <v>714</v>
      </c>
      <c r="B3" s="87">
        <v>588</v>
      </c>
      <c r="C3" s="87">
        <v>590</v>
      </c>
      <c r="D3" s="87">
        <v>592</v>
      </c>
    </row>
    <row r="4" spans="1:4" ht="15" customHeight="1">
      <c r="A4" t="s">
        <v>513</v>
      </c>
      <c r="B4" s="87">
        <v>311</v>
      </c>
      <c r="C4" s="87">
        <v>356</v>
      </c>
      <c r="D4" s="87">
        <v>359</v>
      </c>
    </row>
    <row r="5" spans="1:4" ht="15" customHeight="1">
      <c r="A5" t="s">
        <v>514</v>
      </c>
      <c r="B5" s="87">
        <v>9364</v>
      </c>
      <c r="C5" s="87">
        <v>9228</v>
      </c>
      <c r="D5" s="87">
        <v>9394</v>
      </c>
    </row>
    <row r="6" spans="1:4" ht="15" customHeight="1">
      <c r="B6" s="87"/>
      <c r="C6" s="87"/>
    </row>
    <row r="7" spans="1:4" ht="15" customHeight="1">
      <c r="A7" s="74"/>
      <c r="B7" s="112"/>
    </row>
    <row r="8" spans="1:4" ht="15" customHeight="1">
      <c r="A8" s="74"/>
      <c r="B8" s="112"/>
    </row>
    <row r="9" spans="1:4" ht="15" customHeight="1">
      <c r="A9" s="74"/>
      <c r="B9" s="112"/>
    </row>
    <row r="10" spans="1:4" ht="15" customHeight="1">
      <c r="A10" s="74"/>
      <c r="B10" s="87"/>
    </row>
    <row r="11" spans="1:4" ht="15" customHeight="1">
      <c r="A11" s="74"/>
      <c r="B11" s="113"/>
    </row>
    <row r="12" spans="1:4" ht="15" customHeight="1">
      <c r="A12" s="74"/>
      <c r="B12" s="113"/>
    </row>
    <row r="13" spans="1:4" ht="15" customHeight="1">
      <c r="A13" s="74"/>
      <c r="B13" s="113"/>
    </row>
    <row r="14" spans="1:4" ht="15" customHeight="1">
      <c r="A14" s="74"/>
      <c r="B14" s="113"/>
    </row>
    <row r="15" spans="1:4" ht="15" customHeight="1">
      <c r="A15" s="74"/>
      <c r="B15" s="85"/>
    </row>
    <row r="16" spans="1:4" ht="15" customHeight="1">
      <c r="A16" s="74"/>
      <c r="B16" s="85"/>
    </row>
    <row r="17" spans="1:8" ht="15" customHeight="1">
      <c r="A17" s="74"/>
      <c r="B17" s="85"/>
    </row>
    <row r="18" spans="1:8" ht="15" customHeight="1">
      <c r="A18" s="74"/>
      <c r="B18" s="85"/>
    </row>
    <row r="19" spans="1:8" ht="15" customHeight="1">
      <c r="A19" s="74"/>
      <c r="B19" s="85"/>
    </row>
    <row r="20" spans="1:8" ht="15" customHeight="1">
      <c r="A20" s="74"/>
      <c r="B20" s="85"/>
    </row>
    <row r="21" spans="1:8" ht="15" customHeight="1">
      <c r="A21" s="74"/>
      <c r="B21" s="85"/>
    </row>
    <row r="22" spans="1:8" ht="15" customHeight="1">
      <c r="A22" s="74"/>
      <c r="B22" s="75"/>
    </row>
    <row r="23" spans="1:8" s="70" customFormat="1" ht="15" customHeight="1">
      <c r="A23" s="74"/>
      <c r="B23" s="75"/>
      <c r="C23" s="76"/>
      <c r="D23" s="76"/>
      <c r="E23" s="76"/>
      <c r="F23" s="76"/>
      <c r="G23" s="76"/>
      <c r="H23" s="76"/>
    </row>
    <row r="24" spans="1:8" s="70" customFormat="1" ht="15" customHeight="1">
      <c r="A24" s="74"/>
      <c r="B24" s="75"/>
      <c r="C24" s="76"/>
      <c r="D24" s="76"/>
      <c r="E24" s="76"/>
      <c r="F24" s="76"/>
      <c r="G24" s="76"/>
      <c r="H24" s="76"/>
    </row>
    <row r="25" spans="1:8" ht="15" customHeight="1">
      <c r="A25" s="74"/>
      <c r="B25" s="75"/>
    </row>
    <row r="26" spans="1:8" ht="15" customHeight="1">
      <c r="A26" s="74"/>
      <c r="B26" s="75"/>
    </row>
    <row r="27" spans="1:8" ht="15" customHeight="1">
      <c r="A27" s="74"/>
      <c r="B27" s="75"/>
    </row>
    <row r="28" spans="1:8" ht="15" customHeight="1">
      <c r="A28" s="74"/>
      <c r="B28" s="75"/>
    </row>
    <row r="29" spans="1:8" ht="15" customHeight="1">
      <c r="A29" s="74"/>
      <c r="B29" s="75"/>
    </row>
    <row r="30" spans="1:8" ht="15" customHeight="1">
      <c r="A30" s="74"/>
      <c r="B30" s="75"/>
    </row>
    <row r="31" spans="1:8" ht="15" customHeight="1">
      <c r="A31" s="74"/>
      <c r="B31" s="75"/>
    </row>
    <row r="32" spans="1:8"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6D07749E-916A-4077-A1A1-A658468CF853}"/>
  </hyperlinks>
  <pageMargins left="0.511811024" right="0.511811024" top="0.78740157499999996" bottom="0.78740157499999996" header="0.31496062000000002" footer="0.31496062000000002"/>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49-5005-4051-98D1-171199CA91C5}">
  <dimension ref="A1:I227"/>
  <sheetViews>
    <sheetView workbookViewId="0">
      <pane xSplit="1" topLeftCell="F1" activePane="topRight" state="frozen"/>
      <selection pane="topRight"/>
    </sheetView>
  </sheetViews>
  <sheetFormatPr defaultColWidth="9.140625" defaultRowHeight="15"/>
  <cols>
    <col min="1" max="1" width="61.85546875" style="77" customWidth="1"/>
    <col min="2" max="3" width="14.85546875" style="80" customWidth="1"/>
    <col min="4" max="4" width="14.85546875" style="73" customWidth="1"/>
    <col min="5" max="6" width="14.85546875" style="76" customWidth="1"/>
    <col min="7" max="16384" width="9.140625" style="76"/>
  </cols>
  <sheetData>
    <row r="1" spans="1:9" s="70" customFormat="1" ht="57" customHeight="1">
      <c r="A1" s="82" t="s">
        <v>293</v>
      </c>
      <c r="B1" s="68"/>
      <c r="C1" s="68"/>
    </row>
    <row r="2" spans="1:9" s="73" customFormat="1" ht="17.100000000000001" customHeight="1">
      <c r="A2" s="71" t="s">
        <v>515</v>
      </c>
      <c r="B2" s="72" t="s">
        <v>294</v>
      </c>
      <c r="C2" s="72" t="s">
        <v>643</v>
      </c>
      <c r="D2" s="72" t="s">
        <v>684</v>
      </c>
      <c r="E2" s="72" t="s">
        <v>699</v>
      </c>
      <c r="F2" s="72" t="s">
        <v>709</v>
      </c>
    </row>
    <row r="3" spans="1:9" s="73" customFormat="1" ht="15" customHeight="1">
      <c r="A3" s="17" t="s">
        <v>516</v>
      </c>
      <c r="B3" s="116">
        <v>0.59</v>
      </c>
      <c r="C3" s="116">
        <v>0.92</v>
      </c>
      <c r="D3" s="164">
        <v>0.8</v>
      </c>
      <c r="E3" s="76">
        <v>1.61</v>
      </c>
      <c r="F3" s="164">
        <v>0.54</v>
      </c>
      <c r="G3" s="76"/>
      <c r="H3" s="76"/>
      <c r="I3" s="76"/>
    </row>
    <row r="4" spans="1:9" s="73" customFormat="1" ht="15" customHeight="1">
      <c r="A4" s="17" t="s">
        <v>517</v>
      </c>
      <c r="B4" s="116">
        <v>25.46</v>
      </c>
      <c r="C4" s="116">
        <v>26.04</v>
      </c>
      <c r="D4" s="164">
        <v>26.6</v>
      </c>
      <c r="E4" s="76">
        <v>27.33</v>
      </c>
      <c r="F4" s="164">
        <v>27.7</v>
      </c>
      <c r="G4" s="76"/>
      <c r="H4" s="76"/>
      <c r="I4" s="76"/>
    </row>
    <row r="5" spans="1:9" s="73" customFormat="1" ht="15" customHeight="1">
      <c r="A5" s="17" t="s">
        <v>518</v>
      </c>
      <c r="B5" s="105">
        <v>90</v>
      </c>
      <c r="C5" s="105">
        <v>156.4</v>
      </c>
      <c r="D5" s="105">
        <v>110</v>
      </c>
      <c r="E5" s="76">
        <v>292.60000000000002</v>
      </c>
      <c r="F5" s="164">
        <v>90</v>
      </c>
      <c r="G5" s="76"/>
      <c r="H5" s="76"/>
      <c r="I5" s="76"/>
    </row>
    <row r="6" spans="1:9" s="73" customFormat="1" ht="15" customHeight="1">
      <c r="A6" s="17" t="s">
        <v>519</v>
      </c>
      <c r="B6" s="116">
        <f>(B$5*1000000)/(B$9+B$14+B$19)</f>
        <v>0.22006263241703466</v>
      </c>
      <c r="C6" s="116">
        <f>(C$5*1000000)/(C$9+C$14+C$19)</f>
        <v>0.38241995233360249</v>
      </c>
      <c r="D6" s="165">
        <f>(D$5*1000000)/(D$9)</f>
        <v>0.26896543962082015</v>
      </c>
      <c r="E6" s="164">
        <f>(E$5*1000000)/(E$9)</f>
        <v>0.71544806939138161</v>
      </c>
      <c r="F6" s="164">
        <f>(F$5*1000000)/(F$9)</f>
        <v>0.22006263241703466</v>
      </c>
      <c r="G6" s="76"/>
      <c r="H6" s="76"/>
      <c r="I6" s="76"/>
    </row>
    <row r="7" spans="1:9" s="73" customFormat="1" ht="15" customHeight="1">
      <c r="A7" s="74"/>
      <c r="B7" s="112"/>
      <c r="C7" s="112"/>
      <c r="E7" s="76"/>
      <c r="F7" s="76"/>
      <c r="G7" s="76"/>
      <c r="H7" s="76"/>
      <c r="I7" s="76"/>
    </row>
    <row r="8" spans="1:9" s="73" customFormat="1" ht="15" customHeight="1">
      <c r="A8" s="83" t="s">
        <v>689</v>
      </c>
      <c r="B8" s="112"/>
      <c r="C8" s="112"/>
      <c r="E8" s="76"/>
      <c r="F8" s="76"/>
      <c r="G8" s="76"/>
      <c r="H8" s="76"/>
      <c r="I8" s="76"/>
    </row>
    <row r="9" spans="1:9" s="73" customFormat="1" ht="15" customHeight="1">
      <c r="A9" s="17" t="s">
        <v>520</v>
      </c>
      <c r="B9" s="160">
        <v>408974477</v>
      </c>
      <c r="C9" s="160">
        <v>408974477</v>
      </c>
      <c r="D9" s="160">
        <v>408974477</v>
      </c>
      <c r="E9" s="160">
        <v>408974477</v>
      </c>
      <c r="F9" s="160">
        <v>408974477</v>
      </c>
      <c r="G9" s="76"/>
      <c r="H9" s="76"/>
      <c r="I9" s="76"/>
    </row>
    <row r="10" spans="1:9" s="73" customFormat="1" ht="15" customHeight="1">
      <c r="A10" s="17" t="s">
        <v>690</v>
      </c>
      <c r="B10" s="164">
        <v>10.74</v>
      </c>
      <c r="C10" s="164">
        <v>11.57</v>
      </c>
      <c r="D10" s="164">
        <v>11.95</v>
      </c>
      <c r="E10" s="76">
        <v>15.24</v>
      </c>
      <c r="F10" s="76">
        <v>17.25</v>
      </c>
      <c r="G10" s="76"/>
      <c r="H10" s="76"/>
      <c r="I10" s="76"/>
    </row>
    <row r="11" spans="1:9" s="73" customFormat="1" ht="15" customHeight="1">
      <c r="A11" s="17" t="s">
        <v>691</v>
      </c>
      <c r="B11" s="160">
        <f>B10*B9</f>
        <v>4392385882.9800005</v>
      </c>
      <c r="C11" s="160">
        <f>C10*C9</f>
        <v>4731834698.8900003</v>
      </c>
      <c r="D11" s="160">
        <f>D10*D9</f>
        <v>4887245000.1499996</v>
      </c>
      <c r="E11" s="160">
        <f>E10*E9</f>
        <v>6232771029.4800005</v>
      </c>
      <c r="F11" s="160">
        <f>F10*F9</f>
        <v>7054809728.25</v>
      </c>
      <c r="G11" s="76"/>
      <c r="H11" s="76"/>
      <c r="I11" s="76"/>
    </row>
    <row r="12" spans="1:9" s="73" customFormat="1" ht="15" customHeight="1">
      <c r="A12" s="117" t="s">
        <v>676</v>
      </c>
      <c r="B12" s="87"/>
      <c r="C12" s="87"/>
      <c r="E12" s="76"/>
      <c r="F12" s="76"/>
      <c r="G12" s="76"/>
      <c r="H12" s="76"/>
      <c r="I12" s="76"/>
    </row>
    <row r="13" spans="1:9" s="73" customFormat="1" ht="15" customHeight="1">
      <c r="A13" s="83"/>
      <c r="B13" s="87"/>
      <c r="C13" s="87"/>
      <c r="E13" s="76"/>
      <c r="F13" s="76"/>
      <c r="G13" s="76"/>
      <c r="H13" s="76"/>
      <c r="I13" s="76"/>
    </row>
    <row r="14" spans="1:9" s="73" customFormat="1" ht="15" customHeight="1">
      <c r="A14" s="17"/>
      <c r="B14" s="160"/>
      <c r="C14" s="160"/>
      <c r="E14" s="76"/>
      <c r="F14" s="76"/>
      <c r="G14" s="76"/>
      <c r="H14" s="76"/>
      <c r="I14" s="76"/>
    </row>
    <row r="15" spans="1:9" s="73" customFormat="1" ht="15" customHeight="1">
      <c r="A15" s="17"/>
      <c r="B15" s="116"/>
      <c r="C15" s="116"/>
      <c r="E15" s="76"/>
      <c r="F15" s="76"/>
      <c r="G15" s="76"/>
      <c r="H15" s="76"/>
      <c r="I15" s="76"/>
    </row>
    <row r="16" spans="1:9" s="73" customFormat="1" ht="15" customHeight="1">
      <c r="A16" s="17"/>
      <c r="B16" s="160"/>
      <c r="C16" s="160"/>
      <c r="E16" s="76"/>
      <c r="F16" s="76"/>
      <c r="G16" s="76"/>
      <c r="H16" s="76"/>
      <c r="I16" s="76"/>
    </row>
    <row r="17" spans="1:9" s="73" customFormat="1" ht="15" customHeight="1">
      <c r="A17" s="74"/>
      <c r="B17" s="87"/>
      <c r="C17" s="87"/>
      <c r="E17" s="76"/>
      <c r="F17" s="76"/>
      <c r="G17" s="76"/>
      <c r="H17" s="76"/>
      <c r="I17" s="76"/>
    </row>
    <row r="18" spans="1:9" s="73" customFormat="1" ht="15" customHeight="1">
      <c r="A18" s="83"/>
      <c r="B18" s="87"/>
      <c r="C18" s="87"/>
      <c r="E18" s="76"/>
      <c r="F18" s="76"/>
      <c r="G18" s="76"/>
      <c r="H18" s="76"/>
      <c r="I18" s="76"/>
    </row>
    <row r="19" spans="1:9" ht="15" customHeight="1">
      <c r="A19" s="17"/>
      <c r="B19" s="160"/>
      <c r="C19" s="160"/>
    </row>
    <row r="20" spans="1:9" ht="15" customHeight="1">
      <c r="A20" s="17"/>
      <c r="B20" s="116"/>
      <c r="C20" s="116"/>
    </row>
    <row r="21" spans="1:9" ht="15" customHeight="1">
      <c r="A21" s="17"/>
      <c r="B21" s="160"/>
      <c r="C21" s="160"/>
    </row>
    <row r="22" spans="1:9" ht="15" customHeight="1">
      <c r="A22" s="74"/>
      <c r="B22" s="87"/>
      <c r="C22" s="87"/>
    </row>
    <row r="23" spans="1:9" ht="15" customHeight="1">
      <c r="B23" s="85"/>
      <c r="C23" s="85"/>
    </row>
    <row r="24" spans="1:9" ht="15" customHeight="1">
      <c r="A24" s="74"/>
      <c r="B24" s="75"/>
      <c r="C24" s="75"/>
    </row>
    <row r="25" spans="1:9" s="70" customFormat="1" ht="15" customHeight="1">
      <c r="A25" s="74"/>
      <c r="B25" s="75"/>
      <c r="C25" s="75"/>
      <c r="D25" s="73"/>
      <c r="E25" s="76"/>
      <c r="F25" s="76"/>
      <c r="G25" s="76"/>
      <c r="H25" s="76"/>
      <c r="I25" s="76"/>
    </row>
    <row r="26" spans="1:9" s="70" customFormat="1" ht="15" customHeight="1">
      <c r="A26" s="74"/>
      <c r="B26" s="75"/>
      <c r="C26" s="75"/>
      <c r="D26" s="73"/>
      <c r="E26" s="76"/>
      <c r="F26" s="76"/>
      <c r="G26" s="76"/>
      <c r="H26" s="76"/>
      <c r="I26" s="76"/>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ht="15" customHeight="1">
      <c r="A32" s="74"/>
      <c r="B32" s="75"/>
      <c r="C32" s="75"/>
    </row>
    <row r="33" spans="1:4" ht="15" customHeight="1">
      <c r="A33" s="74"/>
      <c r="B33" s="75"/>
      <c r="C33" s="75"/>
    </row>
    <row r="34" spans="1:4" s="70" customFormat="1" ht="15" customHeight="1">
      <c r="A34" s="83"/>
      <c r="B34" s="79"/>
      <c r="C34" s="79"/>
      <c r="D34" s="81"/>
    </row>
    <row r="35" spans="1:4" ht="15" customHeight="1">
      <c r="A35" s="74"/>
      <c r="B35" s="75"/>
      <c r="C35" s="75"/>
    </row>
    <row r="36" spans="1:4" ht="15" customHeight="1">
      <c r="A36" s="74"/>
      <c r="B36" s="75"/>
      <c r="C36" s="75"/>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83"/>
      <c r="B44" s="79"/>
      <c r="C44" s="79"/>
    </row>
    <row r="45" spans="1:4" ht="15" customHeight="1">
      <c r="A45" s="74"/>
      <c r="B45" s="75"/>
      <c r="C45" s="75"/>
    </row>
    <row r="46" spans="1:4" ht="15" customHeight="1">
      <c r="A46" s="74"/>
      <c r="B46" s="75"/>
      <c r="C46" s="75"/>
    </row>
    <row r="47" spans="1:4" ht="15" customHeight="1">
      <c r="A47" s="74"/>
      <c r="B47" s="75"/>
      <c r="C47" s="75"/>
    </row>
    <row r="48" spans="1:4" ht="15" customHeight="1">
      <c r="A48" s="74"/>
      <c r="B48" s="75"/>
      <c r="C48" s="75"/>
    </row>
    <row r="49" spans="1:3" ht="15" customHeight="1">
      <c r="A49" s="83"/>
      <c r="B49" s="79"/>
      <c r="C49" s="79"/>
    </row>
    <row r="50" spans="1:3" ht="15" customHeight="1">
      <c r="A50" s="83"/>
      <c r="B50" s="79"/>
      <c r="C50" s="79"/>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sheetData>
  <hyperlinks>
    <hyperlink ref="A1" location="Index!A1" display="          Index      " xr:uid="{E2022654-A4FB-46DD-B837-9DC56E3924AC}"/>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47B0-072B-4539-A2F6-9F24768CB7F9}">
  <dimension ref="A1:I225"/>
  <sheetViews>
    <sheetView workbookViewId="0">
      <pane xSplit="1" topLeftCell="E1" activePane="topRight" state="frozen"/>
      <selection pane="topRight"/>
    </sheetView>
  </sheetViews>
  <sheetFormatPr defaultColWidth="9.140625" defaultRowHeight="15"/>
  <cols>
    <col min="1" max="1" width="61.85546875" style="77" customWidth="1"/>
    <col min="2" max="2" width="13.28515625" style="80" customWidth="1"/>
    <col min="3" max="3" width="13.28515625" style="76" customWidth="1"/>
    <col min="4" max="4" width="13.28515625" style="73" customWidth="1"/>
    <col min="5" max="5" width="13.28515625" style="76" customWidth="1"/>
    <col min="6" max="16384" width="9.140625" style="76"/>
  </cols>
  <sheetData>
    <row r="1" spans="1:5" s="70" customFormat="1" ht="57" customHeight="1">
      <c r="A1" s="82" t="s">
        <v>293</v>
      </c>
      <c r="B1" s="68"/>
      <c r="C1" s="69"/>
    </row>
    <row r="2" spans="1:5" s="73" customFormat="1" ht="17.100000000000001" customHeight="1">
      <c r="A2" s="71" t="s">
        <v>521</v>
      </c>
      <c r="B2" s="72"/>
      <c r="C2" s="72"/>
      <c r="D2" s="72"/>
      <c r="E2" s="72"/>
    </row>
    <row r="3" spans="1:5" ht="15" customHeight="1">
      <c r="A3" s="118" t="s">
        <v>522</v>
      </c>
      <c r="B3" s="72" t="s">
        <v>238</v>
      </c>
      <c r="C3" s="72" t="s">
        <v>682</v>
      </c>
      <c r="D3" s="72" t="s">
        <v>697</v>
      </c>
      <c r="E3" s="72" t="s">
        <v>708</v>
      </c>
    </row>
    <row r="4" spans="1:5" ht="15" customHeight="1">
      <c r="A4" t="s">
        <v>523</v>
      </c>
      <c r="B4" s="119">
        <v>9.2569999999999996E-3</v>
      </c>
      <c r="C4" s="119">
        <v>8.3929999999999994E-3</v>
      </c>
      <c r="D4" s="119">
        <v>1.2859000000000001E-2</v>
      </c>
      <c r="E4" s="176">
        <v>9.9880000000000004E-3</v>
      </c>
    </row>
    <row r="5" spans="1:5" ht="15" customHeight="1">
      <c r="A5" t="s">
        <v>524</v>
      </c>
      <c r="B5" s="119">
        <v>1.1091999999999999E-2</v>
      </c>
      <c r="C5" s="119">
        <v>1.0779E-2</v>
      </c>
      <c r="D5" s="119">
        <v>1.064E-2</v>
      </c>
      <c r="E5" s="176">
        <v>1.0574999999999999E-2</v>
      </c>
    </row>
    <row r="6" spans="1:5" ht="15" customHeight="1">
      <c r="A6" t="s">
        <v>658</v>
      </c>
      <c r="B6" s="119">
        <v>2.3156E-2</v>
      </c>
      <c r="C6" s="119">
        <v>2.1448999999999999E-2</v>
      </c>
      <c r="D6" s="119">
        <v>2.172E-2</v>
      </c>
      <c r="E6" s="176">
        <v>2.4874E-2</v>
      </c>
    </row>
    <row r="7" spans="1:5" ht="15" customHeight="1">
      <c r="A7" t="s">
        <v>526</v>
      </c>
      <c r="B7" s="119">
        <v>9.8720000000000006E-3</v>
      </c>
      <c r="C7" s="119">
        <v>9.3620000000000005E-3</v>
      </c>
      <c r="D7" s="119">
        <v>9.1280000000000007E-3</v>
      </c>
      <c r="E7" s="176">
        <v>9.0130000000000002E-3</v>
      </c>
    </row>
    <row r="8" spans="1:5" ht="15" customHeight="1">
      <c r="A8" t="s">
        <v>527</v>
      </c>
      <c r="B8" s="119">
        <v>3.1420999999999998E-2</v>
      </c>
      <c r="C8" s="119">
        <v>3.2452000000000002E-2</v>
      </c>
      <c r="D8" s="119">
        <v>3.3492000000000001E-2</v>
      </c>
      <c r="E8" s="176">
        <v>4.4005000000000002E-2</v>
      </c>
    </row>
    <row r="9" spans="1:5" ht="15" customHeight="1">
      <c r="A9" s="74"/>
      <c r="B9" s="112"/>
      <c r="C9"/>
    </row>
    <row r="10" spans="1:5" ht="15" customHeight="1">
      <c r="A10" s="118" t="s">
        <v>694</v>
      </c>
      <c r="B10" s="72" t="s">
        <v>695</v>
      </c>
      <c r="C10" s="72" t="s">
        <v>642</v>
      </c>
      <c r="D10" s="72" t="s">
        <v>682</v>
      </c>
      <c r="E10" s="72" t="s">
        <v>697</v>
      </c>
    </row>
    <row r="11" spans="1:5" ht="15" customHeight="1">
      <c r="A11" t="s">
        <v>696</v>
      </c>
      <c r="B11" s="119">
        <v>0.27255699999999999</v>
      </c>
      <c r="C11" s="119">
        <v>0.221355</v>
      </c>
      <c r="D11" s="119">
        <v>0.23264099999999999</v>
      </c>
      <c r="E11" s="176">
        <v>0.31640099999999999</v>
      </c>
    </row>
    <row r="12" spans="1:5" ht="15" customHeight="1">
      <c r="A12" t="s">
        <v>524</v>
      </c>
      <c r="B12" s="119">
        <v>0.119778</v>
      </c>
      <c r="C12" s="119">
        <v>0.119337</v>
      </c>
      <c r="D12" s="119">
        <v>0.11837300000000001</v>
      </c>
      <c r="E12" s="176">
        <v>0.11769399999999999</v>
      </c>
    </row>
    <row r="13" spans="1:5" ht="15" customHeight="1">
      <c r="A13" t="s">
        <v>658</v>
      </c>
      <c r="B13" s="119">
        <v>0.44836500000000001</v>
      </c>
      <c r="C13" s="119">
        <v>0.50993899999999992</v>
      </c>
      <c r="D13" s="119">
        <v>0.44958500000000001</v>
      </c>
      <c r="E13" s="176">
        <v>0.448515</v>
      </c>
    </row>
    <row r="14" spans="1:5" ht="15" customHeight="1">
      <c r="A14" t="s">
        <v>526</v>
      </c>
      <c r="B14" s="119">
        <v>0.189524</v>
      </c>
      <c r="C14" s="119">
        <v>0.190362</v>
      </c>
      <c r="D14" s="119">
        <v>0.19298699999999999</v>
      </c>
      <c r="E14" s="176">
        <v>0.18137500000000001</v>
      </c>
    </row>
    <row r="15" spans="1:5" ht="15" customHeight="1">
      <c r="A15" t="s">
        <v>527</v>
      </c>
      <c r="B15" s="119">
        <v>0.34354499999999999</v>
      </c>
      <c r="C15" s="119">
        <v>0.45274099999999995</v>
      </c>
      <c r="D15" s="119">
        <v>0.34690799999999999</v>
      </c>
      <c r="E15" s="176">
        <v>0.35394100000000001</v>
      </c>
    </row>
    <row r="16" spans="1:5" ht="15" customHeight="1">
      <c r="A16"/>
      <c r="B16"/>
      <c r="C16"/>
    </row>
    <row r="17" spans="1:9" ht="15" customHeight="1">
      <c r="A17"/>
      <c r="B17"/>
    </row>
    <row r="18" spans="1:9" ht="15" customHeight="1">
      <c r="B18" s="85"/>
    </row>
    <row r="19" spans="1:9" ht="15" customHeight="1">
      <c r="A19" s="74"/>
      <c r="B19" s="85"/>
    </row>
    <row r="20" spans="1:9" ht="15" customHeight="1">
      <c r="A20" s="74"/>
      <c r="B20" s="85"/>
    </row>
    <row r="21" spans="1:9" ht="15" customHeight="1">
      <c r="B21" s="85"/>
    </row>
    <row r="22" spans="1:9" ht="15" customHeight="1">
      <c r="A22" s="74"/>
      <c r="B22" s="75"/>
    </row>
    <row r="23" spans="1:9" s="70" customFormat="1" ht="15" customHeight="1">
      <c r="A23" s="74"/>
      <c r="B23" s="75"/>
      <c r="C23" s="76"/>
      <c r="D23" s="73"/>
      <c r="E23" s="76"/>
      <c r="F23" s="76"/>
      <c r="G23" s="76"/>
      <c r="H23" s="76"/>
      <c r="I23" s="76"/>
    </row>
    <row r="24" spans="1:9" s="70" customFormat="1" ht="15" customHeight="1">
      <c r="A24" s="74"/>
      <c r="B24" s="75"/>
      <c r="C24" s="76"/>
      <c r="D24" s="73"/>
      <c r="E24" s="76"/>
      <c r="F24" s="76"/>
      <c r="G24" s="76"/>
      <c r="H24" s="76"/>
      <c r="I24" s="76"/>
    </row>
    <row r="25" spans="1:9" ht="15" customHeight="1">
      <c r="A25" s="74"/>
      <c r="B25" s="75"/>
    </row>
    <row r="26" spans="1:9" ht="15" customHeight="1">
      <c r="A26" s="74"/>
      <c r="B26" s="75"/>
    </row>
    <row r="27" spans="1:9" ht="15" customHeight="1">
      <c r="A27" s="74"/>
      <c r="B27" s="75"/>
    </row>
    <row r="28" spans="1:9" ht="15" customHeight="1">
      <c r="A28" s="74"/>
      <c r="B28" s="75"/>
    </row>
    <row r="29" spans="1:9" ht="15" customHeight="1">
      <c r="A29" s="74"/>
      <c r="B29" s="75"/>
    </row>
    <row r="30" spans="1:9" ht="15" customHeight="1">
      <c r="A30" s="74"/>
      <c r="B30" s="75"/>
    </row>
    <row r="31" spans="1:9" ht="15" customHeight="1">
      <c r="A31" s="74"/>
      <c r="B31" s="75"/>
    </row>
    <row r="32" spans="1:9" s="70" customFormat="1" ht="15" customHeight="1">
      <c r="A32" s="83"/>
      <c r="B32" s="79"/>
      <c r="D32" s="81"/>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C124AD81-CFB4-40C5-BE3E-EBFD3D09B81E}"/>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DE15-4CE1-4A27-B332-1CCE1B0DB5B4}">
  <dimension ref="A1:F32"/>
  <sheetViews>
    <sheetView workbookViewId="0">
      <pane xSplit="1" topLeftCell="F1" activePane="topRight" state="frozen"/>
      <selection pane="topRight"/>
    </sheetView>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6" width="13.28515625" style="76" customWidth="1"/>
    <col min="7" max="16384" width="9.140625" style="76"/>
  </cols>
  <sheetData>
    <row r="1" spans="1:6" s="70" customFormat="1" ht="57" customHeight="1">
      <c r="A1" s="82" t="s">
        <v>293</v>
      </c>
      <c r="B1" s="68"/>
      <c r="C1" s="69"/>
    </row>
    <row r="2" spans="1:6" s="73" customFormat="1" ht="17.100000000000001" customHeight="1">
      <c r="A2" s="71" t="s">
        <v>266</v>
      </c>
      <c r="B2" s="72" t="s">
        <v>238</v>
      </c>
      <c r="C2" s="72" t="s">
        <v>642</v>
      </c>
      <c r="D2" s="72" t="s">
        <v>682</v>
      </c>
      <c r="E2" s="72" t="s">
        <v>697</v>
      </c>
      <c r="F2" s="72" t="s">
        <v>708</v>
      </c>
    </row>
    <row r="3" spans="1:6">
      <c r="A3" s="74" t="s">
        <v>267</v>
      </c>
      <c r="B3" s="75">
        <v>135625355</v>
      </c>
      <c r="C3" s="75">
        <v>139910304</v>
      </c>
      <c r="D3" s="75">
        <v>141622696</v>
      </c>
      <c r="E3" s="169">
        <v>147521081</v>
      </c>
      <c r="F3" s="169">
        <v>147671124</v>
      </c>
    </row>
    <row r="4" spans="1:6">
      <c r="A4" s="74" t="s">
        <v>241</v>
      </c>
      <c r="B4" s="75">
        <v>133810619</v>
      </c>
      <c r="C4" s="75">
        <v>138154332</v>
      </c>
      <c r="D4" s="75">
        <v>139914364</v>
      </c>
      <c r="E4" s="169">
        <v>145722468</v>
      </c>
      <c r="F4" s="169">
        <v>147562330</v>
      </c>
    </row>
    <row r="5" spans="1:6">
      <c r="A5" s="74" t="s">
        <v>268</v>
      </c>
      <c r="B5" s="75">
        <v>88421129</v>
      </c>
      <c r="C5" s="75">
        <v>92711902</v>
      </c>
      <c r="D5" s="75">
        <v>95582159</v>
      </c>
      <c r="E5" s="169">
        <v>100557914</v>
      </c>
      <c r="F5" s="169">
        <v>101071290</v>
      </c>
    </row>
    <row r="6" spans="1:6">
      <c r="A6" s="74" t="s">
        <v>269</v>
      </c>
      <c r="B6" s="75">
        <v>25460841</v>
      </c>
      <c r="C6" s="75">
        <v>23698954</v>
      </c>
      <c r="D6" s="75">
        <v>23055660</v>
      </c>
      <c r="E6" s="169">
        <v>22819656</v>
      </c>
      <c r="F6" s="169">
        <v>23894055</v>
      </c>
    </row>
    <row r="7" spans="1:6">
      <c r="A7" s="74" t="s">
        <v>270</v>
      </c>
      <c r="B7" s="75">
        <v>7921071</v>
      </c>
      <c r="C7" s="75">
        <v>9286453</v>
      </c>
      <c r="D7" s="75">
        <v>8505307</v>
      </c>
      <c r="E7" s="169">
        <v>7739376</v>
      </c>
      <c r="F7" s="169">
        <v>7696360</v>
      </c>
    </row>
    <row r="8" spans="1:6">
      <c r="A8" s="77" t="s">
        <v>271</v>
      </c>
      <c r="B8" s="75">
        <v>438035</v>
      </c>
      <c r="C8" s="75">
        <v>456385</v>
      </c>
      <c r="D8" s="75">
        <v>1496808</v>
      </c>
      <c r="E8" s="169">
        <v>2413040</v>
      </c>
      <c r="F8" s="169">
        <v>2507547</v>
      </c>
    </row>
    <row r="9" spans="1:6">
      <c r="A9" s="77" t="s">
        <v>272</v>
      </c>
      <c r="B9" s="75">
        <v>2371188</v>
      </c>
      <c r="C9" s="75">
        <v>2425019</v>
      </c>
      <c r="D9" s="75">
        <v>2379502</v>
      </c>
      <c r="E9" s="169">
        <v>2806928</v>
      </c>
      <c r="F9" s="169">
        <v>2664405</v>
      </c>
    </row>
    <row r="10" spans="1:6">
      <c r="A10" s="77" t="s">
        <v>273</v>
      </c>
      <c r="B10" s="75">
        <v>3458120</v>
      </c>
      <c r="C10" s="75">
        <v>3870359</v>
      </c>
      <c r="D10" s="75">
        <v>3774629</v>
      </c>
      <c r="E10" s="169">
        <v>3802826</v>
      </c>
      <c r="F10" s="169">
        <v>4331320</v>
      </c>
    </row>
    <row r="11" spans="1:6">
      <c r="A11" s="77" t="s">
        <v>274</v>
      </c>
      <c r="B11" s="75">
        <v>5740235</v>
      </c>
      <c r="C11" s="75">
        <v>5705260</v>
      </c>
      <c r="D11" s="75">
        <v>5120299</v>
      </c>
      <c r="E11" s="169">
        <v>5582728</v>
      </c>
      <c r="F11" s="169">
        <v>5397353</v>
      </c>
    </row>
    <row r="12" spans="1:6">
      <c r="A12" s="77" t="s">
        <v>275</v>
      </c>
      <c r="B12" s="75">
        <v>1725082</v>
      </c>
      <c r="C12" s="75">
        <v>1664457</v>
      </c>
      <c r="D12" s="75">
        <v>1608111</v>
      </c>
      <c r="E12" s="169">
        <v>1690432</v>
      </c>
      <c r="F12" s="169">
        <v>950</v>
      </c>
    </row>
    <row r="13" spans="1:6">
      <c r="A13" s="77" t="s">
        <v>276</v>
      </c>
      <c r="B13" s="75">
        <v>1718</v>
      </c>
      <c r="C13" s="75">
        <v>1180</v>
      </c>
      <c r="D13" s="75">
        <v>445</v>
      </c>
      <c r="E13" s="169">
        <v>1027</v>
      </c>
      <c r="F13" s="169">
        <v>950</v>
      </c>
    </row>
    <row r="14" spans="1:6">
      <c r="A14" s="77" t="s">
        <v>271</v>
      </c>
      <c r="B14" s="75">
        <v>1723364</v>
      </c>
      <c r="C14" s="75">
        <v>1663277</v>
      </c>
      <c r="D14" s="75">
        <v>1607666</v>
      </c>
      <c r="E14" s="169">
        <v>1689405</v>
      </c>
      <c r="F14" s="75">
        <v>0</v>
      </c>
    </row>
    <row r="15" spans="1:6">
      <c r="A15" s="77" t="s">
        <v>277</v>
      </c>
      <c r="B15" s="75">
        <v>89654</v>
      </c>
      <c r="C15" s="75">
        <v>91515</v>
      </c>
      <c r="D15" s="75">
        <v>100221</v>
      </c>
      <c r="E15" s="169">
        <v>108181</v>
      </c>
      <c r="F15" s="169">
        <v>107844</v>
      </c>
    </row>
    <row r="16" spans="1:6">
      <c r="A16" s="77" t="s">
        <v>278</v>
      </c>
      <c r="B16" s="75">
        <v>84646</v>
      </c>
      <c r="C16" s="75">
        <v>86013</v>
      </c>
      <c r="D16" s="75">
        <v>93267</v>
      </c>
      <c r="E16" s="169">
        <v>96100</v>
      </c>
      <c r="F16" s="169">
        <v>97986</v>
      </c>
    </row>
    <row r="17" spans="1:6">
      <c r="A17" s="77" t="s">
        <v>279</v>
      </c>
      <c r="B17" s="75">
        <v>5008</v>
      </c>
      <c r="C17" s="75">
        <v>5502</v>
      </c>
      <c r="D17" s="75">
        <v>6954</v>
      </c>
      <c r="E17" s="169">
        <v>12081</v>
      </c>
      <c r="F17" s="169">
        <v>9858</v>
      </c>
    </row>
    <row r="18" spans="1:6">
      <c r="A18" s="77" t="s">
        <v>280</v>
      </c>
      <c r="B18" s="75">
        <v>2970094</v>
      </c>
      <c r="C18" s="75">
        <v>3000471</v>
      </c>
      <c r="D18" s="75">
        <v>3050749</v>
      </c>
      <c r="E18" s="169">
        <v>2518055</v>
      </c>
      <c r="F18" s="169">
        <v>2545663</v>
      </c>
    </row>
    <row r="19" spans="1:6">
      <c r="A19" s="77" t="s">
        <v>281</v>
      </c>
      <c r="B19" s="75">
        <v>554922</v>
      </c>
      <c r="C19" s="75">
        <v>662521</v>
      </c>
      <c r="D19" s="75">
        <v>770006</v>
      </c>
      <c r="E19" s="169">
        <v>455084</v>
      </c>
      <c r="F19" s="169">
        <v>442739</v>
      </c>
    </row>
    <row r="20" spans="1:6">
      <c r="A20" s="77" t="s">
        <v>282</v>
      </c>
      <c r="B20" s="75">
        <v>245034</v>
      </c>
      <c r="C20" s="75">
        <v>347025</v>
      </c>
      <c r="D20" s="75">
        <v>450378</v>
      </c>
      <c r="E20" s="169">
        <v>284128</v>
      </c>
      <c r="F20" s="169">
        <v>262323</v>
      </c>
    </row>
    <row r="21" spans="1:6">
      <c r="A21" s="77" t="s">
        <v>255</v>
      </c>
      <c r="B21" s="75">
        <v>309888</v>
      </c>
      <c r="C21" s="75">
        <v>315496</v>
      </c>
      <c r="D21" s="75">
        <v>319628</v>
      </c>
      <c r="E21" s="169">
        <v>170956</v>
      </c>
      <c r="F21" s="169">
        <v>180416</v>
      </c>
    </row>
    <row r="22" spans="1:6">
      <c r="A22" s="77" t="s">
        <v>235</v>
      </c>
      <c r="B22" s="75">
        <v>1698609</v>
      </c>
      <c r="C22" s="75">
        <v>1832076</v>
      </c>
      <c r="D22" s="75">
        <v>2183313</v>
      </c>
      <c r="E22" s="169">
        <v>1797423</v>
      </c>
      <c r="F22" s="169">
        <v>1552624</v>
      </c>
    </row>
    <row r="23" spans="1:6" s="70" customFormat="1">
      <c r="A23" s="78" t="s">
        <v>283</v>
      </c>
      <c r="B23" s="79">
        <v>140848980</v>
      </c>
      <c r="C23" s="79">
        <v>145405372</v>
      </c>
      <c r="D23" s="79">
        <v>147626764</v>
      </c>
      <c r="E23" s="170">
        <v>152291643</v>
      </c>
      <c r="F23" s="170">
        <v>152212150</v>
      </c>
    </row>
    <row r="24" spans="1:6" s="70" customFormat="1">
      <c r="A24" s="78" t="s">
        <v>284</v>
      </c>
      <c r="B24" s="79"/>
      <c r="D24" s="75"/>
      <c r="F24" s="169"/>
    </row>
    <row r="25" spans="1:6">
      <c r="A25" s="77" t="s">
        <v>285</v>
      </c>
      <c r="B25" s="75">
        <v>8000000</v>
      </c>
      <c r="C25" s="75">
        <v>8300000</v>
      </c>
      <c r="D25" s="75">
        <v>8300000</v>
      </c>
      <c r="E25" s="169">
        <v>8300000</v>
      </c>
      <c r="F25" s="169">
        <v>8300000</v>
      </c>
    </row>
    <row r="26" spans="1:6">
      <c r="A26" s="77" t="s">
        <v>286</v>
      </c>
      <c r="B26" s="75">
        <v>5098</v>
      </c>
      <c r="C26" s="75">
        <v>5098</v>
      </c>
      <c r="D26" s="75">
        <v>5098</v>
      </c>
      <c r="E26" s="169">
        <v>5098</v>
      </c>
      <c r="F26" s="169">
        <v>5098</v>
      </c>
    </row>
    <row r="27" spans="1:6">
      <c r="A27" s="77" t="s">
        <v>287</v>
      </c>
      <c r="B27" s="75">
        <v>2511118</v>
      </c>
      <c r="C27" s="75">
        <v>2488738</v>
      </c>
      <c r="D27" s="75">
        <v>2488738</v>
      </c>
      <c r="E27" s="169">
        <v>3008334</v>
      </c>
      <c r="F27" s="169">
        <v>3008334</v>
      </c>
    </row>
    <row r="28" spans="1:6">
      <c r="A28" s="77" t="s">
        <v>288</v>
      </c>
      <c r="B28" s="75">
        <v>-95658</v>
      </c>
      <c r="C28" s="75">
        <v>-148154</v>
      </c>
      <c r="D28" s="75">
        <v>-139648</v>
      </c>
      <c r="E28" s="75">
        <v>-138460</v>
      </c>
      <c r="F28" s="75">
        <v>-123051</v>
      </c>
    </row>
    <row r="29" spans="1:6">
      <c r="A29" s="77" t="s">
        <v>289</v>
      </c>
      <c r="B29" s="75">
        <v>-11353</v>
      </c>
      <c r="C29" s="75">
        <v>0</v>
      </c>
      <c r="D29" s="75">
        <v>220067</v>
      </c>
      <c r="E29" s="75">
        <v>0</v>
      </c>
      <c r="F29" s="169">
        <v>132857</v>
      </c>
    </row>
    <row r="30" spans="1:6">
      <c r="A30" s="77" t="s">
        <v>290</v>
      </c>
      <c r="B30" s="75">
        <v>3967</v>
      </c>
      <c r="C30" s="75">
        <v>3182</v>
      </c>
      <c r="D30" s="75">
        <v>3355</v>
      </c>
      <c r="E30" s="169">
        <v>3437</v>
      </c>
      <c r="F30" s="169">
        <v>3591</v>
      </c>
    </row>
    <row r="31" spans="1:6">
      <c r="A31" s="78" t="s">
        <v>291</v>
      </c>
      <c r="B31" s="79">
        <v>10413172</v>
      </c>
      <c r="C31" s="79">
        <v>10648864</v>
      </c>
      <c r="D31" s="79">
        <v>10877610</v>
      </c>
      <c r="E31" s="170">
        <v>11178409</v>
      </c>
      <c r="F31" s="170">
        <v>11326829</v>
      </c>
    </row>
    <row r="32" spans="1:6" s="70" customFormat="1">
      <c r="A32" s="78" t="s">
        <v>292</v>
      </c>
      <c r="B32" s="79">
        <v>151262152</v>
      </c>
      <c r="C32" s="79">
        <v>156054236</v>
      </c>
      <c r="D32" s="79">
        <v>158504374</v>
      </c>
      <c r="E32" s="170">
        <v>163470052</v>
      </c>
      <c r="F32" s="170">
        <v>163538979</v>
      </c>
    </row>
  </sheetData>
  <conditionalFormatting sqref="B33:B219">
    <cfRule type="cellIs" dxfId="1" priority="1" stopIfTrue="1" operator="notEqual">
      <formula>#REF!</formula>
    </cfRule>
  </conditionalFormatting>
  <hyperlinks>
    <hyperlink ref="A1" location="Index!A1" display="          Index      " xr:uid="{E79C91F6-7DC6-4511-B448-D79E1C33666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82"/>
  <sheetViews>
    <sheetView topLeftCell="B2" zoomScaleNormal="100" workbookViewId="0">
      <pane xSplit="1" ySplit="2" topLeftCell="C4" activePane="bottomRight" state="frozen"/>
      <selection activeCell="B2" sqref="B2"/>
      <selection pane="topRight" activeCell="C2" sqref="C2"/>
      <selection pane="bottomLeft" activeCell="B3" sqref="B3"/>
      <selection pane="bottomRight" activeCell="C3" sqref="C3"/>
    </sheetView>
  </sheetViews>
  <sheetFormatPr defaultColWidth="9.140625" defaultRowHeight="15"/>
  <cols>
    <col min="1" max="1" width="0" hidden="1" customWidth="1"/>
    <col min="2" max="2" width="60.5703125" customWidth="1"/>
    <col min="3" max="9" width="11.5703125" style="2" customWidth="1"/>
    <col min="10" max="13" width="12" style="2" bestFit="1" customWidth="1"/>
    <col min="14" max="17" width="12" bestFit="1" customWidth="1"/>
    <col min="18" max="18" width="11.42578125" bestFit="1" customWidth="1"/>
    <col min="19" max="25" width="10.42578125" bestFit="1" customWidth="1"/>
    <col min="26" max="29" width="9.5703125" bestFit="1" customWidth="1"/>
    <col min="30" max="30" width="10.5703125" bestFit="1" customWidth="1"/>
    <col min="31" max="45" width="9.5703125" bestFit="1" customWidth="1"/>
    <col min="46" max="46" width="10.5703125" bestFit="1" customWidth="1"/>
    <col min="47" max="47" width="11.85546875" style="9" customWidth="1"/>
    <col min="48" max="48" width="8" bestFit="1" customWidth="1"/>
  </cols>
  <sheetData>
    <row r="1" spans="1:48" ht="57" customHeight="1">
      <c r="AU1" s="7"/>
    </row>
    <row r="2" spans="1:48" ht="57" customHeight="1">
      <c r="B2" s="19"/>
      <c r="Z2" s="14"/>
      <c r="AD2" s="14"/>
      <c r="AG2" s="14"/>
      <c r="AU2" s="7"/>
    </row>
    <row r="3" spans="1:48" s="21" customFormat="1" ht="17.100000000000001" customHeight="1">
      <c r="B3" s="22" t="s">
        <v>74</v>
      </c>
      <c r="C3" s="20" t="s">
        <v>73</v>
      </c>
      <c r="D3" s="20" t="s">
        <v>68</v>
      </c>
      <c r="E3" s="20" t="s">
        <v>67</v>
      </c>
      <c r="F3" s="20" t="s">
        <v>66</v>
      </c>
      <c r="G3" s="20" t="s">
        <v>65</v>
      </c>
      <c r="H3" s="20" t="s">
        <v>64</v>
      </c>
      <c r="I3" s="20" t="s">
        <v>62</v>
      </c>
      <c r="J3" s="20" t="s">
        <v>61</v>
      </c>
      <c r="K3" s="20" t="s">
        <v>63</v>
      </c>
      <c r="L3" s="20" t="s">
        <v>60</v>
      </c>
      <c r="M3" s="20" t="s">
        <v>59</v>
      </c>
      <c r="N3" s="20" t="s">
        <v>58</v>
      </c>
      <c r="O3" s="20" t="s">
        <v>57</v>
      </c>
      <c r="P3" s="20" t="s">
        <v>56</v>
      </c>
      <c r="Q3" s="20" t="s">
        <v>55</v>
      </c>
      <c r="R3" s="20" t="s">
        <v>54</v>
      </c>
      <c r="S3" s="20" t="s">
        <v>53</v>
      </c>
      <c r="T3" s="20" t="s">
        <v>52</v>
      </c>
      <c r="U3" s="20" t="s">
        <v>51</v>
      </c>
      <c r="V3" s="20" t="s">
        <v>50</v>
      </c>
      <c r="W3" s="20" t="s">
        <v>31</v>
      </c>
      <c r="X3" s="20" t="s">
        <v>33</v>
      </c>
      <c r="Y3" s="20" t="s">
        <v>35</v>
      </c>
      <c r="Z3" s="20" t="s">
        <v>45</v>
      </c>
      <c r="AA3" s="20" t="s">
        <v>32</v>
      </c>
      <c r="AB3" s="20" t="s">
        <v>34</v>
      </c>
      <c r="AC3" s="20" t="s">
        <v>36</v>
      </c>
      <c r="AD3" s="20" t="s">
        <v>46</v>
      </c>
      <c r="AE3" s="20" t="s">
        <v>37</v>
      </c>
      <c r="AF3" s="20" t="s">
        <v>38</v>
      </c>
      <c r="AG3" s="20" t="s">
        <v>39</v>
      </c>
      <c r="AH3" s="20" t="s">
        <v>47</v>
      </c>
      <c r="AI3" s="20" t="s">
        <v>41</v>
      </c>
      <c r="AJ3" s="20" t="s">
        <v>43</v>
      </c>
      <c r="AK3" s="20" t="s">
        <v>40</v>
      </c>
      <c r="AL3" s="20" t="s">
        <v>48</v>
      </c>
      <c r="AM3" s="20" t="s">
        <v>42</v>
      </c>
      <c r="AN3" s="20" t="s">
        <v>44</v>
      </c>
      <c r="AO3" s="20" t="s">
        <v>49</v>
      </c>
      <c r="AP3" s="20" t="s">
        <v>72</v>
      </c>
      <c r="AQ3" s="20" t="s">
        <v>71</v>
      </c>
      <c r="AR3" s="20" t="s">
        <v>70</v>
      </c>
      <c r="AS3" s="20" t="s">
        <v>69</v>
      </c>
      <c r="AU3" s="23"/>
    </row>
    <row r="4" spans="1:48" s="1" customFormat="1">
      <c r="A4" s="1" t="s">
        <v>0</v>
      </c>
      <c r="B4" s="1" t="s">
        <v>75</v>
      </c>
      <c r="C4" s="15"/>
      <c r="D4" s="15"/>
      <c r="E4" s="15"/>
      <c r="F4" s="11"/>
      <c r="G4" s="15"/>
      <c r="H4" s="15"/>
      <c r="I4" s="15"/>
      <c r="J4" s="15"/>
      <c r="K4" s="15"/>
      <c r="L4" s="15"/>
      <c r="M4" s="15"/>
      <c r="N4" s="15"/>
      <c r="O4" s="15"/>
      <c r="P4" s="15"/>
      <c r="Q4" s="15"/>
      <c r="R4" s="15"/>
      <c r="S4" s="15"/>
      <c r="T4" s="15"/>
      <c r="U4" s="15"/>
      <c r="V4" s="15"/>
      <c r="W4" s="15"/>
      <c r="X4" s="15"/>
      <c r="Y4" s="15"/>
      <c r="Z4" s="15"/>
      <c r="AA4" s="15"/>
      <c r="AB4" s="15"/>
      <c r="AC4" s="15"/>
      <c r="AD4" s="15"/>
      <c r="AE4" s="16"/>
      <c r="AF4" s="15"/>
      <c r="AG4" s="16"/>
      <c r="AH4" s="16"/>
      <c r="AI4" s="16"/>
      <c r="AJ4" s="16"/>
      <c r="AK4" s="16"/>
      <c r="AL4" s="16"/>
      <c r="AM4" s="16"/>
      <c r="AN4" s="16"/>
      <c r="AO4" s="16"/>
      <c r="AP4" s="16"/>
      <c r="AQ4" s="16"/>
      <c r="AR4" s="16"/>
      <c r="AS4" s="16"/>
      <c r="AT4" s="3"/>
      <c r="AU4" s="8"/>
      <c r="AV4" s="6"/>
    </row>
    <row r="5" spans="1:48">
      <c r="A5" t="s">
        <v>1</v>
      </c>
      <c r="B5" s="10" t="s">
        <v>76</v>
      </c>
      <c r="C5" s="13"/>
      <c r="D5" s="13"/>
      <c r="E5" s="13"/>
      <c r="F5" s="10"/>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4"/>
      <c r="AU5" s="8"/>
      <c r="AV5" s="6"/>
    </row>
    <row r="6" spans="1:48">
      <c r="A6" t="s">
        <v>2</v>
      </c>
      <c r="B6" s="17" t="s">
        <v>77</v>
      </c>
      <c r="C6" s="13">
        <v>25107.786899999999</v>
      </c>
      <c r="D6" s="13">
        <v>24303.586581759999</v>
      </c>
      <c r="E6" s="13"/>
      <c r="F6" s="17"/>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4"/>
      <c r="AU6" s="8"/>
      <c r="AV6" s="6"/>
    </row>
    <row r="7" spans="1:48">
      <c r="A7" t="s">
        <v>3</v>
      </c>
      <c r="B7" s="17" t="s">
        <v>78</v>
      </c>
      <c r="C7" s="13">
        <v>24848.319100000001</v>
      </c>
      <c r="D7" s="13">
        <v>23873.547437519999</v>
      </c>
      <c r="E7" s="13"/>
      <c r="F7" s="17"/>
      <c r="G7" s="13"/>
      <c r="H7" s="13"/>
      <c r="I7" s="13"/>
      <c r="J7" s="13"/>
      <c r="K7" s="13"/>
      <c r="L7" s="13"/>
      <c r="M7" s="13"/>
      <c r="N7" s="13"/>
      <c r="O7" s="13"/>
      <c r="P7" s="13"/>
      <c r="Q7" s="13"/>
      <c r="R7" s="13"/>
      <c r="S7" s="13"/>
      <c r="T7" s="13"/>
      <c r="U7" s="13"/>
      <c r="V7" s="13"/>
      <c r="W7" s="13"/>
      <c r="X7" s="13"/>
      <c r="Y7" s="13"/>
      <c r="Z7" s="13"/>
      <c r="AA7" s="18"/>
      <c r="AB7" s="18"/>
      <c r="AC7" s="18"/>
      <c r="AD7" s="13"/>
      <c r="AE7" s="18"/>
      <c r="AF7" s="18"/>
      <c r="AG7" s="13"/>
      <c r="AH7" s="13"/>
      <c r="AI7" s="13"/>
      <c r="AJ7" s="13"/>
      <c r="AK7" s="13"/>
      <c r="AL7" s="13"/>
      <c r="AM7" s="13"/>
      <c r="AN7" s="13"/>
      <c r="AO7" s="13"/>
      <c r="AP7" s="13"/>
      <c r="AQ7" s="13"/>
      <c r="AR7" s="13"/>
      <c r="AS7" s="13"/>
      <c r="AT7" s="4"/>
      <c r="AU7" s="8"/>
      <c r="AV7" s="6"/>
    </row>
    <row r="8" spans="1:48" s="11" customFormat="1">
      <c r="A8" s="11" t="s">
        <v>4</v>
      </c>
      <c r="B8" s="29" t="s">
        <v>79</v>
      </c>
      <c r="C8" s="12"/>
      <c r="D8" s="12"/>
      <c r="E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28"/>
      <c r="AU8" s="8"/>
      <c r="AV8" s="8"/>
    </row>
    <row r="9" spans="1:48" s="11" customFormat="1">
      <c r="A9" s="11" t="s">
        <v>5</v>
      </c>
      <c r="B9" s="10" t="s">
        <v>76</v>
      </c>
      <c r="C9" s="25"/>
      <c r="D9" s="12"/>
      <c r="E9" s="12"/>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28"/>
      <c r="AU9" s="8"/>
      <c r="AV9" s="8"/>
    </row>
    <row r="10" spans="1:48">
      <c r="A10" t="s">
        <v>6</v>
      </c>
      <c r="B10" s="17" t="s">
        <v>80</v>
      </c>
      <c r="C10" s="25">
        <v>9.1999999999999993</v>
      </c>
      <c r="D10" s="25">
        <v>10.24</v>
      </c>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4"/>
      <c r="AU10" s="8"/>
      <c r="AV10" s="6"/>
    </row>
    <row r="11" spans="1:48">
      <c r="B11" s="29" t="s">
        <v>81</v>
      </c>
      <c r="C11" s="13"/>
      <c r="D11" s="13"/>
      <c r="E11" s="13"/>
      <c r="F11" s="1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4"/>
      <c r="AU11" s="8"/>
      <c r="AV11" s="6"/>
    </row>
    <row r="12" spans="1:48">
      <c r="B12" s="34" t="s">
        <v>82</v>
      </c>
      <c r="C12" s="35">
        <v>934.8</v>
      </c>
      <c r="D12" s="35">
        <v>208.4</v>
      </c>
      <c r="E12" s="31"/>
      <c r="F12" s="17"/>
      <c r="G12" s="31"/>
      <c r="H12" s="31"/>
      <c r="I12" s="31"/>
      <c r="J12" s="31"/>
      <c r="K12" s="31"/>
      <c r="L12" s="31"/>
      <c r="M12" s="31"/>
      <c r="N12" s="32"/>
      <c r="O12" s="32"/>
      <c r="P12" s="32"/>
      <c r="Q12" s="32"/>
      <c r="R12" s="31"/>
      <c r="S12" s="31"/>
      <c r="T12" s="31"/>
      <c r="U12" s="31"/>
      <c r="V12" s="31"/>
      <c r="W12" s="31"/>
      <c r="X12" s="31"/>
      <c r="Y12" s="31"/>
      <c r="Z12" s="31"/>
      <c r="AA12" s="31"/>
      <c r="AB12" s="31"/>
      <c r="AC12" s="31"/>
      <c r="AD12" s="31"/>
      <c r="AE12" s="33"/>
      <c r="AF12" s="31"/>
      <c r="AG12" s="33"/>
      <c r="AH12" s="33"/>
      <c r="AI12" s="33"/>
      <c r="AJ12" s="33"/>
      <c r="AK12" s="33"/>
      <c r="AL12" s="33"/>
      <c r="AM12" s="33"/>
      <c r="AN12" s="31"/>
      <c r="AO12" s="33"/>
      <c r="AP12" s="33"/>
      <c r="AQ12" s="33"/>
      <c r="AR12" s="33"/>
      <c r="AS12" s="31"/>
      <c r="AT12" s="4"/>
      <c r="AU12" s="6"/>
      <c r="AV12" s="6"/>
    </row>
    <row r="13" spans="1:48" s="1" customFormat="1">
      <c r="A13" s="1" t="s">
        <v>7</v>
      </c>
      <c r="B13" s="17" t="s">
        <v>84</v>
      </c>
      <c r="C13" s="24">
        <v>150</v>
      </c>
      <c r="D13" s="36">
        <v>84.6</v>
      </c>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8"/>
      <c r="AV13" s="6"/>
    </row>
    <row r="14" spans="1:48">
      <c r="A14" t="s">
        <v>8</v>
      </c>
      <c r="B14" s="17" t="s">
        <v>83</v>
      </c>
      <c r="C14" s="24">
        <v>269.10000000000002</v>
      </c>
      <c r="D14" s="36">
        <v>205.4</v>
      </c>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4"/>
      <c r="AU14" s="8"/>
      <c r="AV14" s="6"/>
    </row>
    <row r="15" spans="1:48">
      <c r="A15" t="s">
        <v>9</v>
      </c>
      <c r="B15" s="17" t="s">
        <v>85</v>
      </c>
      <c r="C15" s="24">
        <v>386.4</v>
      </c>
      <c r="D15" s="36">
        <v>706.6</v>
      </c>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4"/>
      <c r="AU15" s="8"/>
      <c r="AV15" s="6"/>
    </row>
    <row r="16" spans="1:48">
      <c r="B16" s="17" t="s">
        <v>86</v>
      </c>
      <c r="C16" s="24">
        <v>1740.3000000000002</v>
      </c>
      <c r="D16" s="36">
        <v>1205.0999999999999</v>
      </c>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4"/>
      <c r="AU16" s="8"/>
      <c r="AV16" s="6"/>
    </row>
    <row r="17" spans="1:48" s="11" customFormat="1">
      <c r="A17" s="11" t="s">
        <v>10</v>
      </c>
      <c r="B17" s="29" t="s">
        <v>87</v>
      </c>
      <c r="C17" s="12"/>
      <c r="D17" s="12"/>
      <c r="E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8"/>
      <c r="AU17" s="8"/>
      <c r="AV17" s="8"/>
    </row>
    <row r="18" spans="1:48">
      <c r="A18" t="s">
        <v>11</v>
      </c>
      <c r="B18" s="17" t="s">
        <v>88</v>
      </c>
      <c r="C18" s="24">
        <v>155</v>
      </c>
      <c r="D18" s="24">
        <v>130.4</v>
      </c>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4"/>
      <c r="AU18" s="6"/>
      <c r="AV18" s="6"/>
    </row>
    <row r="19" spans="1:48">
      <c r="B19" s="34" t="s">
        <v>89</v>
      </c>
      <c r="C19" s="35">
        <v>45.1</v>
      </c>
      <c r="D19" s="38">
        <v>37.5</v>
      </c>
      <c r="E19" s="31"/>
      <c r="F19" s="17"/>
      <c r="G19" s="31"/>
      <c r="H19" s="31"/>
      <c r="I19" s="31"/>
      <c r="J19" s="31"/>
      <c r="K19" s="31"/>
      <c r="L19" s="31"/>
      <c r="M19" s="31"/>
      <c r="N19" s="32"/>
      <c r="O19" s="32"/>
      <c r="P19" s="32"/>
      <c r="Q19" s="32"/>
      <c r="R19" s="31"/>
      <c r="S19" s="31"/>
      <c r="T19" s="31"/>
      <c r="U19" s="31"/>
      <c r="V19" s="31"/>
      <c r="W19" s="31"/>
      <c r="X19" s="31"/>
      <c r="Y19" s="31"/>
      <c r="Z19" s="31"/>
      <c r="AA19" s="31"/>
      <c r="AB19" s="31"/>
      <c r="AC19" s="31"/>
      <c r="AD19" s="31"/>
      <c r="AE19" s="33"/>
      <c r="AF19" s="33"/>
      <c r="AG19" s="33"/>
      <c r="AH19" s="33"/>
      <c r="AI19" s="33"/>
      <c r="AJ19" s="33"/>
      <c r="AK19" s="33"/>
      <c r="AL19" s="33"/>
      <c r="AM19" s="33"/>
      <c r="AN19" s="33"/>
      <c r="AO19" s="33"/>
      <c r="AP19" s="33"/>
      <c r="AQ19" s="33"/>
      <c r="AR19" s="33"/>
      <c r="AS19" s="33"/>
      <c r="AT19" s="4"/>
      <c r="AU19" s="6"/>
      <c r="AV19" s="6"/>
    </row>
    <row r="20" spans="1:48" s="2" customFormat="1">
      <c r="A20" s="2" t="s">
        <v>12</v>
      </c>
      <c r="B20" s="34" t="s">
        <v>90</v>
      </c>
      <c r="C20" s="35">
        <v>109.8</v>
      </c>
      <c r="D20" s="38">
        <v>96.5</v>
      </c>
      <c r="E20" s="31"/>
      <c r="F20" s="17"/>
      <c r="G20" s="31"/>
      <c r="H20" s="31"/>
      <c r="I20" s="31"/>
      <c r="J20" s="31"/>
      <c r="K20" s="31"/>
      <c r="L20" s="31"/>
      <c r="M20" s="31"/>
      <c r="N20" s="32"/>
      <c r="O20" s="32"/>
      <c r="P20" s="32"/>
      <c r="Q20" s="32"/>
      <c r="R20" s="31"/>
      <c r="S20" s="31"/>
      <c r="T20" s="31"/>
      <c r="U20" s="31"/>
      <c r="V20" s="31"/>
      <c r="W20" s="31"/>
      <c r="X20" s="31"/>
      <c r="Y20" s="31"/>
      <c r="Z20" s="31"/>
      <c r="AA20" s="31"/>
      <c r="AB20" s="31"/>
      <c r="AC20" s="31"/>
      <c r="AD20" s="31"/>
      <c r="AE20" s="33"/>
      <c r="AF20" s="33"/>
      <c r="AG20" s="33"/>
      <c r="AH20" s="33"/>
      <c r="AI20" s="33"/>
      <c r="AJ20" s="33"/>
      <c r="AK20" s="33"/>
      <c r="AL20" s="33"/>
      <c r="AM20" s="33"/>
      <c r="AN20" s="33"/>
      <c r="AO20" s="33"/>
      <c r="AP20" s="33"/>
      <c r="AQ20" s="33"/>
      <c r="AR20" s="33"/>
      <c r="AS20" s="33"/>
      <c r="AT20" s="4"/>
      <c r="AU20" s="6"/>
      <c r="AV20" s="6"/>
    </row>
    <row r="21" spans="1:48" s="1" customFormat="1" ht="30">
      <c r="A21" s="1" t="s">
        <v>13</v>
      </c>
      <c r="B21" s="39" t="s">
        <v>91</v>
      </c>
      <c r="C21" s="12"/>
      <c r="D21" s="12"/>
      <c r="E21" s="12"/>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3"/>
      <c r="AU21" s="8"/>
      <c r="AV21" s="8"/>
    </row>
    <row r="22" spans="1:48" s="1" customFormat="1">
      <c r="A22" s="1" t="s">
        <v>14</v>
      </c>
      <c r="B22" s="17" t="s">
        <v>92</v>
      </c>
      <c r="C22" s="24">
        <v>1566.8</v>
      </c>
      <c r="D22" s="24">
        <v>1452.2</v>
      </c>
      <c r="E22" s="13"/>
      <c r="F22" s="17"/>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3"/>
      <c r="AU22" s="8"/>
      <c r="AV22" s="6"/>
    </row>
    <row r="23" spans="1:48" s="11" customFormat="1">
      <c r="A23" s="11" t="s">
        <v>15</v>
      </c>
      <c r="B23" s="29" t="s">
        <v>93</v>
      </c>
      <c r="C23" s="12"/>
      <c r="D23" s="12"/>
      <c r="E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28"/>
      <c r="AU23" s="8"/>
      <c r="AV23" s="8"/>
    </row>
    <row r="24" spans="1:48">
      <c r="B24" s="17" t="s">
        <v>94</v>
      </c>
      <c r="C24" s="24">
        <v>25107.786899999999</v>
      </c>
      <c r="D24" s="24">
        <v>24303.586581759999</v>
      </c>
      <c r="E24" s="13"/>
      <c r="F24" s="17"/>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4"/>
      <c r="AU24" s="8"/>
      <c r="AV24" s="6"/>
    </row>
    <row r="25" spans="1:48">
      <c r="A25" t="s">
        <v>16</v>
      </c>
      <c r="B25" s="17" t="s">
        <v>95</v>
      </c>
      <c r="C25" s="13">
        <v>0</v>
      </c>
      <c r="D25" s="24">
        <v>0</v>
      </c>
      <c r="E25" s="13"/>
      <c r="F25" s="17"/>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4"/>
      <c r="AU25" s="8"/>
      <c r="AV25" s="6"/>
    </row>
    <row r="26" spans="1:48">
      <c r="B26" s="17" t="s">
        <v>96</v>
      </c>
      <c r="C26" s="24">
        <v>368.60430000000002</v>
      </c>
      <c r="D26" s="24">
        <v>335.71223730000003</v>
      </c>
      <c r="E26" s="13"/>
      <c r="F26" s="1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4"/>
      <c r="AU26" s="8"/>
      <c r="AV26" s="6"/>
    </row>
    <row r="27" spans="1:48">
      <c r="A27" t="s">
        <v>17</v>
      </c>
      <c r="B27" s="17" t="s">
        <v>97</v>
      </c>
      <c r="C27" s="24">
        <v>2155.5554999999999</v>
      </c>
      <c r="D27" s="24">
        <v>2404.4783323699999</v>
      </c>
      <c r="E27" s="13"/>
      <c r="F27" s="1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4"/>
      <c r="AU27" s="8"/>
      <c r="AV27" s="6"/>
    </row>
    <row r="28" spans="1:48">
      <c r="A28" t="s">
        <v>18</v>
      </c>
      <c r="B28" s="17" t="s">
        <v>98</v>
      </c>
      <c r="C28" s="24">
        <v>10853.458699999999</v>
      </c>
      <c r="D28" s="24">
        <v>10539.559017310001</v>
      </c>
      <c r="E28" s="13"/>
      <c r="F28" s="17"/>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4"/>
      <c r="AU28" s="8"/>
      <c r="AV28" s="6"/>
    </row>
    <row r="29" spans="1:48">
      <c r="A29" t="s">
        <v>19</v>
      </c>
      <c r="B29" s="17" t="s">
        <v>99</v>
      </c>
      <c r="C29" s="24">
        <v>10539.8706</v>
      </c>
      <c r="D29" s="24">
        <v>10046.8368372</v>
      </c>
      <c r="E29" s="13"/>
      <c r="F29" s="1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4"/>
      <c r="AU29" s="8"/>
      <c r="AV29" s="6"/>
    </row>
    <row r="30" spans="1:48">
      <c r="A30" t="s">
        <v>20</v>
      </c>
      <c r="B30" s="34" t="s">
        <v>100</v>
      </c>
      <c r="C30" s="35">
        <v>265.03129999999999</v>
      </c>
      <c r="D30" s="38">
        <v>251.82419267</v>
      </c>
      <c r="E30" s="31"/>
      <c r="F30" s="17"/>
      <c r="G30" s="31"/>
      <c r="H30" s="31"/>
      <c r="I30" s="31"/>
      <c r="J30" s="31"/>
      <c r="K30" s="31"/>
      <c r="L30" s="31"/>
      <c r="M30" s="31"/>
      <c r="N30" s="32"/>
      <c r="O30" s="32"/>
      <c r="P30" s="32"/>
      <c r="Q30" s="32"/>
      <c r="R30" s="31"/>
      <c r="S30" s="31"/>
      <c r="T30" s="31"/>
      <c r="U30" s="31"/>
      <c r="V30" s="31"/>
      <c r="W30" s="31"/>
      <c r="X30" s="31"/>
      <c r="Y30" s="31"/>
      <c r="Z30" s="31"/>
      <c r="AA30" s="31"/>
      <c r="AB30" s="31"/>
      <c r="AC30" s="31"/>
      <c r="AD30" s="31"/>
      <c r="AE30" s="33"/>
      <c r="AF30" s="33"/>
      <c r="AG30" s="33"/>
      <c r="AH30" s="33"/>
      <c r="AI30" s="33"/>
      <c r="AJ30" s="33"/>
      <c r="AK30" s="33"/>
      <c r="AL30" s="33"/>
      <c r="AM30" s="33"/>
      <c r="AN30" s="33"/>
      <c r="AO30" s="33"/>
      <c r="AP30" s="33"/>
      <c r="AQ30" s="33"/>
      <c r="AR30" s="33"/>
      <c r="AS30" s="33"/>
      <c r="AT30" s="4"/>
      <c r="AU30" s="6"/>
      <c r="AV30" s="6"/>
    </row>
    <row r="31" spans="1:48">
      <c r="A31" t="s">
        <v>21</v>
      </c>
      <c r="B31" s="34" t="s">
        <v>178</v>
      </c>
      <c r="C31" s="24">
        <v>925.26649999999995</v>
      </c>
      <c r="D31" s="24">
        <v>725.17596490999995</v>
      </c>
      <c r="E31" s="13"/>
      <c r="F3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4"/>
      <c r="AU31" s="6"/>
      <c r="AV31" s="6"/>
    </row>
    <row r="32" spans="1:48" ht="30">
      <c r="B32" s="57" t="s">
        <v>179</v>
      </c>
      <c r="C32" s="13"/>
      <c r="D32" s="24"/>
      <c r="E32" s="13"/>
      <c r="F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4"/>
      <c r="AU32" s="6"/>
      <c r="AV32" s="6"/>
    </row>
    <row r="33" spans="1:48" s="11" customFormat="1">
      <c r="B33" s="40" t="s">
        <v>76</v>
      </c>
      <c r="C33" s="12"/>
      <c r="D33" s="48"/>
      <c r="E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28"/>
      <c r="AU33" s="8"/>
      <c r="AV33" s="8"/>
    </row>
    <row r="34" spans="1:48">
      <c r="B34" s="34" t="s">
        <v>180</v>
      </c>
      <c r="C34" s="24">
        <v>40.5732</v>
      </c>
      <c r="D34" s="24">
        <v>40.408326206999902</v>
      </c>
      <c r="E34" s="13"/>
      <c r="F3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
      <c r="AU34" s="6"/>
      <c r="AV34" s="6"/>
    </row>
    <row r="35" spans="1:48">
      <c r="B35" s="34" t="s">
        <v>181</v>
      </c>
      <c r="C35" s="24">
        <v>217.4273</v>
      </c>
      <c r="D35" s="24">
        <v>152.67600663299899</v>
      </c>
      <c r="E35" s="13"/>
      <c r="F35"/>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4"/>
      <c r="AU35" s="6"/>
      <c r="AV35" s="6"/>
    </row>
    <row r="36" spans="1:48">
      <c r="B36" s="34" t="s">
        <v>182</v>
      </c>
      <c r="C36" s="13">
        <v>0</v>
      </c>
      <c r="D36" s="24">
        <v>0</v>
      </c>
      <c r="E36" s="13"/>
      <c r="F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
      <c r="AU36" s="6"/>
      <c r="AV36" s="6"/>
    </row>
    <row r="37" spans="1:48">
      <c r="B37" s="34" t="s">
        <v>183</v>
      </c>
      <c r="C37" s="24">
        <v>2624.0275000000001</v>
      </c>
      <c r="D37" s="24">
        <v>2400.28680127393</v>
      </c>
      <c r="E37" s="13"/>
      <c r="F37"/>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4"/>
      <c r="AU37" s="6"/>
      <c r="AV37" s="6"/>
    </row>
    <row r="38" spans="1:48">
      <c r="B38" s="34" t="s">
        <v>184</v>
      </c>
      <c r="C38" s="24">
        <v>22225.758900000001</v>
      </c>
      <c r="D38" s="24">
        <v>21710.215448196399</v>
      </c>
      <c r="E38" s="13"/>
      <c r="F3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4"/>
      <c r="AU38" s="6"/>
      <c r="AV38" s="6"/>
    </row>
    <row r="39" spans="1:48">
      <c r="B39" s="34" t="s">
        <v>86</v>
      </c>
      <c r="C39" s="24">
        <v>25107.786899999999</v>
      </c>
      <c r="D39" s="24">
        <v>24303.586582310301</v>
      </c>
      <c r="E39" s="13"/>
      <c r="F39"/>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4"/>
      <c r="AU39" s="6"/>
      <c r="AV39" s="6"/>
    </row>
    <row r="40" spans="1:48" s="11" customFormat="1">
      <c r="B40" s="47" t="s">
        <v>185</v>
      </c>
      <c r="C40" s="12"/>
      <c r="D40" s="48"/>
      <c r="E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28"/>
      <c r="AU40" s="8"/>
      <c r="AV40" s="8"/>
    </row>
    <row r="41" spans="1:48">
      <c r="B41" s="40" t="s">
        <v>76</v>
      </c>
      <c r="C41" s="13"/>
      <c r="D41" s="24"/>
      <c r="E41" s="13"/>
      <c r="F4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4"/>
      <c r="AU41" s="6"/>
      <c r="AV41" s="6"/>
    </row>
    <row r="42" spans="1:48">
      <c r="B42" s="34" t="s">
        <v>188</v>
      </c>
      <c r="C42" s="24">
        <v>11970.2593</v>
      </c>
      <c r="D42" s="24">
        <v>11324.58469663</v>
      </c>
      <c r="E42" s="13"/>
      <c r="F4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4"/>
      <c r="AU42" s="6"/>
      <c r="AV42" s="6"/>
    </row>
    <row r="43" spans="1:48">
      <c r="B43" s="34" t="s">
        <v>189</v>
      </c>
      <c r="C43" s="24">
        <v>13137.5275</v>
      </c>
      <c r="D43" s="24">
        <v>12979.0018857</v>
      </c>
      <c r="E43" s="13"/>
      <c r="F4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4"/>
      <c r="AU43" s="6"/>
      <c r="AV43" s="6"/>
    </row>
    <row r="44" spans="1:48">
      <c r="B44" s="58" t="s">
        <v>186</v>
      </c>
      <c r="C44" s="24">
        <v>12988.736699999999</v>
      </c>
      <c r="D44" s="24">
        <v>12828.356865989999</v>
      </c>
      <c r="E44" s="13"/>
      <c r="F4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4"/>
      <c r="AU44" s="6"/>
      <c r="AV44" s="6"/>
    </row>
    <row r="45" spans="1:48">
      <c r="B45" s="58" t="s">
        <v>187</v>
      </c>
      <c r="C45" s="24">
        <v>148.79079999999999</v>
      </c>
      <c r="D45" s="24">
        <v>150.64501971000001</v>
      </c>
      <c r="E45" s="13"/>
      <c r="F45"/>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4"/>
      <c r="AU45" s="6"/>
      <c r="AV45" s="6"/>
    </row>
    <row r="46" spans="1:48">
      <c r="B46" s="34" t="s">
        <v>86</v>
      </c>
      <c r="C46" s="24">
        <v>25107.786800000002</v>
      </c>
      <c r="D46" s="24">
        <v>24303.586582330001</v>
      </c>
      <c r="E46" s="13"/>
      <c r="F4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4"/>
      <c r="AU46" s="6"/>
      <c r="AV46" s="6"/>
    </row>
    <row r="47" spans="1:48" s="1" customFormat="1" ht="30">
      <c r="A47" s="1" t="s">
        <v>22</v>
      </c>
      <c r="B47" s="39" t="s">
        <v>101</v>
      </c>
      <c r="C47" s="13"/>
      <c r="D47" s="13"/>
      <c r="E47" s="13"/>
      <c r="F47"/>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3"/>
      <c r="AU47" s="8"/>
      <c r="AV47" s="6"/>
    </row>
    <row r="48" spans="1:48" s="1" customFormat="1">
      <c r="A48" s="1" t="s">
        <v>23</v>
      </c>
      <c r="B48" s="10" t="s">
        <v>76</v>
      </c>
      <c r="C48" s="12"/>
      <c r="D48" s="12"/>
      <c r="E48" s="12"/>
      <c r="F48" s="1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3"/>
      <c r="AU48" s="8"/>
      <c r="AV48" s="8"/>
    </row>
    <row r="49" spans="1:48">
      <c r="A49" t="s">
        <v>24</v>
      </c>
      <c r="B49" s="41" t="s">
        <v>102</v>
      </c>
      <c r="C49" s="24">
        <v>16.600000000000001</v>
      </c>
      <c r="D49" s="24">
        <v>16.0352630999</v>
      </c>
      <c r="E49" s="13"/>
      <c r="F49" s="17"/>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4"/>
      <c r="AU49" s="6"/>
      <c r="AV49" s="6"/>
    </row>
    <row r="50" spans="1:48">
      <c r="B50" s="41" t="s">
        <v>103</v>
      </c>
      <c r="C50" s="24">
        <v>14.2</v>
      </c>
      <c r="D50" s="24">
        <v>12.9249211344</v>
      </c>
      <c r="E50" s="13"/>
      <c r="F50" s="17"/>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4"/>
      <c r="AU50" s="6"/>
      <c r="AV50" s="6"/>
    </row>
    <row r="51" spans="1:48">
      <c r="A51" t="s">
        <v>25</v>
      </c>
      <c r="B51" s="34" t="s">
        <v>104</v>
      </c>
      <c r="C51" s="24">
        <v>158.80000000000001</v>
      </c>
      <c r="D51" s="24">
        <v>180.6260276447</v>
      </c>
      <c r="E51" s="13"/>
      <c r="F51" s="17"/>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4"/>
      <c r="AU51" s="6"/>
      <c r="AV51" s="6"/>
    </row>
    <row r="52" spans="1:48">
      <c r="B52" s="34" t="s">
        <v>105</v>
      </c>
      <c r="C52" s="24">
        <v>895.4</v>
      </c>
      <c r="D52" s="24">
        <v>869.51361892449995</v>
      </c>
      <c r="E52" s="13"/>
      <c r="F52" s="1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4"/>
      <c r="AU52" s="6"/>
      <c r="AV52" s="6"/>
    </row>
    <row r="53" spans="1:48">
      <c r="B53" s="34" t="s">
        <v>106</v>
      </c>
      <c r="C53" s="24">
        <v>1519.3</v>
      </c>
      <c r="D53" s="24">
        <v>1439.5452046129001</v>
      </c>
      <c r="E53" s="13"/>
      <c r="F53" s="17"/>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4"/>
      <c r="AU53" s="6"/>
      <c r="AV53" s="6"/>
    </row>
    <row r="54" spans="1:48">
      <c r="B54" s="34" t="s">
        <v>108</v>
      </c>
      <c r="C54" s="24">
        <v>43.7</v>
      </c>
      <c r="D54" s="24">
        <v>41.550991789999998</v>
      </c>
      <c r="E54" s="13"/>
      <c r="F54" s="1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4"/>
      <c r="AU54" s="6"/>
      <c r="AV54" s="6"/>
    </row>
    <row r="55" spans="1:48">
      <c r="B55" s="34" t="s">
        <v>109</v>
      </c>
      <c r="C55" s="24">
        <v>305.3</v>
      </c>
      <c r="D55" s="24">
        <v>239.3080684203</v>
      </c>
      <c r="E55" s="13"/>
      <c r="F55" s="17"/>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4"/>
      <c r="AU55" s="6"/>
      <c r="AV55" s="6"/>
    </row>
    <row r="56" spans="1:48" s="30" customFormat="1">
      <c r="A56" s="30" t="s">
        <v>26</v>
      </c>
      <c r="B56" s="34" t="s">
        <v>107</v>
      </c>
      <c r="C56" s="24">
        <v>2953.3</v>
      </c>
      <c r="D56" s="24">
        <v>2799.5040956266998</v>
      </c>
      <c r="E56" s="13"/>
      <c r="F56" s="17"/>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42"/>
      <c r="AU56" s="6"/>
      <c r="AV56" s="6"/>
    </row>
    <row r="57" spans="1:48" s="1" customFormat="1">
      <c r="A57" s="1" t="s">
        <v>27</v>
      </c>
      <c r="B57" s="40" t="s">
        <v>110</v>
      </c>
      <c r="C57" s="12"/>
      <c r="D57" s="12"/>
      <c r="E57" s="12"/>
      <c r="F57" s="10"/>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3"/>
      <c r="AU57" s="8"/>
      <c r="AV57" s="8"/>
    </row>
    <row r="58" spans="1:48" s="30" customFormat="1">
      <c r="A58" s="30" t="s">
        <v>28</v>
      </c>
      <c r="B58" s="41" t="s">
        <v>102</v>
      </c>
      <c r="C58" s="24">
        <v>16.600000000000001</v>
      </c>
      <c r="D58" s="24">
        <v>16.035475749900002</v>
      </c>
      <c r="E58" s="13"/>
      <c r="F58" s="17"/>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42"/>
      <c r="AU58" s="6"/>
      <c r="AV58" s="6"/>
    </row>
    <row r="59" spans="1:48" s="30" customFormat="1">
      <c r="A59" s="30" t="s">
        <v>29</v>
      </c>
      <c r="B59" s="41" t="s">
        <v>103</v>
      </c>
      <c r="C59" s="24">
        <v>14.2</v>
      </c>
      <c r="D59" s="24">
        <v>12.9249211344</v>
      </c>
      <c r="E59" s="13"/>
      <c r="F59" s="17"/>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42"/>
      <c r="AU59" s="6"/>
      <c r="AV59" s="6"/>
    </row>
    <row r="60" spans="1:48" s="30" customFormat="1">
      <c r="A60" s="30" t="s">
        <v>30</v>
      </c>
      <c r="B60" s="34" t="s">
        <v>104</v>
      </c>
      <c r="C60" s="24">
        <v>158.80000000000001</v>
      </c>
      <c r="D60" s="24">
        <v>180.6991120847</v>
      </c>
      <c r="E60" s="5"/>
      <c r="F60" s="17"/>
      <c r="G60" s="5"/>
      <c r="H60" s="5"/>
      <c r="I60" s="5"/>
      <c r="J60" s="5"/>
      <c r="K60" s="5"/>
      <c r="L60" s="5"/>
      <c r="M60" s="5"/>
      <c r="N60"/>
      <c r="O60"/>
      <c r="P60"/>
      <c r="Q60"/>
      <c r="R60"/>
      <c r="S60"/>
      <c r="T60"/>
      <c r="U60"/>
      <c r="V60"/>
      <c r="W60"/>
      <c r="X60"/>
      <c r="Y60"/>
      <c r="Z60"/>
      <c r="AA60"/>
      <c r="AB60"/>
      <c r="AC60"/>
      <c r="AD60"/>
      <c r="AE60"/>
      <c r="AF60"/>
      <c r="AG60"/>
      <c r="AH60"/>
      <c r="AI60"/>
      <c r="AJ60"/>
      <c r="AK60"/>
      <c r="AL60"/>
      <c r="AM60"/>
      <c r="AN60"/>
      <c r="AO60"/>
      <c r="AP60"/>
      <c r="AQ60"/>
      <c r="AR60"/>
      <c r="AS60"/>
      <c r="AT60" s="42"/>
      <c r="AU60" s="6"/>
      <c r="AV60" s="43"/>
    </row>
    <row r="61" spans="1:48" ht="15" customHeight="1">
      <c r="B61" s="34" t="s">
        <v>105</v>
      </c>
      <c r="C61" s="24">
        <v>895.4</v>
      </c>
      <c r="D61" s="24">
        <v>869.51361892449995</v>
      </c>
      <c r="F61" s="17"/>
      <c r="AU61" s="6"/>
      <c r="AV61" s="30"/>
    </row>
    <row r="62" spans="1:48">
      <c r="B62" s="34" t="s">
        <v>106</v>
      </c>
      <c r="C62" s="24">
        <v>1531.3</v>
      </c>
      <c r="D62" s="24">
        <v>1450.9145526129</v>
      </c>
      <c r="F62" s="17"/>
      <c r="AU62" s="44"/>
      <c r="AV62" s="30"/>
    </row>
    <row r="63" spans="1:48">
      <c r="B63" s="34" t="s">
        <v>108</v>
      </c>
      <c r="C63" s="24">
        <v>43.7</v>
      </c>
      <c r="D63" s="24">
        <v>41.550991789999998</v>
      </c>
      <c r="F63" s="17"/>
      <c r="AU63" s="45"/>
    </row>
    <row r="64" spans="1:48">
      <c r="B64" s="34" t="s">
        <v>109</v>
      </c>
      <c r="C64" s="24">
        <v>305.3</v>
      </c>
      <c r="D64" s="24">
        <v>239.3080684203</v>
      </c>
      <c r="F64"/>
      <c r="AU64" s="45"/>
    </row>
    <row r="65" spans="2:47">
      <c r="B65" s="34" t="s">
        <v>107</v>
      </c>
      <c r="C65" s="24">
        <v>2965.3</v>
      </c>
      <c r="D65" s="24">
        <v>2810.9467407166999</v>
      </c>
      <c r="F65" s="17"/>
      <c r="AU65" s="46"/>
    </row>
    <row r="66" spans="2:47" s="11" customFormat="1">
      <c r="B66" s="47" t="s">
        <v>190</v>
      </c>
      <c r="C66" s="37"/>
      <c r="D66" s="24"/>
      <c r="E66" s="37"/>
      <c r="F66" s="10"/>
      <c r="G66" s="37"/>
      <c r="H66" s="37"/>
      <c r="I66" s="37"/>
      <c r="J66" s="37"/>
      <c r="K66" s="37"/>
      <c r="L66" s="37"/>
      <c r="M66" s="37"/>
      <c r="AU66" s="9"/>
    </row>
    <row r="67" spans="2:47" s="11" customFormat="1">
      <c r="B67" s="40" t="s">
        <v>76</v>
      </c>
      <c r="C67" s="37"/>
      <c r="D67" s="24"/>
      <c r="E67" s="37"/>
      <c r="F67" s="10"/>
      <c r="G67" s="37"/>
      <c r="H67" s="37"/>
      <c r="I67" s="37"/>
      <c r="J67" s="37"/>
      <c r="K67" s="37"/>
      <c r="L67" s="37"/>
      <c r="M67" s="37"/>
      <c r="AU67" s="9"/>
    </row>
    <row r="68" spans="2:47">
      <c r="B68" s="34" t="s">
        <v>191</v>
      </c>
      <c r="C68" s="24">
        <v>6928</v>
      </c>
      <c r="D68" s="24">
        <v>7382.6464170600002</v>
      </c>
      <c r="F68" s="17"/>
      <c r="AU68" s="46"/>
    </row>
    <row r="69" spans="2:47">
      <c r="B69" s="34" t="s">
        <v>193</v>
      </c>
      <c r="C69" s="24">
        <v>673.3</v>
      </c>
      <c r="D69" s="24">
        <v>638.1404682000001</v>
      </c>
      <c r="F69" s="17"/>
      <c r="AU69" s="46"/>
    </row>
    <row r="70" spans="2:47">
      <c r="B70" s="34" t="s">
        <v>194</v>
      </c>
      <c r="C70" s="24">
        <v>33.9</v>
      </c>
      <c r="D70" s="24">
        <v>25.549702270000004</v>
      </c>
      <c r="F70" s="17"/>
      <c r="AU70" s="46"/>
    </row>
    <row r="71" spans="2:47" s="11" customFormat="1">
      <c r="B71" s="40" t="s">
        <v>192</v>
      </c>
      <c r="C71" s="24"/>
      <c r="D71" s="24"/>
      <c r="E71" s="37"/>
      <c r="F71" s="10"/>
      <c r="G71" s="37"/>
      <c r="H71" s="37"/>
      <c r="I71" s="37"/>
      <c r="J71" s="37"/>
      <c r="K71" s="37"/>
      <c r="L71" s="37"/>
      <c r="M71" s="37"/>
      <c r="AU71" s="9"/>
    </row>
    <row r="72" spans="2:47">
      <c r="B72" s="34" t="s">
        <v>191</v>
      </c>
      <c r="C72" s="24">
        <v>6928</v>
      </c>
      <c r="D72" s="24">
        <v>7382.6464170600002</v>
      </c>
      <c r="F72" s="17"/>
      <c r="AU72" s="46"/>
    </row>
    <row r="73" spans="2:47">
      <c r="B73" s="34" t="s">
        <v>193</v>
      </c>
      <c r="C73" s="24">
        <v>673.3</v>
      </c>
      <c r="D73" s="24">
        <v>638.1404682000001</v>
      </c>
      <c r="F73" s="17"/>
      <c r="AU73" s="46"/>
    </row>
    <row r="74" spans="2:47">
      <c r="B74" s="34" t="s">
        <v>194</v>
      </c>
      <c r="C74" s="24">
        <v>51.4</v>
      </c>
      <c r="D74" s="24">
        <v>43.570792090000005</v>
      </c>
      <c r="F74" s="17"/>
      <c r="AU74" s="46"/>
    </row>
    <row r="75" spans="2:47" s="11" customFormat="1">
      <c r="B75" s="47" t="s">
        <v>111</v>
      </c>
      <c r="C75" s="24"/>
      <c r="D75" s="24"/>
      <c r="E75" s="37"/>
      <c r="G75" s="37"/>
      <c r="H75" s="37"/>
      <c r="I75" s="37"/>
      <c r="J75" s="37"/>
      <c r="K75" s="37"/>
      <c r="L75" s="37"/>
      <c r="M75" s="37"/>
      <c r="AU75" s="9"/>
    </row>
    <row r="76" spans="2:47" s="11" customFormat="1">
      <c r="B76" s="40" t="s">
        <v>76</v>
      </c>
      <c r="C76" s="24"/>
      <c r="D76" s="24"/>
      <c r="E76" s="37"/>
      <c r="F76" s="10"/>
      <c r="G76" s="37"/>
      <c r="H76" s="37"/>
      <c r="I76" s="37"/>
      <c r="J76" s="37"/>
      <c r="K76" s="37"/>
      <c r="L76" s="37"/>
      <c r="M76" s="37"/>
      <c r="AU76" s="9"/>
    </row>
    <row r="77" spans="2:47">
      <c r="B77" s="34" t="s">
        <v>112</v>
      </c>
      <c r="C77" s="24">
        <v>6068.2</v>
      </c>
      <c r="D77" s="24">
        <v>6539.9853161000001</v>
      </c>
      <c r="F77" s="17"/>
    </row>
    <row r="78" spans="2:47" s="11" customFormat="1">
      <c r="B78" s="40" t="s">
        <v>110</v>
      </c>
      <c r="C78" s="24"/>
      <c r="D78" s="48"/>
      <c r="E78" s="37"/>
      <c r="F78" s="10"/>
      <c r="G78" s="37"/>
      <c r="H78" s="37"/>
      <c r="I78" s="37"/>
      <c r="J78" s="37"/>
      <c r="K78" s="37"/>
      <c r="L78" s="37"/>
      <c r="M78" s="37"/>
      <c r="AU78" s="9"/>
    </row>
    <row r="79" spans="2:47">
      <c r="B79" s="17" t="s">
        <v>112</v>
      </c>
      <c r="C79" s="24">
        <v>6085.7</v>
      </c>
      <c r="D79" s="24">
        <v>6558.0064059200004</v>
      </c>
      <c r="F79" s="17"/>
    </row>
    <row r="80" spans="2:47" s="11" customFormat="1" ht="30">
      <c r="B80" s="49" t="s">
        <v>113</v>
      </c>
      <c r="C80" s="24"/>
      <c r="D80" s="48"/>
      <c r="E80" s="37"/>
      <c r="G80" s="37"/>
      <c r="H80" s="37"/>
      <c r="I80" s="37"/>
      <c r="J80" s="37"/>
      <c r="K80" s="37"/>
      <c r="L80" s="37"/>
      <c r="M80" s="37"/>
      <c r="AU80" s="9"/>
    </row>
    <row r="81" spans="2:47" s="11" customFormat="1">
      <c r="B81" s="10" t="s">
        <v>76</v>
      </c>
      <c r="C81" s="24"/>
      <c r="D81" s="48"/>
      <c r="E81" s="37"/>
      <c r="F81" s="10"/>
      <c r="G81" s="37"/>
      <c r="H81" s="37"/>
      <c r="I81" s="37"/>
      <c r="J81" s="37"/>
      <c r="K81" s="37"/>
      <c r="L81" s="37"/>
      <c r="M81" s="37"/>
      <c r="AU81" s="9"/>
    </row>
    <row r="82" spans="2:47">
      <c r="B82" s="17" t="s">
        <v>112</v>
      </c>
      <c r="C82" s="24">
        <v>1986.1</v>
      </c>
      <c r="D82" s="24">
        <v>1661.53729352</v>
      </c>
      <c r="F82" s="17"/>
    </row>
    <row r="83" spans="2:47" s="11" customFormat="1">
      <c r="B83" s="10" t="s">
        <v>110</v>
      </c>
      <c r="C83" s="24"/>
      <c r="D83" s="48"/>
      <c r="E83" s="37"/>
      <c r="F83" s="10"/>
      <c r="G83" s="37"/>
      <c r="H83" s="37"/>
      <c r="I83" s="37"/>
      <c r="J83" s="37"/>
      <c r="K83" s="37"/>
      <c r="L83" s="37"/>
      <c r="M83" s="37"/>
      <c r="AU83" s="9"/>
    </row>
    <row r="84" spans="2:47">
      <c r="B84" s="17" t="s">
        <v>112</v>
      </c>
      <c r="C84" s="24">
        <v>2003.6</v>
      </c>
      <c r="D84" s="24">
        <v>1679.5583833400001</v>
      </c>
      <c r="F84" s="17"/>
    </row>
    <row r="85" spans="2:47" s="11" customFormat="1" ht="30">
      <c r="B85" s="39" t="s">
        <v>195</v>
      </c>
      <c r="C85" s="24"/>
      <c r="D85" s="48"/>
      <c r="E85" s="37"/>
      <c r="F85" s="10"/>
      <c r="G85" s="37"/>
      <c r="H85" s="37"/>
      <c r="I85" s="37"/>
      <c r="J85" s="37"/>
      <c r="K85" s="37"/>
      <c r="L85" s="37"/>
      <c r="M85" s="37"/>
      <c r="AU85" s="9"/>
    </row>
    <row r="86" spans="2:47">
      <c r="B86" s="10" t="s">
        <v>76</v>
      </c>
      <c r="C86" s="24"/>
      <c r="D86" s="24"/>
      <c r="F86" s="17"/>
    </row>
    <row r="87" spans="2:47">
      <c r="B87" s="17" t="s">
        <v>196</v>
      </c>
      <c r="C87" s="24">
        <v>298.5</v>
      </c>
      <c r="D87" s="24">
        <v>412.40670963999997</v>
      </c>
      <c r="F87" s="17"/>
    </row>
    <row r="88" spans="2:47" s="11" customFormat="1" ht="30">
      <c r="B88" s="39" t="s">
        <v>198</v>
      </c>
      <c r="C88" s="24"/>
      <c r="D88" s="48"/>
      <c r="E88" s="37"/>
      <c r="F88" s="10"/>
      <c r="G88" s="37"/>
      <c r="H88" s="37"/>
      <c r="I88" s="37"/>
      <c r="J88" s="37"/>
      <c r="K88" s="37"/>
      <c r="L88" s="37"/>
      <c r="M88" s="37"/>
      <c r="AU88" s="9"/>
    </row>
    <row r="89" spans="2:47">
      <c r="B89" s="10" t="s">
        <v>76</v>
      </c>
      <c r="C89" s="24"/>
      <c r="D89" s="24"/>
      <c r="F89" s="17"/>
    </row>
    <row r="90" spans="2:47">
      <c r="B90" s="17" t="s">
        <v>197</v>
      </c>
      <c r="C90" s="24">
        <v>213.1</v>
      </c>
      <c r="D90" s="24">
        <v>190.3</v>
      </c>
      <c r="F90" s="17"/>
    </row>
    <row r="91" spans="2:47" s="11" customFormat="1" ht="30">
      <c r="B91" s="49" t="s">
        <v>114</v>
      </c>
      <c r="C91" s="24"/>
      <c r="D91" s="48"/>
      <c r="E91" s="37"/>
      <c r="G91" s="37"/>
      <c r="H91" s="37"/>
      <c r="I91" s="37"/>
      <c r="J91" s="37"/>
      <c r="K91" s="37"/>
      <c r="L91" s="37"/>
      <c r="M91" s="37"/>
      <c r="AU91" s="9"/>
    </row>
    <row r="92" spans="2:47">
      <c r="B92" s="17" t="s">
        <v>115</v>
      </c>
      <c r="C92" s="24">
        <v>2.3445999999999998</v>
      </c>
      <c r="D92" s="24">
        <v>2.6076846699999998</v>
      </c>
      <c r="F92" s="17"/>
    </row>
    <row r="93" spans="2:47">
      <c r="B93" s="17" t="s">
        <v>199</v>
      </c>
      <c r="C93" s="24">
        <v>96.795299999999997</v>
      </c>
      <c r="D93" s="24">
        <v>94.724686180000006</v>
      </c>
      <c r="F93" s="17"/>
    </row>
    <row r="94" spans="2:47" s="11" customFormat="1">
      <c r="B94" s="29" t="s">
        <v>231</v>
      </c>
      <c r="C94" s="24"/>
      <c r="D94" s="48"/>
      <c r="E94" s="37"/>
      <c r="G94" s="37"/>
      <c r="H94" s="37"/>
      <c r="I94" s="37"/>
      <c r="J94" s="37"/>
      <c r="K94" s="37"/>
      <c r="L94" s="37"/>
      <c r="M94" s="37"/>
      <c r="AU94" s="9"/>
    </row>
    <row r="95" spans="2:47">
      <c r="B95" s="17" t="s">
        <v>116</v>
      </c>
      <c r="C95" s="24">
        <v>0</v>
      </c>
      <c r="D95" s="24">
        <v>139.5</v>
      </c>
      <c r="F95" s="17"/>
    </row>
    <row r="96" spans="2:47">
      <c r="B96" s="17" t="s">
        <v>117</v>
      </c>
      <c r="C96" s="24">
        <v>0</v>
      </c>
      <c r="D96" s="24">
        <v>139</v>
      </c>
      <c r="F96" s="17"/>
    </row>
    <row r="97" spans="2:6">
      <c r="B97" s="17" t="s">
        <v>118</v>
      </c>
      <c r="C97" s="24">
        <v>0</v>
      </c>
      <c r="D97" s="24">
        <v>138.6</v>
      </c>
      <c r="F97" s="17"/>
    </row>
    <row r="98" spans="2:6">
      <c r="B98" s="17" t="s">
        <v>119</v>
      </c>
      <c r="C98" s="24">
        <v>0</v>
      </c>
      <c r="D98" s="24">
        <v>5.4</v>
      </c>
      <c r="F98" s="17"/>
    </row>
    <row r="99" spans="2:6">
      <c r="B99" s="17" t="s">
        <v>120</v>
      </c>
      <c r="C99" s="24">
        <v>0</v>
      </c>
      <c r="D99" s="24">
        <v>5.3</v>
      </c>
      <c r="F99" s="17"/>
    </row>
    <row r="100" spans="2:6">
      <c r="B100" s="17" t="s">
        <v>121</v>
      </c>
      <c r="C100" s="24">
        <v>0</v>
      </c>
      <c r="D100" s="24">
        <v>5</v>
      </c>
      <c r="F100" s="17"/>
    </row>
    <row r="101" spans="2:6">
      <c r="B101" s="17" t="s">
        <v>122</v>
      </c>
      <c r="C101" s="24">
        <v>0</v>
      </c>
      <c r="D101" s="24">
        <v>3.6</v>
      </c>
      <c r="F101" s="17"/>
    </row>
    <row r="102" spans="2:6">
      <c r="B102" s="17" t="s">
        <v>123</v>
      </c>
      <c r="C102" s="24">
        <v>0</v>
      </c>
      <c r="D102" s="24">
        <v>3.5</v>
      </c>
      <c r="F102" s="17"/>
    </row>
    <row r="103" spans="2:6">
      <c r="B103" s="17" t="s">
        <v>124</v>
      </c>
      <c r="C103" s="24">
        <v>0</v>
      </c>
      <c r="D103" s="24">
        <v>3.3</v>
      </c>
      <c r="F103" s="17"/>
    </row>
    <row r="104" spans="2:6">
      <c r="B104" s="17" t="s">
        <v>125</v>
      </c>
      <c r="C104" s="24">
        <v>0</v>
      </c>
      <c r="D104" s="24">
        <v>230.5</v>
      </c>
      <c r="F104" s="17"/>
    </row>
    <row r="105" spans="2:6">
      <c r="B105" s="17" t="s">
        <v>126</v>
      </c>
      <c r="C105" s="24">
        <v>0</v>
      </c>
      <c r="D105" s="24">
        <v>228.2</v>
      </c>
      <c r="F105" s="17"/>
    </row>
    <row r="106" spans="2:6">
      <c r="B106" s="17" t="s">
        <v>127</v>
      </c>
      <c r="C106" s="24">
        <v>0</v>
      </c>
      <c r="D106" s="24">
        <v>221.7</v>
      </c>
      <c r="F106" s="17"/>
    </row>
    <row r="107" spans="2:6">
      <c r="B107" s="17" t="s">
        <v>128</v>
      </c>
      <c r="C107" s="24">
        <v>0</v>
      </c>
      <c r="D107" s="24">
        <v>1.8</v>
      </c>
      <c r="F107" s="17"/>
    </row>
    <row r="108" spans="2:6">
      <c r="B108" s="17" t="s">
        <v>129</v>
      </c>
      <c r="C108" s="24">
        <v>0</v>
      </c>
      <c r="D108" s="24">
        <v>1.6</v>
      </c>
      <c r="F108" s="17"/>
    </row>
    <row r="109" spans="2:6">
      <c r="B109" s="17" t="s">
        <v>130</v>
      </c>
      <c r="C109" s="24">
        <v>0</v>
      </c>
      <c r="D109" s="24">
        <v>1</v>
      </c>
      <c r="F109" s="17"/>
    </row>
    <row r="110" spans="2:6">
      <c r="B110" s="17" t="s">
        <v>131</v>
      </c>
      <c r="C110" s="24">
        <v>0</v>
      </c>
      <c r="D110" s="24">
        <v>380.9</v>
      </c>
      <c r="F110" s="17"/>
    </row>
    <row r="111" spans="2:6">
      <c r="B111" s="17" t="s">
        <v>132</v>
      </c>
      <c r="C111" s="24">
        <v>0</v>
      </c>
      <c r="D111" s="24">
        <v>377.6</v>
      </c>
      <c r="F111" s="17"/>
    </row>
    <row r="112" spans="2:6">
      <c r="B112" s="17" t="s">
        <v>133</v>
      </c>
      <c r="C112" s="24">
        <v>0</v>
      </c>
      <c r="D112" s="24">
        <v>369.6</v>
      </c>
      <c r="F112" s="17"/>
    </row>
    <row r="113" spans="2:47" s="11" customFormat="1">
      <c r="B113" s="29" t="s">
        <v>200</v>
      </c>
      <c r="C113" s="24"/>
      <c r="D113" s="48"/>
      <c r="E113" s="37"/>
      <c r="F113" s="29"/>
      <c r="G113" s="37"/>
      <c r="H113" s="37"/>
      <c r="I113" s="37"/>
      <c r="J113" s="37"/>
      <c r="K113" s="37"/>
      <c r="L113" s="37"/>
      <c r="M113" s="37"/>
      <c r="AU113" s="9"/>
    </row>
    <row r="114" spans="2:47" s="11" customFormat="1">
      <c r="B114" s="10" t="s">
        <v>76</v>
      </c>
      <c r="C114" s="24"/>
      <c r="D114" s="48"/>
      <c r="E114" s="37"/>
      <c r="F114" s="29"/>
      <c r="G114" s="37"/>
      <c r="H114" s="37"/>
      <c r="I114" s="37"/>
      <c r="J114" s="37"/>
      <c r="K114" s="37"/>
      <c r="L114" s="37"/>
      <c r="M114" s="37"/>
      <c r="AU114" s="9"/>
    </row>
    <row r="115" spans="2:47">
      <c r="B115" s="17" t="s">
        <v>201</v>
      </c>
      <c r="C115" s="24"/>
      <c r="D115" s="24"/>
      <c r="F115" s="59"/>
      <c r="AU115" s="46"/>
    </row>
    <row r="116" spans="2:47">
      <c r="B116" s="26" t="s">
        <v>202</v>
      </c>
      <c r="C116" s="24">
        <v>0.10100000000000001</v>
      </c>
      <c r="D116" s="24">
        <v>0.111</v>
      </c>
      <c r="F116" s="59"/>
      <c r="AU116" s="46"/>
    </row>
    <row r="117" spans="2:47">
      <c r="B117" s="26" t="s">
        <v>203</v>
      </c>
      <c r="C117" s="24">
        <v>2.508</v>
      </c>
      <c r="D117" s="24">
        <v>2.738</v>
      </c>
      <c r="F117" s="59"/>
      <c r="AU117" s="46"/>
    </row>
    <row r="118" spans="2:47">
      <c r="B118" s="26" t="s">
        <v>205</v>
      </c>
      <c r="C118" s="24">
        <v>4.9729999999999999</v>
      </c>
      <c r="D118" s="24">
        <v>5.4219999999999997</v>
      </c>
      <c r="F118" s="59"/>
      <c r="AU118" s="46"/>
    </row>
    <row r="119" spans="2:47">
      <c r="B119" s="17" t="s">
        <v>204</v>
      </c>
      <c r="C119" s="24"/>
      <c r="D119" s="24"/>
      <c r="F119" s="59"/>
      <c r="AU119" s="46"/>
    </row>
    <row r="120" spans="2:47">
      <c r="B120" s="26" t="s">
        <v>202</v>
      </c>
      <c r="C120" s="24">
        <v>0.84099999999999997</v>
      </c>
      <c r="D120" s="24">
        <v>0.70399999999999996</v>
      </c>
      <c r="F120" s="59"/>
      <c r="AU120" s="46"/>
    </row>
    <row r="121" spans="2:47">
      <c r="B121" s="26" t="s">
        <v>203</v>
      </c>
      <c r="C121" s="24">
        <v>21.013999999999999</v>
      </c>
      <c r="D121" s="24">
        <v>17.603999999999999</v>
      </c>
      <c r="F121" s="59"/>
      <c r="AU121" s="46"/>
    </row>
    <row r="122" spans="2:47">
      <c r="B122" s="26" t="s">
        <v>205</v>
      </c>
      <c r="C122" s="24">
        <v>42.029000000000003</v>
      </c>
      <c r="D122" s="24">
        <v>35.207000000000001</v>
      </c>
      <c r="F122" s="59"/>
      <c r="AU122" s="46"/>
    </row>
    <row r="123" spans="2:47">
      <c r="B123" s="17" t="s">
        <v>206</v>
      </c>
      <c r="C123" s="24"/>
      <c r="D123" s="24"/>
      <c r="F123" s="59"/>
      <c r="AU123" s="46"/>
    </row>
    <row r="124" spans="2:47">
      <c r="B124" s="26" t="s">
        <v>202</v>
      </c>
      <c r="C124" s="24">
        <v>0.14399999999999999</v>
      </c>
      <c r="D124" s="24">
        <v>0.14399999999999999</v>
      </c>
      <c r="F124" s="59"/>
      <c r="AU124" s="46"/>
    </row>
    <row r="125" spans="2:47">
      <c r="B125" s="26" t="s">
        <v>203</v>
      </c>
      <c r="C125" s="24">
        <v>3.593</v>
      </c>
      <c r="D125" s="24">
        <v>3.5990000000000002</v>
      </c>
      <c r="F125" s="59"/>
      <c r="AU125" s="46"/>
    </row>
    <row r="126" spans="2:47">
      <c r="B126" s="26" t="s">
        <v>205</v>
      </c>
      <c r="C126" s="24">
        <v>7.1870000000000003</v>
      </c>
      <c r="D126" s="24">
        <v>7.1980000000000004</v>
      </c>
      <c r="F126" s="59"/>
      <c r="AU126" s="46"/>
    </row>
    <row r="127" spans="2:47">
      <c r="B127" s="17" t="s">
        <v>86</v>
      </c>
      <c r="C127" s="24"/>
      <c r="D127" s="24"/>
      <c r="F127" s="59"/>
      <c r="AU127" s="46"/>
    </row>
    <row r="128" spans="2:47">
      <c r="B128" s="26" t="s">
        <v>202</v>
      </c>
      <c r="C128" s="24">
        <v>1.0860000000000001</v>
      </c>
      <c r="D128" s="24">
        <v>0.95899999999999996</v>
      </c>
      <c r="F128" s="59"/>
      <c r="AU128" s="46"/>
    </row>
    <row r="129" spans="2:47">
      <c r="B129" s="26" t="s">
        <v>203</v>
      </c>
      <c r="C129" s="24">
        <v>27.114999999999998</v>
      </c>
      <c r="D129" s="24">
        <v>23.940999999999999</v>
      </c>
      <c r="F129" s="59"/>
      <c r="AU129" s="46"/>
    </row>
    <row r="130" spans="2:47">
      <c r="B130" s="26" t="s">
        <v>205</v>
      </c>
      <c r="C130" s="24">
        <v>54.189</v>
      </c>
      <c r="D130" s="24">
        <v>47.826999999999998</v>
      </c>
      <c r="F130" s="59"/>
      <c r="AU130" s="46"/>
    </row>
    <row r="131" spans="2:47" s="11" customFormat="1">
      <c r="B131" s="29" t="s">
        <v>207</v>
      </c>
      <c r="C131" s="24"/>
      <c r="D131" s="48"/>
      <c r="E131" s="37"/>
      <c r="F131" s="29"/>
      <c r="G131" s="37"/>
      <c r="H131" s="37"/>
      <c r="I131" s="37"/>
      <c r="J131" s="37"/>
      <c r="K131" s="37"/>
      <c r="L131" s="37"/>
      <c r="M131" s="37"/>
      <c r="AU131" s="9"/>
    </row>
    <row r="132" spans="2:47" s="11" customFormat="1">
      <c r="B132" s="10" t="s">
        <v>76</v>
      </c>
      <c r="C132" s="24"/>
      <c r="D132" s="48"/>
      <c r="E132" s="37"/>
      <c r="F132" s="29"/>
      <c r="G132" s="37"/>
      <c r="H132" s="37"/>
      <c r="I132" s="37"/>
      <c r="J132" s="37"/>
      <c r="K132" s="37"/>
      <c r="L132" s="37"/>
      <c r="M132" s="37"/>
      <c r="AU132" s="9"/>
    </row>
    <row r="133" spans="2:47">
      <c r="B133" s="17" t="s">
        <v>208</v>
      </c>
      <c r="C133" s="24">
        <v>1.1000000000000001</v>
      </c>
      <c r="D133" s="24">
        <v>0.3</v>
      </c>
      <c r="F133" s="59"/>
      <c r="AU133" s="46"/>
    </row>
    <row r="134" spans="2:47">
      <c r="B134" s="17" t="s">
        <v>209</v>
      </c>
      <c r="C134" s="24">
        <v>1.7</v>
      </c>
      <c r="D134" s="24">
        <v>1.2</v>
      </c>
      <c r="F134" s="59"/>
      <c r="AU134" s="46"/>
    </row>
    <row r="135" spans="2:47">
      <c r="B135" s="17" t="s">
        <v>210</v>
      </c>
      <c r="C135" s="24">
        <v>0</v>
      </c>
      <c r="D135" s="24">
        <v>0</v>
      </c>
      <c r="F135" s="59"/>
      <c r="AU135" s="46"/>
    </row>
    <row r="136" spans="2:47">
      <c r="B136" s="17" t="s">
        <v>211</v>
      </c>
      <c r="C136" s="24">
        <v>0</v>
      </c>
      <c r="D136" s="24">
        <v>0</v>
      </c>
      <c r="F136" s="59"/>
      <c r="AU136" s="46"/>
    </row>
    <row r="137" spans="2:47">
      <c r="B137" s="17" t="s">
        <v>212</v>
      </c>
      <c r="C137" s="24">
        <v>0</v>
      </c>
      <c r="D137" s="24">
        <v>0</v>
      </c>
      <c r="F137" s="59"/>
      <c r="AU137" s="46"/>
    </row>
    <row r="138" spans="2:47">
      <c r="B138" s="17" t="s">
        <v>86</v>
      </c>
      <c r="C138" s="24">
        <v>2.8</v>
      </c>
      <c r="D138" s="24">
        <v>1.5</v>
      </c>
      <c r="F138" s="59"/>
      <c r="AU138" s="46"/>
    </row>
    <row r="139" spans="2:47" s="11" customFormat="1">
      <c r="B139" s="29" t="s">
        <v>213</v>
      </c>
      <c r="C139" s="24"/>
      <c r="D139" s="48"/>
      <c r="E139" s="37"/>
      <c r="F139" s="29"/>
      <c r="G139" s="37"/>
      <c r="H139" s="37"/>
      <c r="I139" s="37"/>
      <c r="J139" s="37"/>
      <c r="K139" s="37"/>
      <c r="L139" s="37"/>
      <c r="M139" s="37"/>
      <c r="AU139" s="9"/>
    </row>
    <row r="140" spans="2:47" s="11" customFormat="1">
      <c r="B140" s="10" t="s">
        <v>76</v>
      </c>
      <c r="C140" s="24"/>
      <c r="D140" s="48"/>
      <c r="E140" s="37"/>
      <c r="F140" s="29"/>
      <c r="G140" s="37"/>
      <c r="H140" s="37"/>
      <c r="I140" s="37"/>
      <c r="J140" s="37"/>
      <c r="K140" s="37"/>
      <c r="L140" s="37"/>
      <c r="M140" s="37"/>
      <c r="AU140" s="9"/>
    </row>
    <row r="141" spans="2:47">
      <c r="B141" s="17" t="s">
        <v>208</v>
      </c>
      <c r="C141" s="24">
        <v>154.9</v>
      </c>
      <c r="D141" s="24">
        <v>60.1</v>
      </c>
      <c r="F141" s="59"/>
      <c r="AU141" s="46"/>
    </row>
    <row r="142" spans="2:47">
      <c r="B142" s="17" t="s">
        <v>210</v>
      </c>
      <c r="C142" s="24">
        <v>5.2</v>
      </c>
      <c r="D142" s="24">
        <v>9.5</v>
      </c>
      <c r="F142" s="59"/>
      <c r="AU142" s="46"/>
    </row>
    <row r="143" spans="2:47">
      <c r="B143" s="17" t="s">
        <v>211</v>
      </c>
      <c r="C143" s="24">
        <v>1.8</v>
      </c>
      <c r="D143" s="24">
        <v>1.5</v>
      </c>
      <c r="F143" s="59"/>
      <c r="AU143" s="46"/>
    </row>
    <row r="144" spans="2:47">
      <c r="B144" s="17" t="s">
        <v>212</v>
      </c>
      <c r="C144" s="24">
        <v>43.6</v>
      </c>
      <c r="D144" s="24">
        <v>79.5</v>
      </c>
      <c r="F144" s="59"/>
      <c r="AU144" s="46"/>
    </row>
    <row r="145" spans="2:47">
      <c r="B145" s="17" t="s">
        <v>86</v>
      </c>
      <c r="C145" s="24">
        <v>205.5</v>
      </c>
      <c r="D145" s="24">
        <v>150.6</v>
      </c>
      <c r="F145" s="59"/>
      <c r="AU145" s="46"/>
    </row>
    <row r="146" spans="2:47" s="11" customFormat="1">
      <c r="B146" s="29" t="s">
        <v>214</v>
      </c>
      <c r="C146" s="24"/>
      <c r="D146" s="48"/>
      <c r="E146" s="37"/>
      <c r="F146" s="29"/>
      <c r="G146" s="37"/>
      <c r="H146" s="37"/>
      <c r="I146" s="37"/>
      <c r="J146" s="37"/>
      <c r="K146" s="37"/>
      <c r="L146" s="37"/>
      <c r="M146" s="37"/>
      <c r="AU146" s="9"/>
    </row>
    <row r="147" spans="2:47" s="11" customFormat="1">
      <c r="B147" s="10" t="s">
        <v>76</v>
      </c>
      <c r="C147" s="24"/>
      <c r="D147" s="48"/>
      <c r="E147" s="37"/>
      <c r="F147" s="29"/>
      <c r="G147" s="37"/>
      <c r="H147" s="37"/>
      <c r="I147" s="37"/>
      <c r="J147" s="37"/>
      <c r="K147" s="37"/>
      <c r="L147" s="37"/>
      <c r="M147" s="37"/>
      <c r="AU147" s="9"/>
    </row>
    <row r="148" spans="2:47">
      <c r="B148" s="17" t="s">
        <v>215</v>
      </c>
      <c r="C148" s="24">
        <v>206</v>
      </c>
      <c r="D148" s="24">
        <v>150.6</v>
      </c>
      <c r="F148" s="59"/>
      <c r="AU148" s="46"/>
    </row>
    <row r="149" spans="2:47" ht="30">
      <c r="B149" s="39" t="s">
        <v>216</v>
      </c>
      <c r="C149" s="24"/>
      <c r="D149" s="24"/>
      <c r="F149" s="59"/>
      <c r="AU149" s="46"/>
    </row>
    <row r="150" spans="2:47">
      <c r="B150" s="53" t="s">
        <v>76</v>
      </c>
      <c r="C150" s="24"/>
      <c r="D150" s="24"/>
      <c r="F150" s="59"/>
      <c r="AU150" s="46"/>
    </row>
    <row r="151" spans="2:47">
      <c r="B151" s="17" t="s">
        <v>208</v>
      </c>
      <c r="C151" s="24">
        <v>156</v>
      </c>
      <c r="D151" s="24">
        <v>60.4</v>
      </c>
      <c r="F151" s="59"/>
      <c r="AU151" s="46"/>
    </row>
    <row r="152" spans="2:47">
      <c r="B152" s="17" t="s">
        <v>209</v>
      </c>
      <c r="C152" s="24">
        <v>1.7</v>
      </c>
      <c r="D152" s="24">
        <v>1.2</v>
      </c>
      <c r="F152" s="59"/>
      <c r="AU152" s="46"/>
    </row>
    <row r="153" spans="2:47">
      <c r="B153" s="17" t="s">
        <v>210</v>
      </c>
      <c r="C153" s="24">
        <v>5.2</v>
      </c>
      <c r="D153" s="24">
        <v>9.5</v>
      </c>
      <c r="F153" s="59"/>
      <c r="AU153" s="46"/>
    </row>
    <row r="154" spans="2:47">
      <c r="B154" s="17" t="s">
        <v>211</v>
      </c>
      <c r="C154" s="24">
        <v>1.8</v>
      </c>
      <c r="D154" s="24">
        <v>1.5</v>
      </c>
      <c r="F154" s="59"/>
      <c r="AU154" s="46"/>
    </row>
    <row r="155" spans="2:47">
      <c r="B155" s="17" t="s">
        <v>212</v>
      </c>
      <c r="C155" s="24">
        <v>43.6</v>
      </c>
      <c r="D155" s="24">
        <v>79.5</v>
      </c>
      <c r="F155" s="59"/>
      <c r="AU155" s="46"/>
    </row>
    <row r="156" spans="2:47">
      <c r="B156" s="17" t="s">
        <v>86</v>
      </c>
      <c r="C156" s="24">
        <v>208.29999999999998</v>
      </c>
      <c r="D156" s="24">
        <v>152.1</v>
      </c>
      <c r="F156" s="59"/>
      <c r="AU156" s="46"/>
    </row>
    <row r="157" spans="2:47">
      <c r="B157" s="29" t="s">
        <v>217</v>
      </c>
      <c r="C157" s="24"/>
      <c r="D157" s="24"/>
      <c r="F157" s="59"/>
      <c r="AU157" s="46"/>
    </row>
    <row r="158" spans="2:47">
      <c r="B158" s="53" t="s">
        <v>76</v>
      </c>
      <c r="C158" s="24"/>
      <c r="D158" s="24"/>
      <c r="F158" s="59"/>
      <c r="AU158" s="46"/>
    </row>
    <row r="159" spans="2:47">
      <c r="B159" s="53" t="s">
        <v>218</v>
      </c>
      <c r="C159" s="24"/>
      <c r="D159" s="24"/>
      <c r="F159" s="59"/>
      <c r="AU159" s="46"/>
    </row>
    <row r="160" spans="2:47">
      <c r="B160" s="53" t="s">
        <v>221</v>
      </c>
      <c r="C160" s="24"/>
      <c r="D160" s="24"/>
      <c r="F160" s="59"/>
      <c r="AU160" s="46"/>
    </row>
    <row r="161" spans="2:47">
      <c r="B161" s="50" t="s">
        <v>201</v>
      </c>
      <c r="C161" s="24"/>
      <c r="D161" s="24"/>
      <c r="F161" s="59"/>
      <c r="AU161" s="46"/>
    </row>
    <row r="162" spans="2:47">
      <c r="B162" s="52" t="s">
        <v>219</v>
      </c>
      <c r="C162" s="24">
        <v>0</v>
      </c>
      <c r="D162" s="24">
        <v>0</v>
      </c>
      <c r="F162" s="59"/>
      <c r="AU162" s="46"/>
    </row>
    <row r="163" spans="2:47">
      <c r="B163" s="52" t="s">
        <v>220</v>
      </c>
      <c r="C163" s="24">
        <v>-2.305871705E-2</v>
      </c>
      <c r="D163" s="24">
        <v>-1.7841126896099999</v>
      </c>
      <c r="F163" s="59"/>
      <c r="AU163" s="46"/>
    </row>
    <row r="164" spans="2:47">
      <c r="B164" s="50" t="s">
        <v>222</v>
      </c>
      <c r="C164" s="24"/>
      <c r="D164" s="24"/>
      <c r="F164" s="59"/>
      <c r="AU164" s="46"/>
    </row>
    <row r="165" spans="2:47">
      <c r="B165" s="52" t="s">
        <v>219</v>
      </c>
      <c r="C165" s="24">
        <v>1.48032816745</v>
      </c>
      <c r="D165" s="24">
        <v>1.83053981184</v>
      </c>
      <c r="F165" s="59"/>
      <c r="AU165" s="46"/>
    </row>
    <row r="166" spans="2:47">
      <c r="B166" s="52" t="s">
        <v>220</v>
      </c>
      <c r="C166" s="24">
        <v>0</v>
      </c>
      <c r="D166" s="24">
        <v>-1.86780753125</v>
      </c>
      <c r="F166" s="59"/>
      <c r="AU166" s="46"/>
    </row>
    <row r="167" spans="2:47">
      <c r="B167" s="29" t="s">
        <v>134</v>
      </c>
      <c r="C167" s="24"/>
      <c r="D167" s="24"/>
      <c r="F167" s="59"/>
      <c r="AU167" s="46"/>
    </row>
    <row r="168" spans="2:47" s="11" customFormat="1">
      <c r="B168" s="10" t="s">
        <v>76</v>
      </c>
      <c r="C168" s="24"/>
      <c r="D168" s="48"/>
      <c r="E168" s="37"/>
      <c r="F168" s="10"/>
      <c r="G168" s="37"/>
      <c r="H168" s="37"/>
      <c r="I168" s="37"/>
      <c r="J168" s="37"/>
      <c r="K168" s="37"/>
      <c r="L168" s="37"/>
      <c r="M168" s="37"/>
      <c r="AU168" s="9"/>
    </row>
    <row r="169" spans="2:47" s="11" customFormat="1">
      <c r="B169" s="10" t="s">
        <v>135</v>
      </c>
      <c r="C169" s="48">
        <v>5789.4071576599999</v>
      </c>
      <c r="D169" s="48">
        <v>5811.6576738800004</v>
      </c>
      <c r="E169" s="37"/>
      <c r="F169" s="10"/>
      <c r="G169" s="37"/>
      <c r="H169" s="37"/>
      <c r="I169" s="37"/>
      <c r="J169" s="37"/>
      <c r="K169" s="37"/>
      <c r="L169" s="37"/>
      <c r="M169" s="37"/>
      <c r="AU169" s="9"/>
    </row>
    <row r="170" spans="2:47" s="11" customFormat="1">
      <c r="B170" s="10" t="s">
        <v>136</v>
      </c>
      <c r="C170" s="48">
        <v>4778.8525510899999</v>
      </c>
      <c r="D170" s="48">
        <v>4626.1830420300003</v>
      </c>
      <c r="E170" s="37"/>
      <c r="F170" s="10"/>
      <c r="G170" s="37"/>
      <c r="H170" s="37"/>
      <c r="I170" s="37"/>
      <c r="J170" s="37"/>
      <c r="K170" s="37"/>
      <c r="L170" s="37"/>
      <c r="M170" s="37"/>
      <c r="AU170" s="9"/>
    </row>
    <row r="171" spans="2:47">
      <c r="B171" s="26" t="s">
        <v>137</v>
      </c>
      <c r="C171" s="24">
        <v>4653.4270743199995</v>
      </c>
      <c r="D171" s="24">
        <v>4653.0010382199998</v>
      </c>
      <c r="F171" s="26"/>
    </row>
    <row r="172" spans="2:47">
      <c r="B172" s="26" t="s">
        <v>138</v>
      </c>
      <c r="C172" s="24">
        <v>2282.70856022</v>
      </c>
      <c r="D172" s="24">
        <v>0</v>
      </c>
      <c r="F172" s="26"/>
    </row>
    <row r="173" spans="2:47">
      <c r="B173" s="26" t="s">
        <v>139</v>
      </c>
      <c r="C173" s="24">
        <v>2135.98470782</v>
      </c>
      <c r="D173" s="24">
        <v>0</v>
      </c>
      <c r="F173" s="26"/>
    </row>
    <row r="174" spans="2:47">
      <c r="B174" s="26" t="s">
        <v>140</v>
      </c>
      <c r="C174" s="24">
        <v>10.12412211</v>
      </c>
      <c r="D174" s="24">
        <v>10.12412211</v>
      </c>
      <c r="F174" s="26"/>
    </row>
    <row r="175" spans="2:47" ht="30">
      <c r="B175" s="52" t="s">
        <v>141</v>
      </c>
      <c r="C175" s="24">
        <v>11.174253519999999</v>
      </c>
      <c r="D175" s="24">
        <v>16.693874080000001</v>
      </c>
      <c r="F175" s="26"/>
    </row>
    <row r="176" spans="2:47" ht="30">
      <c r="B176" s="52" t="s">
        <v>144</v>
      </c>
      <c r="C176" s="24">
        <v>0</v>
      </c>
      <c r="D176" s="24">
        <v>0</v>
      </c>
      <c r="F176" s="26"/>
    </row>
    <row r="177" spans="2:47" ht="14.25" customHeight="1">
      <c r="B177" s="26" t="s">
        <v>142</v>
      </c>
      <c r="C177" s="24">
        <v>0</v>
      </c>
      <c r="D177" s="24">
        <v>0</v>
      </c>
      <c r="F177" s="26"/>
    </row>
    <row r="178" spans="2:47" s="11" customFormat="1">
      <c r="B178" s="10" t="s">
        <v>145</v>
      </c>
      <c r="C178" s="48">
        <v>1160.8566801900001</v>
      </c>
      <c r="D178" s="48">
        <v>1332.16184823</v>
      </c>
      <c r="E178" s="37"/>
      <c r="F178" s="10"/>
      <c r="G178" s="37"/>
      <c r="H178" s="37"/>
      <c r="I178" s="37"/>
      <c r="J178" s="37"/>
      <c r="K178" s="37"/>
      <c r="L178" s="37"/>
      <c r="M178" s="37"/>
      <c r="AU178" s="9"/>
    </row>
    <row r="179" spans="2:47">
      <c r="B179" s="26" t="s">
        <v>146</v>
      </c>
      <c r="C179" s="24">
        <v>1149.68242667</v>
      </c>
      <c r="D179" s="24">
        <v>1315.4679741500001</v>
      </c>
      <c r="F179" s="26"/>
    </row>
    <row r="180" spans="2:47" ht="30">
      <c r="B180" s="52" t="s">
        <v>141</v>
      </c>
      <c r="C180" s="24">
        <v>11.174253519999999</v>
      </c>
      <c r="D180" s="24">
        <v>16.693874080000001</v>
      </c>
      <c r="F180" s="26"/>
    </row>
    <row r="181" spans="2:47" s="11" customFormat="1">
      <c r="B181" s="10" t="s">
        <v>147</v>
      </c>
      <c r="C181" s="48">
        <v>150.30207362000002</v>
      </c>
      <c r="D181" s="48">
        <v>146.68721638</v>
      </c>
      <c r="E181" s="37"/>
      <c r="F181" s="10"/>
      <c r="G181" s="37"/>
      <c r="H181" s="37"/>
      <c r="I181" s="37"/>
      <c r="J181" s="37"/>
      <c r="K181" s="37"/>
      <c r="L181" s="37"/>
      <c r="M181" s="37"/>
      <c r="AU181" s="9"/>
    </row>
    <row r="182" spans="2:47" ht="30">
      <c r="B182" s="52" t="s">
        <v>148</v>
      </c>
      <c r="C182" s="24">
        <v>150.30207362000002</v>
      </c>
      <c r="D182" s="24">
        <v>146.68721638</v>
      </c>
      <c r="F182" s="26"/>
    </row>
    <row r="183" spans="2:47" s="11" customFormat="1">
      <c r="B183" s="10" t="s">
        <v>110</v>
      </c>
      <c r="C183" s="24"/>
      <c r="D183" s="48"/>
      <c r="E183" s="37"/>
      <c r="F183" s="10"/>
      <c r="G183" s="37"/>
      <c r="H183" s="37"/>
      <c r="I183" s="37"/>
      <c r="J183" s="37"/>
      <c r="K183" s="37"/>
      <c r="L183" s="37"/>
      <c r="M183" s="37"/>
      <c r="AU183" s="9"/>
    </row>
    <row r="184" spans="2:47" s="11" customFormat="1">
      <c r="B184" s="10" t="s">
        <v>135</v>
      </c>
      <c r="C184" s="48">
        <v>5940.6179212899988</v>
      </c>
      <c r="D184" s="48">
        <v>5960.3067078300001</v>
      </c>
      <c r="E184" s="37"/>
      <c r="F184" s="10"/>
      <c r="G184" s="37"/>
      <c r="H184" s="37"/>
      <c r="I184" s="37"/>
      <c r="J184" s="37"/>
      <c r="K184" s="37"/>
      <c r="L184" s="37"/>
      <c r="M184" s="37"/>
      <c r="AU184" s="9"/>
    </row>
    <row r="185" spans="2:47" s="11" customFormat="1">
      <c r="B185" s="10" t="s">
        <v>136</v>
      </c>
      <c r="C185" s="48">
        <v>4779.7612410999991</v>
      </c>
      <c r="D185" s="48">
        <v>4628.1448596</v>
      </c>
      <c r="E185" s="37"/>
      <c r="F185" s="10"/>
      <c r="G185" s="37"/>
      <c r="H185" s="37"/>
      <c r="I185" s="37"/>
      <c r="J185" s="37"/>
      <c r="K185" s="37"/>
      <c r="L185" s="37"/>
      <c r="M185" s="37"/>
      <c r="AU185" s="9"/>
    </row>
    <row r="186" spans="2:47">
      <c r="B186" s="26" t="s">
        <v>137</v>
      </c>
      <c r="C186" s="24">
        <v>4654.3088675700001</v>
      </c>
      <c r="D186" s="24">
        <v>4403.7150538199994</v>
      </c>
      <c r="F186" s="26"/>
    </row>
    <row r="187" spans="2:47">
      <c r="B187" s="26" t="s">
        <v>138</v>
      </c>
      <c r="C187" s="24">
        <v>2018.22495622</v>
      </c>
      <c r="D187" s="24">
        <v>4227.9307295799999</v>
      </c>
      <c r="F187" s="26"/>
    </row>
    <row r="188" spans="2:47">
      <c r="B188" s="26" t="s">
        <v>139</v>
      </c>
      <c r="C188" s="24">
        <v>1871.47420706</v>
      </c>
      <c r="D188" s="24">
        <v>3938.7155974699999</v>
      </c>
      <c r="F188" s="26"/>
    </row>
    <row r="189" spans="2:47">
      <c r="B189" s="26" t="s">
        <v>140</v>
      </c>
      <c r="C189" s="24">
        <v>10.12412211</v>
      </c>
      <c r="D189" s="24">
        <v>10.12412211</v>
      </c>
      <c r="F189" s="26"/>
    </row>
    <row r="190" spans="2:47" ht="30">
      <c r="B190" s="52" t="s">
        <v>141</v>
      </c>
      <c r="C190" s="24">
        <v>11.174253519999999</v>
      </c>
      <c r="D190" s="24">
        <v>16.693874080000001</v>
      </c>
      <c r="F190" s="26"/>
    </row>
    <row r="191" spans="2:47" ht="30">
      <c r="B191" s="52" t="s">
        <v>144</v>
      </c>
      <c r="C191" s="24">
        <v>0</v>
      </c>
      <c r="D191" s="24">
        <v>0</v>
      </c>
      <c r="F191" s="26"/>
    </row>
    <row r="192" spans="2:47">
      <c r="B192" s="26" t="s">
        <v>142</v>
      </c>
      <c r="C192" s="24">
        <v>0</v>
      </c>
      <c r="D192" s="24">
        <v>37.967330140000001</v>
      </c>
      <c r="F192" s="26"/>
    </row>
    <row r="193" spans="2:47" s="11" customFormat="1">
      <c r="B193" s="10" t="s">
        <v>145</v>
      </c>
      <c r="C193" s="48">
        <v>1160.8566801900001</v>
      </c>
      <c r="D193" s="48">
        <v>1332.16184823</v>
      </c>
      <c r="E193" s="37"/>
      <c r="F193" s="10"/>
      <c r="G193" s="37"/>
      <c r="H193" s="37"/>
      <c r="I193" s="37"/>
      <c r="J193" s="37"/>
      <c r="K193" s="37"/>
      <c r="L193" s="37"/>
      <c r="M193" s="37"/>
      <c r="AU193" s="9"/>
    </row>
    <row r="194" spans="2:47">
      <c r="B194" s="26" t="s">
        <v>146</v>
      </c>
      <c r="C194" s="24">
        <v>1149.68242667</v>
      </c>
      <c r="D194" s="24">
        <v>1315.4679741500001</v>
      </c>
      <c r="F194" s="26"/>
    </row>
    <row r="195" spans="2:47" ht="30">
      <c r="B195" s="52" t="s">
        <v>149</v>
      </c>
      <c r="C195" s="24">
        <v>11.174253519999999</v>
      </c>
      <c r="D195" s="24">
        <v>16.693874080000001</v>
      </c>
      <c r="F195" s="26"/>
    </row>
    <row r="196" spans="2:47" s="11" customFormat="1">
      <c r="B196" s="10" t="s">
        <v>147</v>
      </c>
      <c r="C196" s="24">
        <v>0</v>
      </c>
      <c r="D196" s="48">
        <v>0</v>
      </c>
      <c r="E196" s="37"/>
      <c r="F196" s="10"/>
      <c r="G196" s="37"/>
      <c r="H196" s="37"/>
      <c r="I196" s="37"/>
      <c r="J196" s="37"/>
      <c r="K196" s="37"/>
      <c r="L196" s="37"/>
      <c r="M196" s="37"/>
      <c r="AU196" s="9"/>
    </row>
    <row r="197" spans="2:47" ht="30">
      <c r="B197" s="52" t="s">
        <v>148</v>
      </c>
      <c r="C197" s="24">
        <v>0</v>
      </c>
      <c r="D197" s="24">
        <v>0</v>
      </c>
      <c r="F197" s="26"/>
    </row>
    <row r="198" spans="2:47" s="11" customFormat="1">
      <c r="B198" s="11" t="s">
        <v>223</v>
      </c>
      <c r="C198" s="24"/>
      <c r="D198" s="48"/>
      <c r="E198" s="37"/>
      <c r="G198" s="37"/>
      <c r="H198" s="37"/>
      <c r="I198" s="37"/>
      <c r="J198" s="37"/>
      <c r="K198" s="37"/>
      <c r="L198" s="37"/>
      <c r="M198" s="37"/>
      <c r="AU198" s="9"/>
    </row>
    <row r="199" spans="2:47" s="11" customFormat="1">
      <c r="B199" s="10" t="s">
        <v>76</v>
      </c>
      <c r="C199" s="24"/>
      <c r="D199" s="48"/>
      <c r="E199" s="37"/>
      <c r="G199" s="37"/>
      <c r="H199" s="37"/>
      <c r="I199" s="37"/>
      <c r="J199" s="37"/>
      <c r="K199" s="37"/>
      <c r="L199" s="37"/>
      <c r="M199" s="37"/>
      <c r="AU199" s="9"/>
    </row>
    <row r="200" spans="2:47">
      <c r="B200" s="17" t="s">
        <v>224</v>
      </c>
      <c r="C200" s="24"/>
      <c r="D200" s="24"/>
      <c r="F200"/>
      <c r="AU200" s="46"/>
    </row>
    <row r="201" spans="2:47">
      <c r="B201" s="17" t="s">
        <v>225</v>
      </c>
      <c r="C201" s="24">
        <v>2012</v>
      </c>
      <c r="D201" s="60">
        <v>2012</v>
      </c>
      <c r="F201"/>
      <c r="AU201" s="46"/>
    </row>
    <row r="202" spans="2:47">
      <c r="B202" s="17" t="s">
        <v>226</v>
      </c>
      <c r="C202" s="24">
        <v>2022</v>
      </c>
      <c r="D202" s="60">
        <v>2022</v>
      </c>
      <c r="F202"/>
      <c r="AU202" s="46"/>
    </row>
    <row r="203" spans="2:47" s="61" customFormat="1" ht="60">
      <c r="B203" s="50" t="s">
        <v>228</v>
      </c>
      <c r="C203" s="63" t="s">
        <v>227</v>
      </c>
      <c r="D203" s="63" t="s">
        <v>227</v>
      </c>
      <c r="E203" s="62"/>
      <c r="G203" s="62"/>
      <c r="H203" s="62"/>
      <c r="I203" s="62"/>
      <c r="J203" s="62"/>
      <c r="K203" s="62"/>
      <c r="L203" s="62"/>
      <c r="M203" s="62"/>
      <c r="AU203" s="64"/>
    </row>
    <row r="204" spans="2:47" s="61" customFormat="1">
      <c r="B204" s="50" t="s">
        <v>229</v>
      </c>
      <c r="C204" s="24">
        <v>1015.3</v>
      </c>
      <c r="D204" s="65">
        <v>1045.2</v>
      </c>
      <c r="E204" s="62"/>
      <c r="G204" s="62"/>
      <c r="H204" s="62"/>
      <c r="I204" s="62"/>
      <c r="J204" s="62"/>
      <c r="K204" s="62"/>
      <c r="L204" s="62"/>
      <c r="M204" s="62"/>
      <c r="AU204" s="64"/>
    </row>
    <row r="205" spans="2:47" s="61" customFormat="1">
      <c r="B205" s="50" t="s">
        <v>230</v>
      </c>
      <c r="C205" s="24">
        <v>1149.68242667</v>
      </c>
      <c r="D205" s="65">
        <v>1315.4679741499999</v>
      </c>
      <c r="E205" s="62"/>
      <c r="G205" s="62"/>
      <c r="H205" s="62"/>
      <c r="I205" s="62"/>
      <c r="J205" s="62"/>
      <c r="K205" s="62"/>
      <c r="L205" s="62"/>
      <c r="M205" s="62"/>
      <c r="AU205" s="64"/>
    </row>
    <row r="206" spans="2:47" s="11" customFormat="1">
      <c r="B206" s="11" t="s">
        <v>150</v>
      </c>
      <c r="C206" s="24"/>
      <c r="D206" s="48"/>
      <c r="E206" s="37"/>
      <c r="G206" s="37"/>
      <c r="H206" s="37"/>
      <c r="I206" s="37"/>
      <c r="J206" s="37"/>
      <c r="K206" s="37"/>
      <c r="L206" s="37"/>
      <c r="M206" s="37"/>
      <c r="AU206" s="9"/>
    </row>
    <row r="207" spans="2:47" s="11" customFormat="1">
      <c r="B207" s="10" t="s">
        <v>76</v>
      </c>
      <c r="C207" s="24"/>
      <c r="D207" s="48"/>
      <c r="E207" s="37"/>
      <c r="F207" s="10"/>
      <c r="G207" s="37"/>
      <c r="H207" s="37"/>
      <c r="I207" s="37"/>
      <c r="J207" s="37"/>
      <c r="K207" s="37"/>
      <c r="L207" s="37"/>
      <c r="M207" s="37"/>
      <c r="AU207" s="9"/>
    </row>
    <row r="208" spans="2:47" s="11" customFormat="1">
      <c r="B208" s="10" t="s">
        <v>151</v>
      </c>
      <c r="C208" s="48">
        <v>2953.3971705579002</v>
      </c>
      <c r="D208" s="48">
        <v>2799.5040956266998</v>
      </c>
      <c r="E208" s="37"/>
      <c r="F208" s="10"/>
      <c r="G208" s="37"/>
      <c r="H208" s="37"/>
      <c r="I208" s="37"/>
      <c r="J208" s="37"/>
      <c r="K208" s="37"/>
      <c r="L208" s="37"/>
      <c r="M208" s="37"/>
      <c r="AU208" s="9"/>
    </row>
    <row r="209" spans="2:47">
      <c r="B209" s="17" t="s">
        <v>152</v>
      </c>
      <c r="C209" s="24">
        <v>712.7190107685999</v>
      </c>
      <c r="D209" s="24">
        <v>684.94260693210003</v>
      </c>
      <c r="F209" s="17"/>
    </row>
    <row r="210" spans="2:47">
      <c r="B210" s="17" t="s">
        <v>153</v>
      </c>
      <c r="C210" s="24">
        <v>143.2913449616</v>
      </c>
      <c r="D210" s="24">
        <v>148.18091659909999</v>
      </c>
      <c r="F210" s="17"/>
    </row>
    <row r="211" spans="2:47">
      <c r="B211" s="17" t="s">
        <v>154</v>
      </c>
      <c r="C211" s="24">
        <v>1447.1077725577002</v>
      </c>
      <c r="D211" s="24">
        <v>1339.8286290004</v>
      </c>
      <c r="F211" s="17"/>
    </row>
    <row r="212" spans="2:47">
      <c r="B212" s="17" t="s">
        <v>155</v>
      </c>
      <c r="C212" s="24">
        <v>73.650650625199987</v>
      </c>
      <c r="D212" s="24">
        <v>70.329373184400012</v>
      </c>
      <c r="F212" s="17"/>
    </row>
    <row r="213" spans="2:47">
      <c r="B213" s="17" t="s">
        <v>156</v>
      </c>
      <c r="C213" s="24">
        <v>84.610892768599996</v>
      </c>
      <c r="D213" s="24">
        <v>76.0480519117</v>
      </c>
      <c r="F213" s="17"/>
    </row>
    <row r="214" spans="2:47">
      <c r="B214" s="17" t="s">
        <v>157</v>
      </c>
      <c r="C214" s="24">
        <v>78.818720805000012</v>
      </c>
      <c r="D214" s="24">
        <v>73.843436558099995</v>
      </c>
      <c r="F214" s="17"/>
    </row>
    <row r="215" spans="2:47">
      <c r="B215" s="17" t="s">
        <v>158</v>
      </c>
      <c r="C215" s="24">
        <v>90.888449992999995</v>
      </c>
      <c r="D215" s="24">
        <v>84.772455942899995</v>
      </c>
      <c r="F215" s="17"/>
    </row>
    <row r="216" spans="2:47">
      <c r="B216" s="17" t="s">
        <v>159</v>
      </c>
      <c r="C216" s="24">
        <v>322.31032807820026</v>
      </c>
      <c r="D216" s="24">
        <v>321.55862549800003</v>
      </c>
      <c r="F216" s="17"/>
    </row>
    <row r="217" spans="2:47" s="11" customFormat="1">
      <c r="B217" s="10" t="s">
        <v>160</v>
      </c>
      <c r="C217" s="48">
        <v>68.224376930000005</v>
      </c>
      <c r="D217" s="48">
        <v>73.033868380000001</v>
      </c>
      <c r="E217" s="37"/>
      <c r="F217" s="10"/>
      <c r="G217" s="37"/>
      <c r="H217" s="37"/>
      <c r="I217" s="37"/>
      <c r="J217" s="37"/>
      <c r="K217" s="37"/>
      <c r="L217" s="37"/>
      <c r="M217" s="37"/>
      <c r="AU217" s="9"/>
    </row>
    <row r="218" spans="2:47">
      <c r="B218" s="17" t="s">
        <v>161</v>
      </c>
      <c r="C218" s="24">
        <v>63.169734920000003</v>
      </c>
      <c r="D218" s="24">
        <v>69.154473899999999</v>
      </c>
      <c r="F218" s="17"/>
    </row>
    <row r="219" spans="2:47">
      <c r="B219" s="17" t="s">
        <v>162</v>
      </c>
      <c r="C219" s="24">
        <v>2.7549096899999999</v>
      </c>
      <c r="D219" s="24">
        <v>1.57607078</v>
      </c>
      <c r="F219" s="17"/>
    </row>
    <row r="220" spans="2:47">
      <c r="B220" s="27" t="s">
        <v>163</v>
      </c>
      <c r="C220" s="24">
        <v>2.7549096899999999</v>
      </c>
      <c r="D220" s="24">
        <v>1.57607078</v>
      </c>
      <c r="F220" s="27"/>
    </row>
    <row r="221" spans="2:47">
      <c r="B221" s="27" t="s">
        <v>164</v>
      </c>
      <c r="C221" s="24">
        <v>0</v>
      </c>
      <c r="D221" s="24">
        <v>0</v>
      </c>
      <c r="F221" s="27"/>
    </row>
    <row r="222" spans="2:47">
      <c r="B222" s="27" t="s">
        <v>165</v>
      </c>
      <c r="C222" s="24">
        <v>0</v>
      </c>
      <c r="D222" s="24">
        <v>0</v>
      </c>
      <c r="F222" s="27"/>
    </row>
    <row r="223" spans="2:47">
      <c r="B223" s="27" t="s">
        <v>166</v>
      </c>
      <c r="C223" s="24">
        <v>0</v>
      </c>
      <c r="D223" s="24">
        <v>0</v>
      </c>
      <c r="F223" s="27"/>
    </row>
    <row r="224" spans="2:47">
      <c r="B224" s="17" t="s">
        <v>167</v>
      </c>
      <c r="C224" s="24">
        <v>0</v>
      </c>
      <c r="D224" s="24">
        <v>0</v>
      </c>
      <c r="F224" s="17"/>
    </row>
    <row r="225" spans="2:47">
      <c r="B225" s="17" t="s">
        <v>168</v>
      </c>
      <c r="C225" s="24">
        <v>2.2997323199999999</v>
      </c>
      <c r="D225" s="24">
        <v>2.3033237</v>
      </c>
      <c r="F225" s="17"/>
    </row>
    <row r="226" spans="2:47">
      <c r="B226" s="10" t="s">
        <v>169</v>
      </c>
      <c r="C226" s="48">
        <v>470.86602656000002</v>
      </c>
      <c r="D226" s="48">
        <v>442.0474236</v>
      </c>
      <c r="F226" s="10"/>
    </row>
    <row r="227" spans="2:47">
      <c r="B227" s="10" t="s">
        <v>170</v>
      </c>
      <c r="C227" s="48">
        <v>3492.4875740479001</v>
      </c>
      <c r="D227" s="48">
        <v>3314.5853876066999</v>
      </c>
      <c r="F227" s="10"/>
    </row>
    <row r="228" spans="2:47">
      <c r="B228" s="10" t="s">
        <v>135</v>
      </c>
      <c r="C228" s="48">
        <v>5789.4071576599999</v>
      </c>
      <c r="D228" s="48">
        <v>5811.6576738800004</v>
      </c>
      <c r="F228" s="10"/>
    </row>
    <row r="229" spans="2:47" ht="30">
      <c r="B229" s="53" t="s">
        <v>171</v>
      </c>
      <c r="C229" s="24">
        <v>0</v>
      </c>
      <c r="D229" s="24">
        <v>0</v>
      </c>
      <c r="F229" s="10"/>
    </row>
    <row r="230" spans="2:47" s="11" customFormat="1">
      <c r="B230" s="10" t="s">
        <v>172</v>
      </c>
      <c r="C230" s="48">
        <v>205.55636822999998</v>
      </c>
      <c r="D230" s="48">
        <v>150.56188327999999</v>
      </c>
      <c r="E230" s="37"/>
      <c r="F230" s="10"/>
      <c r="G230" s="37"/>
      <c r="H230" s="37"/>
      <c r="I230" s="37"/>
      <c r="J230" s="37"/>
      <c r="K230" s="37"/>
      <c r="L230" s="37"/>
      <c r="M230" s="37"/>
      <c r="AU230" s="9"/>
    </row>
    <row r="231" spans="2:47" s="11" customFormat="1">
      <c r="B231" s="10" t="s">
        <v>173</v>
      </c>
      <c r="C231" s="48">
        <v>2091.3632153821</v>
      </c>
      <c r="D231" s="48">
        <v>2346.5104029933004</v>
      </c>
      <c r="E231" s="37"/>
      <c r="F231" s="10"/>
      <c r="G231" s="37"/>
      <c r="H231" s="37"/>
      <c r="I231" s="37"/>
      <c r="J231" s="37"/>
      <c r="K231" s="37"/>
      <c r="L231" s="37"/>
      <c r="M231" s="37"/>
      <c r="AU231" s="9"/>
    </row>
    <row r="232" spans="2:47" s="11" customFormat="1">
      <c r="B232" s="10" t="s">
        <v>174</v>
      </c>
      <c r="C232" s="48">
        <v>18.234418128637401</v>
      </c>
      <c r="D232" s="54">
        <v>19.286947517390502</v>
      </c>
      <c r="E232" s="37"/>
      <c r="F232" s="10"/>
      <c r="G232" s="37"/>
      <c r="H232" s="37"/>
      <c r="I232" s="37"/>
      <c r="J232" s="37"/>
      <c r="K232" s="37"/>
      <c r="L232" s="37"/>
      <c r="M232" s="37"/>
      <c r="AU232" s="9"/>
    </row>
    <row r="233" spans="2:47">
      <c r="B233" s="10" t="s">
        <v>110</v>
      </c>
      <c r="C233" s="24"/>
      <c r="D233" s="24"/>
      <c r="F233" s="10"/>
    </row>
    <row r="234" spans="2:47" s="11" customFormat="1">
      <c r="B234" s="10" t="s">
        <v>151</v>
      </c>
      <c r="C234" s="48">
        <v>2965.3797945478996</v>
      </c>
      <c r="D234" s="48">
        <v>2810.9467407328998</v>
      </c>
      <c r="E234" s="37"/>
      <c r="F234" s="10"/>
      <c r="G234" s="37"/>
      <c r="H234" s="37"/>
      <c r="I234" s="37"/>
      <c r="J234" s="37"/>
      <c r="K234" s="37"/>
      <c r="L234" s="37"/>
      <c r="M234" s="37"/>
      <c r="AU234" s="9"/>
    </row>
    <row r="235" spans="2:47">
      <c r="B235" s="17" t="s">
        <v>152</v>
      </c>
      <c r="C235" s="24">
        <v>751.88665964939992</v>
      </c>
      <c r="D235" s="24">
        <v>684.94260693210003</v>
      </c>
      <c r="F235" s="17"/>
      <c r="AU235" s="46"/>
    </row>
    <row r="236" spans="2:47">
      <c r="B236" s="17" t="s">
        <v>153</v>
      </c>
      <c r="C236" s="24">
        <v>143.2913449616</v>
      </c>
      <c r="D236" s="24">
        <v>148.18091659909999</v>
      </c>
      <c r="F236" s="17"/>
    </row>
    <row r="237" spans="2:47">
      <c r="B237" s="17" t="s">
        <v>154</v>
      </c>
      <c r="C237" s="24">
        <v>1368.0242132524002</v>
      </c>
      <c r="D237" s="24">
        <v>1347.7864780841999</v>
      </c>
      <c r="F237" s="17"/>
    </row>
    <row r="238" spans="2:47">
      <c r="B238" s="17" t="s">
        <v>155</v>
      </c>
      <c r="C238" s="24">
        <v>73.650650625199987</v>
      </c>
      <c r="D238" s="24">
        <v>70.329373184400012</v>
      </c>
      <c r="F238" s="17"/>
    </row>
    <row r="239" spans="2:47">
      <c r="B239" s="17" t="s">
        <v>156</v>
      </c>
      <c r="C239" s="24">
        <v>84.610892768599996</v>
      </c>
      <c r="D239" s="24">
        <v>76.0480519117</v>
      </c>
      <c r="F239" s="17"/>
    </row>
    <row r="240" spans="2:47">
      <c r="B240" s="17" t="s">
        <v>157</v>
      </c>
      <c r="C240" s="24">
        <v>78.818720805000012</v>
      </c>
      <c r="D240" s="24">
        <v>73.843451477400009</v>
      </c>
      <c r="F240" s="17"/>
    </row>
    <row r="241" spans="2:47">
      <c r="B241" s="17" t="s">
        <v>158</v>
      </c>
      <c r="C241" s="24">
        <v>90.888449992999995</v>
      </c>
      <c r="D241" s="24">
        <v>84.798564743200004</v>
      </c>
      <c r="F241" s="17"/>
    </row>
    <row r="242" spans="2:47">
      <c r="B242" s="17" t="s">
        <v>159</v>
      </c>
      <c r="C242" s="24">
        <v>374.20886249269944</v>
      </c>
      <c r="D242" s="24">
        <v>325.01729780080001</v>
      </c>
      <c r="F242" s="17"/>
    </row>
    <row r="243" spans="2:47" s="11" customFormat="1">
      <c r="B243" s="10" t="s">
        <v>160</v>
      </c>
      <c r="C243" s="48">
        <v>68.224376930000005</v>
      </c>
      <c r="D243" s="48">
        <v>73.033868380000001</v>
      </c>
      <c r="E243" s="37"/>
      <c r="F243" s="10"/>
      <c r="G243" s="37"/>
      <c r="H243" s="37"/>
      <c r="I243" s="37"/>
      <c r="J243" s="37"/>
      <c r="K243" s="37"/>
      <c r="L243" s="37"/>
      <c r="M243" s="37"/>
      <c r="AU243" s="9"/>
    </row>
    <row r="244" spans="2:47">
      <c r="B244" s="17" t="s">
        <v>161</v>
      </c>
      <c r="C244" s="24">
        <v>63.169734920000003</v>
      </c>
      <c r="D244" s="24">
        <v>69.154473899999999</v>
      </c>
      <c r="F244" s="17"/>
    </row>
    <row r="245" spans="2:47">
      <c r="B245" s="17" t="s">
        <v>162</v>
      </c>
      <c r="C245" s="24">
        <v>2.7549096899999999</v>
      </c>
      <c r="D245" s="24">
        <v>1.57607078</v>
      </c>
      <c r="F245" s="17"/>
    </row>
    <row r="246" spans="2:47">
      <c r="B246" s="27" t="s">
        <v>163</v>
      </c>
      <c r="C246" s="24">
        <v>2.7549096899999999</v>
      </c>
      <c r="D246" s="24">
        <v>1.57607078</v>
      </c>
      <c r="F246" s="27"/>
    </row>
    <row r="247" spans="2:47">
      <c r="B247" s="27" t="s">
        <v>164</v>
      </c>
      <c r="C247" s="24">
        <v>0</v>
      </c>
      <c r="D247" s="24">
        <v>0</v>
      </c>
      <c r="F247" s="27"/>
    </row>
    <row r="248" spans="2:47">
      <c r="B248" s="27" t="s">
        <v>165</v>
      </c>
      <c r="C248" s="24">
        <v>0</v>
      </c>
      <c r="D248" s="24">
        <v>0</v>
      </c>
      <c r="F248" s="27"/>
    </row>
    <row r="249" spans="2:47">
      <c r="B249" s="27" t="s">
        <v>166</v>
      </c>
      <c r="C249" s="24">
        <v>0</v>
      </c>
      <c r="D249" s="24">
        <v>0</v>
      </c>
      <c r="F249" s="27"/>
    </row>
    <row r="250" spans="2:47">
      <c r="B250" s="17" t="s">
        <v>167</v>
      </c>
      <c r="C250" s="24">
        <v>0</v>
      </c>
      <c r="D250" s="24">
        <v>0</v>
      </c>
      <c r="F250" s="17"/>
    </row>
    <row r="251" spans="2:47">
      <c r="B251" s="17" t="s">
        <v>168</v>
      </c>
      <c r="C251" s="24">
        <v>2.2997323199999999</v>
      </c>
      <c r="D251" s="24">
        <v>2.3033237</v>
      </c>
      <c r="F251" s="17"/>
    </row>
    <row r="252" spans="2:47" s="11" customFormat="1">
      <c r="B252" s="53" t="s">
        <v>169</v>
      </c>
      <c r="C252" s="48">
        <v>475.64634197000004</v>
      </c>
      <c r="D252" s="48">
        <v>444.17641277999996</v>
      </c>
      <c r="E252" s="37"/>
      <c r="F252" s="10"/>
      <c r="G252" s="37"/>
      <c r="H252" s="37"/>
      <c r="I252" s="37"/>
      <c r="J252" s="37"/>
      <c r="K252" s="37"/>
      <c r="L252" s="37"/>
      <c r="M252" s="37"/>
      <c r="AU252" s="9"/>
    </row>
    <row r="253" spans="2:47" s="11" customFormat="1">
      <c r="B253" s="53" t="s">
        <v>170</v>
      </c>
      <c r="C253" s="48">
        <v>3509.2505134478997</v>
      </c>
      <c r="D253" s="48">
        <v>3328.1570218929</v>
      </c>
      <c r="E253" s="37"/>
      <c r="F253" s="10"/>
      <c r="G253" s="37"/>
      <c r="H253" s="37"/>
      <c r="I253" s="37"/>
      <c r="J253" s="37"/>
      <c r="K253" s="37"/>
      <c r="L253" s="37"/>
      <c r="M253" s="37"/>
      <c r="AU253" s="9"/>
    </row>
    <row r="254" spans="2:47" s="11" customFormat="1">
      <c r="B254" s="53" t="s">
        <v>135</v>
      </c>
      <c r="C254" s="48">
        <v>5940.6179212899997</v>
      </c>
      <c r="D254" s="48">
        <v>5960.3067078300001</v>
      </c>
      <c r="E254" s="37"/>
      <c r="F254" s="10"/>
      <c r="G254" s="37"/>
      <c r="H254" s="37"/>
      <c r="I254" s="37"/>
      <c r="J254" s="37"/>
      <c r="K254" s="37"/>
      <c r="L254" s="37"/>
      <c r="M254" s="37"/>
      <c r="AU254" s="9"/>
    </row>
    <row r="255" spans="2:47" s="11" customFormat="1" ht="30">
      <c r="B255" s="53" t="s">
        <v>171</v>
      </c>
      <c r="C255" s="48">
        <v>0</v>
      </c>
      <c r="D255" s="48">
        <v>0</v>
      </c>
      <c r="E255" s="37"/>
      <c r="F255" s="10"/>
      <c r="G255" s="37"/>
      <c r="H255" s="37"/>
      <c r="I255" s="37"/>
      <c r="J255" s="37"/>
      <c r="K255" s="37"/>
      <c r="L255" s="37"/>
      <c r="M255" s="37"/>
      <c r="AU255" s="9"/>
    </row>
    <row r="256" spans="2:47" s="11" customFormat="1">
      <c r="B256" s="53" t="s">
        <v>172</v>
      </c>
      <c r="C256" s="48">
        <v>205.55636822999998</v>
      </c>
      <c r="D256" s="48">
        <v>150.56188327999999</v>
      </c>
      <c r="E256" s="37"/>
      <c r="F256" s="10"/>
      <c r="G256" s="37"/>
      <c r="H256" s="37"/>
      <c r="I256" s="37"/>
      <c r="J256" s="37"/>
      <c r="K256" s="37"/>
      <c r="L256" s="37"/>
      <c r="M256" s="37"/>
      <c r="AU256" s="9"/>
    </row>
    <row r="257" spans="2:47" s="11" customFormat="1">
      <c r="B257" s="53" t="s">
        <v>173</v>
      </c>
      <c r="C257" s="48">
        <v>2225.8110396121001</v>
      </c>
      <c r="D257" s="48">
        <v>2481.5878026570999</v>
      </c>
      <c r="E257" s="37"/>
      <c r="F257" s="10"/>
      <c r="G257" s="37"/>
      <c r="H257" s="37"/>
      <c r="I257" s="37"/>
      <c r="J257" s="37"/>
      <c r="K257" s="37"/>
      <c r="L257" s="37"/>
      <c r="M257" s="37"/>
      <c r="AU257" s="9"/>
    </row>
    <row r="258" spans="2:47" s="11" customFormat="1">
      <c r="B258" s="53" t="s">
        <v>174</v>
      </c>
      <c r="C258" s="48">
        <v>18.621297306582299</v>
      </c>
      <c r="D258" s="55">
        <v>19.699603520762</v>
      </c>
      <c r="E258" s="37"/>
      <c r="F258" s="10"/>
      <c r="G258" s="37"/>
      <c r="H258" s="37"/>
      <c r="I258" s="37"/>
      <c r="J258" s="37"/>
      <c r="K258" s="37"/>
      <c r="L258" s="37"/>
      <c r="M258" s="37"/>
      <c r="AU258" s="9"/>
    </row>
    <row r="259" spans="2:47">
      <c r="B259" s="39" t="s">
        <v>175</v>
      </c>
      <c r="C259" s="24"/>
      <c r="D259" s="24"/>
      <c r="F259" s="11"/>
    </row>
    <row r="260" spans="2:47" s="11" customFormat="1">
      <c r="B260" s="53" t="s">
        <v>76</v>
      </c>
      <c r="C260" s="24"/>
      <c r="E260" s="37"/>
      <c r="F260" s="10"/>
      <c r="G260" s="37"/>
      <c r="H260" s="37"/>
      <c r="I260" s="37"/>
      <c r="J260" s="37"/>
      <c r="K260" s="37"/>
      <c r="L260" s="37"/>
      <c r="M260" s="37"/>
      <c r="AU260" s="9"/>
    </row>
    <row r="261" spans="2:47" s="11" customFormat="1">
      <c r="B261" s="53" t="s">
        <v>170</v>
      </c>
      <c r="C261" s="48">
        <v>3492.4875740378998</v>
      </c>
      <c r="D261" s="48">
        <v>3314.5853876000001</v>
      </c>
      <c r="E261" s="37"/>
      <c r="F261" s="10"/>
      <c r="G261" s="37"/>
      <c r="H261" s="37"/>
      <c r="I261" s="37"/>
      <c r="J261" s="37"/>
      <c r="K261" s="37"/>
      <c r="L261" s="37"/>
      <c r="M261" s="37"/>
      <c r="AU261" s="9"/>
    </row>
    <row r="262" spans="2:47" s="11" customFormat="1">
      <c r="B262" s="53" t="s">
        <v>135</v>
      </c>
      <c r="C262" s="48">
        <v>5789.4071576599999</v>
      </c>
      <c r="D262" s="48">
        <v>5811.6576738800004</v>
      </c>
      <c r="E262" s="37"/>
      <c r="F262" s="10"/>
      <c r="G262" s="37"/>
      <c r="H262" s="37"/>
      <c r="I262" s="37"/>
      <c r="J262" s="37"/>
      <c r="K262" s="37"/>
      <c r="L262" s="37"/>
      <c r="M262" s="37"/>
      <c r="AU262" s="9"/>
    </row>
    <row r="263" spans="2:47" s="11" customFormat="1">
      <c r="B263" s="53" t="s">
        <v>110</v>
      </c>
      <c r="C263" s="24"/>
      <c r="D263" s="48"/>
      <c r="E263" s="37"/>
      <c r="F263" s="10"/>
      <c r="G263" s="37"/>
      <c r="H263" s="37"/>
      <c r="I263" s="37"/>
      <c r="J263" s="37"/>
      <c r="K263" s="37"/>
      <c r="L263" s="37"/>
      <c r="M263" s="37"/>
      <c r="AU263" s="9"/>
    </row>
    <row r="264" spans="2:47" s="11" customFormat="1">
      <c r="B264" s="53" t="s">
        <v>170</v>
      </c>
      <c r="C264" s="48">
        <v>3509.2505134479002</v>
      </c>
      <c r="D264" s="48">
        <v>3328.1570218699999</v>
      </c>
      <c r="E264" s="37"/>
      <c r="F264" s="10"/>
      <c r="G264" s="37"/>
      <c r="H264" s="37"/>
      <c r="I264" s="37"/>
      <c r="J264" s="37"/>
      <c r="K264" s="37"/>
      <c r="L264" s="37"/>
      <c r="M264" s="37"/>
      <c r="AU264" s="9"/>
    </row>
    <row r="265" spans="2:47" s="11" customFormat="1">
      <c r="B265" s="53" t="s">
        <v>135</v>
      </c>
      <c r="C265" s="48">
        <v>5940.6179212899997</v>
      </c>
      <c r="D265" s="48">
        <v>5960.3067078300001</v>
      </c>
      <c r="E265" s="37"/>
      <c r="F265" s="10"/>
      <c r="G265" s="37"/>
      <c r="H265" s="37"/>
      <c r="I265" s="37"/>
      <c r="J265" s="37"/>
      <c r="K265" s="37"/>
      <c r="L265" s="37"/>
      <c r="M265" s="37"/>
      <c r="AU265" s="9"/>
    </row>
    <row r="266" spans="2:47" s="11" customFormat="1">
      <c r="B266" s="11" t="s">
        <v>174</v>
      </c>
      <c r="C266" s="24"/>
      <c r="D266" s="48"/>
      <c r="E266" s="37"/>
      <c r="G266" s="37"/>
      <c r="H266" s="37"/>
      <c r="I266" s="37"/>
      <c r="J266" s="37"/>
      <c r="K266" s="37"/>
      <c r="L266" s="37"/>
      <c r="M266" s="37"/>
      <c r="AU266" s="9"/>
    </row>
    <row r="267" spans="2:47" s="11" customFormat="1">
      <c r="B267" s="53" t="s">
        <v>176</v>
      </c>
      <c r="C267" s="48">
        <v>18.23</v>
      </c>
      <c r="D267" s="55">
        <v>19.29</v>
      </c>
      <c r="E267" s="37"/>
      <c r="F267" s="10"/>
      <c r="G267" s="37"/>
      <c r="H267" s="37"/>
      <c r="I267" s="37"/>
      <c r="J267" s="37"/>
      <c r="K267" s="37"/>
      <c r="L267" s="37"/>
      <c r="M267" s="37"/>
      <c r="AU267" s="9"/>
    </row>
    <row r="268" spans="2:47" s="11" customFormat="1">
      <c r="B268" s="53" t="s">
        <v>177</v>
      </c>
      <c r="C268" s="48">
        <v>18.62</v>
      </c>
      <c r="D268" s="55">
        <v>19.7</v>
      </c>
      <c r="E268" s="56"/>
      <c r="F268" s="53"/>
      <c r="G268" s="56"/>
      <c r="H268" s="56"/>
      <c r="I268" s="56"/>
      <c r="J268" s="56"/>
      <c r="K268" s="56"/>
      <c r="L268" s="56"/>
      <c r="M268" s="56"/>
      <c r="AU268" s="9"/>
    </row>
    <row r="269" spans="2:47">
      <c r="D269" s="24"/>
    </row>
    <row r="270" spans="2:47" ht="39">
      <c r="B270" s="51" t="s">
        <v>143</v>
      </c>
      <c r="D270" s="24"/>
    </row>
    <row r="271" spans="2:47">
      <c r="B271" s="51" t="s">
        <v>232</v>
      </c>
      <c r="D271" s="24"/>
    </row>
    <row r="272" spans="2:47">
      <c r="D272" s="24"/>
    </row>
    <row r="273" spans="4:4">
      <c r="D273" s="24"/>
    </row>
    <row r="274" spans="4:4">
      <c r="D274" s="24"/>
    </row>
    <row r="275" spans="4:4">
      <c r="D275" s="24"/>
    </row>
    <row r="276" spans="4:4">
      <c r="D276" s="24"/>
    </row>
    <row r="277" spans="4:4">
      <c r="D277" s="24"/>
    </row>
    <row r="278" spans="4:4">
      <c r="D278" s="24"/>
    </row>
    <row r="279" spans="4:4">
      <c r="D279" s="24"/>
    </row>
    <row r="280" spans="4:4">
      <c r="D280" s="24"/>
    </row>
    <row r="281" spans="4:4">
      <c r="D281" s="24"/>
    </row>
    <row r="282" spans="4:4">
      <c r="D282" s="24"/>
    </row>
  </sheetData>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83-A77B-418E-94A3-84090B9EAD36}">
  <dimension ref="A1:J38"/>
  <sheetViews>
    <sheetView workbookViewId="0">
      <pane xSplit="1" topLeftCell="I1" activePane="topRight" state="frozen"/>
      <selection pane="topRight"/>
    </sheetView>
  </sheetViews>
  <sheetFormatPr defaultColWidth="9.140625" defaultRowHeight="15"/>
  <cols>
    <col min="1" max="1" width="60.5703125" style="77" customWidth="1"/>
    <col min="2" max="2" width="13.28515625" style="80" customWidth="1"/>
    <col min="3" max="3" width="13.28515625" style="76" customWidth="1"/>
    <col min="4" max="5" width="13.28515625" style="73" customWidth="1"/>
    <col min="6" max="9" width="13.28515625" style="76" customWidth="1"/>
    <col min="10" max="16384" width="9.140625" style="76"/>
  </cols>
  <sheetData>
    <row r="1" spans="1:9" s="70" customFormat="1" ht="57" customHeight="1">
      <c r="A1" s="82" t="s">
        <v>293</v>
      </c>
      <c r="B1" s="68"/>
      <c r="C1" s="69"/>
    </row>
    <row r="2" spans="1:9" s="73" customFormat="1" ht="17.100000000000001" customHeight="1">
      <c r="A2" s="71" t="s">
        <v>295</v>
      </c>
      <c r="B2" s="72" t="s">
        <v>294</v>
      </c>
      <c r="C2" s="72" t="s">
        <v>643</v>
      </c>
      <c r="D2" s="72" t="s">
        <v>644</v>
      </c>
      <c r="E2" s="72" t="s">
        <v>684</v>
      </c>
      <c r="F2" s="72" t="s">
        <v>683</v>
      </c>
      <c r="G2" s="72" t="s">
        <v>699</v>
      </c>
      <c r="H2" s="72" t="s">
        <v>698</v>
      </c>
      <c r="I2" s="72" t="s">
        <v>709</v>
      </c>
    </row>
    <row r="3" spans="1:9">
      <c r="A3" s="83" t="s">
        <v>296</v>
      </c>
      <c r="B3" s="122">
        <v>4823836</v>
      </c>
      <c r="C3" s="128">
        <f t="shared" ref="C3:C8" si="0">D3-B3</f>
        <v>5260828</v>
      </c>
      <c r="D3" s="79">
        <v>10084664</v>
      </c>
      <c r="E3" s="79">
        <f>F3-D3</f>
        <v>5775866</v>
      </c>
      <c r="F3" s="79">
        <v>15860530</v>
      </c>
      <c r="G3" s="79">
        <f>H3-F3</f>
        <v>5905429</v>
      </c>
      <c r="H3" s="79">
        <v>21765959</v>
      </c>
      <c r="I3" s="79">
        <v>5845277</v>
      </c>
    </row>
    <row r="4" spans="1:9">
      <c r="A4" s="74" t="s">
        <v>297</v>
      </c>
      <c r="B4" s="123">
        <v>2536548</v>
      </c>
      <c r="C4" s="129">
        <f t="shared" si="0"/>
        <v>2729169</v>
      </c>
      <c r="D4" s="75">
        <v>5265717</v>
      </c>
      <c r="E4" s="75">
        <f t="shared" ref="E4:E36" si="1">F4-D4</f>
        <v>2772118</v>
      </c>
      <c r="F4" s="75">
        <v>8037835</v>
      </c>
      <c r="G4" s="75">
        <f t="shared" ref="G4:G36" si="2">H4-F4</f>
        <v>2763995</v>
      </c>
      <c r="H4" s="169">
        <v>10801830</v>
      </c>
      <c r="I4" s="75">
        <v>2855174</v>
      </c>
    </row>
    <row r="5" spans="1:9">
      <c r="A5" s="74" t="s">
        <v>234</v>
      </c>
      <c r="B5" s="123">
        <v>1845546</v>
      </c>
      <c r="C5" s="129">
        <f t="shared" si="0"/>
        <v>2221798</v>
      </c>
      <c r="D5" s="75">
        <v>4067344</v>
      </c>
      <c r="E5" s="75">
        <f t="shared" si="1"/>
        <v>2577356</v>
      </c>
      <c r="F5" s="75">
        <v>6644700</v>
      </c>
      <c r="G5" s="75">
        <f t="shared" si="2"/>
        <v>2528166</v>
      </c>
      <c r="H5" s="169">
        <v>9172866</v>
      </c>
      <c r="I5" s="75">
        <v>2497892</v>
      </c>
    </row>
    <row r="6" spans="1:9">
      <c r="A6" s="74" t="s">
        <v>298</v>
      </c>
      <c r="B6" s="123">
        <v>-159357</v>
      </c>
      <c r="C6" s="129">
        <f t="shared" si="0"/>
        <v>-116891</v>
      </c>
      <c r="D6" s="75">
        <v>-276248</v>
      </c>
      <c r="E6" s="75">
        <f t="shared" si="1"/>
        <v>-62366</v>
      </c>
      <c r="F6" s="75">
        <v>-338614</v>
      </c>
      <c r="G6" s="75">
        <f t="shared" si="2"/>
        <v>15764</v>
      </c>
      <c r="H6" s="75">
        <v>-322850</v>
      </c>
      <c r="I6" s="75">
        <v>-65738</v>
      </c>
    </row>
    <row r="7" spans="1:9">
      <c r="A7" s="74" t="s">
        <v>299</v>
      </c>
      <c r="B7" s="123">
        <v>232855</v>
      </c>
      <c r="C7" s="129">
        <f t="shared" si="0"/>
        <v>-1555</v>
      </c>
      <c r="D7" s="75">
        <v>231300</v>
      </c>
      <c r="E7" s="75">
        <f t="shared" si="1"/>
        <v>1044</v>
      </c>
      <c r="F7" s="75">
        <v>232344</v>
      </c>
      <c r="G7" s="75">
        <f t="shared" si="2"/>
        <v>82170</v>
      </c>
      <c r="H7" s="169">
        <v>314514</v>
      </c>
      <c r="I7" s="75">
        <v>50439</v>
      </c>
    </row>
    <row r="8" spans="1:9">
      <c r="A8" s="74" t="s">
        <v>300</v>
      </c>
      <c r="B8" s="123">
        <v>368244</v>
      </c>
      <c r="C8" s="129">
        <f t="shared" si="0"/>
        <v>428307</v>
      </c>
      <c r="D8" s="75">
        <v>796551</v>
      </c>
      <c r="E8" s="75">
        <f t="shared" si="1"/>
        <v>487714</v>
      </c>
      <c r="F8" s="75">
        <v>1284265</v>
      </c>
      <c r="G8" s="75">
        <f t="shared" si="2"/>
        <v>515334</v>
      </c>
      <c r="H8" s="169">
        <v>1799599</v>
      </c>
      <c r="I8" s="75">
        <v>507510</v>
      </c>
    </row>
    <row r="9" spans="1:9">
      <c r="A9" s="78" t="s">
        <v>301</v>
      </c>
      <c r="B9" s="122">
        <v>-3281514</v>
      </c>
      <c r="C9" s="128">
        <f t="shared" ref="C9:C31" si="3">D9-B9</f>
        <v>-3620161</v>
      </c>
      <c r="D9" s="79">
        <v>-6901675</v>
      </c>
      <c r="E9" s="79">
        <f t="shared" si="1"/>
        <v>-4170323</v>
      </c>
      <c r="F9" s="79">
        <v>-11071998</v>
      </c>
      <c r="G9" s="79">
        <f t="shared" si="2"/>
        <v>-4287887</v>
      </c>
      <c r="H9" s="79">
        <v>-15359885</v>
      </c>
      <c r="I9" s="79">
        <v>-4109463</v>
      </c>
    </row>
    <row r="10" spans="1:9">
      <c r="A10" s="77" t="s">
        <v>302</v>
      </c>
      <c r="B10" s="123">
        <v>-2967080</v>
      </c>
      <c r="C10" s="129">
        <f t="shared" si="3"/>
        <v>-3521770</v>
      </c>
      <c r="D10" s="75">
        <v>-6488850</v>
      </c>
      <c r="E10" s="75">
        <f t="shared" si="1"/>
        <v>-4071604</v>
      </c>
      <c r="F10" s="75">
        <v>-10560454</v>
      </c>
      <c r="G10" s="75">
        <f t="shared" si="2"/>
        <v>-4116772</v>
      </c>
      <c r="H10" s="75">
        <v>-14677226</v>
      </c>
      <c r="I10" s="75">
        <v>-3951536</v>
      </c>
    </row>
    <row r="11" spans="1:9">
      <c r="A11" s="77" t="s">
        <v>303</v>
      </c>
      <c r="B11" s="123">
        <v>-314434</v>
      </c>
      <c r="C11" s="129">
        <f t="shared" si="3"/>
        <v>-98391</v>
      </c>
      <c r="D11" s="75">
        <v>-412825</v>
      </c>
      <c r="E11" s="75">
        <f t="shared" si="1"/>
        <v>-98719</v>
      </c>
      <c r="F11" s="75">
        <v>-511544</v>
      </c>
      <c r="G11" s="75">
        <f t="shared" si="2"/>
        <v>-171115</v>
      </c>
      <c r="H11" s="75">
        <v>-682659</v>
      </c>
      <c r="I11" s="75">
        <v>-157927</v>
      </c>
    </row>
    <row r="12" spans="1:9">
      <c r="A12" s="78" t="s">
        <v>304</v>
      </c>
      <c r="B12" s="122">
        <v>1542322</v>
      </c>
      <c r="C12" s="128">
        <f t="shared" si="3"/>
        <v>1640667</v>
      </c>
      <c r="D12" s="79">
        <v>3182989</v>
      </c>
      <c r="E12" s="79">
        <f t="shared" si="1"/>
        <v>1605543</v>
      </c>
      <c r="F12" s="79">
        <v>4788532</v>
      </c>
      <c r="G12" s="79">
        <f t="shared" si="2"/>
        <v>1617542</v>
      </c>
      <c r="H12" s="79">
        <v>6406074</v>
      </c>
      <c r="I12" s="79">
        <v>1735814</v>
      </c>
    </row>
    <row r="13" spans="1:9">
      <c r="A13" s="78" t="s">
        <v>305</v>
      </c>
      <c r="B13" s="122">
        <v>-334700</v>
      </c>
      <c r="C13" s="128">
        <f t="shared" si="3"/>
        <v>-184383</v>
      </c>
      <c r="D13" s="79">
        <v>-519083</v>
      </c>
      <c r="E13" s="79">
        <f t="shared" si="1"/>
        <v>-191439</v>
      </c>
      <c r="F13" s="79">
        <v>-710522</v>
      </c>
      <c r="G13" s="79">
        <f t="shared" si="2"/>
        <v>-584774</v>
      </c>
      <c r="H13" s="79">
        <v>-1295296</v>
      </c>
      <c r="I13" s="79">
        <v>-542465</v>
      </c>
    </row>
    <row r="14" spans="1:9">
      <c r="A14" s="77" t="s">
        <v>306</v>
      </c>
      <c r="B14" s="123">
        <v>-420338</v>
      </c>
      <c r="C14" s="129">
        <f t="shared" si="3"/>
        <v>-183061</v>
      </c>
      <c r="D14" s="75">
        <v>-603399</v>
      </c>
      <c r="E14" s="75">
        <f t="shared" si="1"/>
        <v>-181140</v>
      </c>
      <c r="F14" s="75">
        <v>-784539</v>
      </c>
      <c r="G14" s="75">
        <f t="shared" si="2"/>
        <v>-320265</v>
      </c>
      <c r="H14" s="75">
        <v>-1104804</v>
      </c>
      <c r="I14" s="75">
        <v>-537115</v>
      </c>
    </row>
    <row r="15" spans="1:9">
      <c r="A15" s="77" t="s">
        <v>307</v>
      </c>
      <c r="B15" s="123">
        <v>85638</v>
      </c>
      <c r="C15" s="129">
        <f t="shared" si="3"/>
        <v>-1322</v>
      </c>
      <c r="D15" s="75">
        <v>84316</v>
      </c>
      <c r="E15" s="75">
        <f t="shared" si="1"/>
        <v>-10299</v>
      </c>
      <c r="F15" s="75">
        <v>74017</v>
      </c>
      <c r="G15" s="75">
        <f t="shared" si="2"/>
        <v>-264509</v>
      </c>
      <c r="H15" s="75">
        <v>-190492</v>
      </c>
      <c r="I15" s="75">
        <v>-5350</v>
      </c>
    </row>
    <row r="16" spans="1:9">
      <c r="A16" s="78" t="s">
        <v>308</v>
      </c>
      <c r="B16" s="122">
        <v>-913101</v>
      </c>
      <c r="C16" s="128">
        <f t="shared" si="3"/>
        <v>-923588</v>
      </c>
      <c r="D16" s="79">
        <v>-1836689</v>
      </c>
      <c r="E16" s="79">
        <f t="shared" si="1"/>
        <v>-986509</v>
      </c>
      <c r="F16" s="79">
        <v>-2823198</v>
      </c>
      <c r="G16" s="79">
        <f t="shared" si="2"/>
        <v>-471382</v>
      </c>
      <c r="H16" s="79">
        <v>-3294580</v>
      </c>
      <c r="I16" s="79">
        <v>-943034</v>
      </c>
    </row>
    <row r="17" spans="1:10">
      <c r="A17" s="77" t="s">
        <v>309</v>
      </c>
      <c r="B17" s="123">
        <v>521483</v>
      </c>
      <c r="C17" s="129">
        <f t="shared" si="3"/>
        <v>525460</v>
      </c>
      <c r="D17" s="75">
        <v>1046943</v>
      </c>
      <c r="E17" s="75">
        <f t="shared" si="1"/>
        <v>532192</v>
      </c>
      <c r="F17" s="75">
        <v>1579135</v>
      </c>
      <c r="G17" s="75">
        <f t="shared" si="2"/>
        <v>556672</v>
      </c>
      <c r="H17" s="75">
        <v>2135807</v>
      </c>
      <c r="I17" s="75">
        <v>525151</v>
      </c>
    </row>
    <row r="18" spans="1:10">
      <c r="A18" s="77" t="s">
        <v>236</v>
      </c>
      <c r="B18" s="123">
        <v>-639515</v>
      </c>
      <c r="C18" s="129">
        <f t="shared" si="3"/>
        <v>-674616</v>
      </c>
      <c r="D18" s="75">
        <v>-1314131</v>
      </c>
      <c r="E18" s="75">
        <f t="shared" si="1"/>
        <v>-679802</v>
      </c>
      <c r="F18" s="75">
        <v>-1993933</v>
      </c>
      <c r="G18" s="75">
        <f t="shared" si="2"/>
        <v>-761392</v>
      </c>
      <c r="H18" s="75">
        <v>-2755325</v>
      </c>
      <c r="I18" s="75">
        <v>-689948</v>
      </c>
    </row>
    <row r="19" spans="1:10">
      <c r="A19" s="77" t="s">
        <v>310</v>
      </c>
      <c r="B19" s="123">
        <v>-519836</v>
      </c>
      <c r="C19" s="129">
        <f t="shared" si="3"/>
        <v>-525526</v>
      </c>
      <c r="D19" s="75">
        <v>-1045362</v>
      </c>
      <c r="E19" s="75">
        <f t="shared" si="1"/>
        <v>-549662</v>
      </c>
      <c r="F19" s="75">
        <v>-1595024</v>
      </c>
      <c r="G19" s="75">
        <f t="shared" si="2"/>
        <v>-581595</v>
      </c>
      <c r="H19" s="75">
        <v>-2176619</v>
      </c>
      <c r="I19" s="75">
        <v>-543948</v>
      </c>
    </row>
    <row r="20" spans="1:10">
      <c r="A20" s="77" t="s">
        <v>311</v>
      </c>
      <c r="B20" s="123">
        <v>-139469</v>
      </c>
      <c r="C20" s="129">
        <f t="shared" si="3"/>
        <v>-141804</v>
      </c>
      <c r="D20" s="75">
        <v>-281273</v>
      </c>
      <c r="E20" s="75">
        <f t="shared" si="1"/>
        <v>-142127</v>
      </c>
      <c r="F20" s="75">
        <v>-423400</v>
      </c>
      <c r="G20" s="75">
        <f t="shared" si="2"/>
        <v>-147515</v>
      </c>
      <c r="H20" s="75">
        <v>-570915</v>
      </c>
      <c r="I20" s="75">
        <v>-149637</v>
      </c>
    </row>
    <row r="21" spans="1:10">
      <c r="A21" s="77" t="s">
        <v>312</v>
      </c>
      <c r="B21" s="123">
        <v>23246</v>
      </c>
      <c r="C21" s="129">
        <f t="shared" si="3"/>
        <v>22881</v>
      </c>
      <c r="D21" s="75">
        <v>46127</v>
      </c>
      <c r="E21" s="75">
        <f t="shared" si="1"/>
        <v>23171</v>
      </c>
      <c r="F21" s="75">
        <v>69298</v>
      </c>
      <c r="G21" s="75">
        <f t="shared" si="2"/>
        <v>25502</v>
      </c>
      <c r="H21" s="75">
        <v>94800</v>
      </c>
      <c r="I21" s="75">
        <v>28751</v>
      </c>
    </row>
    <row r="22" spans="1:10">
      <c r="A22" s="77" t="s">
        <v>313</v>
      </c>
      <c r="B22" s="123">
        <v>136035</v>
      </c>
      <c r="C22" s="129">
        <f t="shared" si="3"/>
        <v>201301</v>
      </c>
      <c r="D22" s="75">
        <v>337336</v>
      </c>
      <c r="E22" s="75">
        <f t="shared" si="1"/>
        <v>172502</v>
      </c>
      <c r="F22" s="75">
        <v>509838</v>
      </c>
      <c r="G22" s="75">
        <f t="shared" si="2"/>
        <v>812692</v>
      </c>
      <c r="H22" s="75">
        <v>1322530</v>
      </c>
      <c r="I22" s="75">
        <v>182088</v>
      </c>
    </row>
    <row r="23" spans="1:10">
      <c r="A23" s="77" t="s">
        <v>314</v>
      </c>
      <c r="B23" s="123">
        <v>-172169</v>
      </c>
      <c r="C23" s="129">
        <f t="shared" si="3"/>
        <v>-199618</v>
      </c>
      <c r="D23" s="75">
        <v>-371787</v>
      </c>
      <c r="E23" s="75">
        <f t="shared" si="1"/>
        <v>-176934</v>
      </c>
      <c r="F23" s="75">
        <v>-548721</v>
      </c>
      <c r="G23" s="75">
        <f t="shared" si="2"/>
        <v>-197710</v>
      </c>
      <c r="H23" s="75">
        <v>-746431</v>
      </c>
      <c r="I23" s="75">
        <v>-196629</v>
      </c>
      <c r="J23" s="70"/>
    </row>
    <row r="24" spans="1:10" s="70" customFormat="1">
      <c r="A24" s="77" t="s">
        <v>315</v>
      </c>
      <c r="B24" s="123">
        <v>-122876</v>
      </c>
      <c r="C24" s="129">
        <f t="shared" si="3"/>
        <v>-131666</v>
      </c>
      <c r="D24" s="75">
        <v>-254542</v>
      </c>
      <c r="E24" s="75">
        <f t="shared" si="1"/>
        <v>-165849</v>
      </c>
      <c r="F24" s="75">
        <v>-420391</v>
      </c>
      <c r="G24" s="75">
        <f t="shared" si="2"/>
        <v>-178036</v>
      </c>
      <c r="H24" s="75">
        <v>-598427</v>
      </c>
      <c r="I24" s="75">
        <v>-98862</v>
      </c>
    </row>
    <row r="25" spans="1:10" s="70" customFormat="1">
      <c r="A25" s="78" t="s">
        <v>316</v>
      </c>
      <c r="B25" s="124">
        <v>294521</v>
      </c>
      <c r="C25" s="128">
        <f t="shared" si="3"/>
        <v>532696</v>
      </c>
      <c r="D25" s="79">
        <v>827217</v>
      </c>
      <c r="E25" s="79">
        <f t="shared" si="1"/>
        <v>427595</v>
      </c>
      <c r="F25" s="79">
        <v>1254812</v>
      </c>
      <c r="G25" s="79">
        <f t="shared" si="2"/>
        <v>561386</v>
      </c>
      <c r="H25" s="79">
        <v>1816198</v>
      </c>
      <c r="I25" s="79">
        <v>250315</v>
      </c>
    </row>
    <row r="26" spans="1:10">
      <c r="A26" s="78" t="s">
        <v>317</v>
      </c>
      <c r="B26" s="124">
        <v>-53042</v>
      </c>
      <c r="C26" s="128">
        <f t="shared" si="3"/>
        <v>-154992</v>
      </c>
      <c r="D26" s="79">
        <v>-208034</v>
      </c>
      <c r="E26" s="79">
        <f t="shared" si="1"/>
        <v>-98806</v>
      </c>
      <c r="F26" s="79">
        <v>-306840</v>
      </c>
      <c r="G26" s="79">
        <f t="shared" si="2"/>
        <v>95552</v>
      </c>
      <c r="H26" s="79">
        <v>-211288</v>
      </c>
      <c r="I26" s="79">
        <v>-28731</v>
      </c>
    </row>
    <row r="27" spans="1:10">
      <c r="A27" s="77" t="s">
        <v>318</v>
      </c>
      <c r="B27" s="125">
        <v>-90467</v>
      </c>
      <c r="C27" s="129">
        <f t="shared" si="3"/>
        <v>-127346</v>
      </c>
      <c r="D27" s="75">
        <v>-217813</v>
      </c>
      <c r="E27" s="75">
        <f t="shared" si="1"/>
        <v>-75060</v>
      </c>
      <c r="F27" s="75">
        <v>-292873</v>
      </c>
      <c r="G27" s="75">
        <f t="shared" si="2"/>
        <v>-89877</v>
      </c>
      <c r="H27" s="75">
        <v>-382750</v>
      </c>
      <c r="I27" s="75">
        <v>-60673</v>
      </c>
    </row>
    <row r="28" spans="1:10">
      <c r="A28" s="77" t="s">
        <v>319</v>
      </c>
      <c r="B28" s="125">
        <v>37425</v>
      </c>
      <c r="C28" s="129">
        <f t="shared" si="3"/>
        <v>-27646</v>
      </c>
      <c r="D28" s="75">
        <v>9779</v>
      </c>
      <c r="E28" s="75">
        <f t="shared" si="1"/>
        <v>-23746</v>
      </c>
      <c r="F28" s="75">
        <v>-13967</v>
      </c>
      <c r="G28" s="75">
        <f t="shared" si="2"/>
        <v>185429</v>
      </c>
      <c r="H28" s="75">
        <v>171462</v>
      </c>
      <c r="I28" s="75">
        <v>31942</v>
      </c>
    </row>
    <row r="29" spans="1:10">
      <c r="A29" s="78" t="s">
        <v>320</v>
      </c>
      <c r="B29" s="124">
        <v>241479</v>
      </c>
      <c r="C29" s="128">
        <f t="shared" si="3"/>
        <v>377704</v>
      </c>
      <c r="D29" s="79">
        <v>619183</v>
      </c>
      <c r="E29" s="79">
        <f t="shared" si="1"/>
        <v>328789</v>
      </c>
      <c r="F29" s="79">
        <v>947972</v>
      </c>
      <c r="G29" s="79">
        <f t="shared" si="2"/>
        <v>656938</v>
      </c>
      <c r="H29" s="79">
        <v>1604910</v>
      </c>
      <c r="I29" s="79">
        <v>221584</v>
      </c>
    </row>
    <row r="30" spans="1:10">
      <c r="A30" s="77" t="s">
        <v>321</v>
      </c>
      <c r="B30" s="125">
        <v>241318</v>
      </c>
      <c r="C30" s="129">
        <f t="shared" si="3"/>
        <v>377561</v>
      </c>
      <c r="D30" s="75">
        <v>618879</v>
      </c>
      <c r="E30" s="75">
        <f t="shared" si="1"/>
        <v>328616</v>
      </c>
      <c r="F30" s="75">
        <v>947495</v>
      </c>
      <c r="G30" s="75">
        <f t="shared" si="2"/>
        <v>656777</v>
      </c>
      <c r="H30" s="75">
        <v>1604272</v>
      </c>
      <c r="I30" s="75">
        <v>221407</v>
      </c>
    </row>
    <row r="31" spans="1:10">
      <c r="A31" s="77" t="s">
        <v>322</v>
      </c>
      <c r="B31" s="125">
        <v>161</v>
      </c>
      <c r="C31" s="129">
        <f t="shared" si="3"/>
        <v>143</v>
      </c>
      <c r="D31" s="75">
        <v>304</v>
      </c>
      <c r="E31" s="75">
        <f t="shared" si="1"/>
        <v>173</v>
      </c>
      <c r="F31" s="75">
        <v>477</v>
      </c>
      <c r="G31" s="75">
        <f t="shared" si="2"/>
        <v>161</v>
      </c>
      <c r="H31" s="75">
        <v>638</v>
      </c>
      <c r="I31" s="75">
        <v>177</v>
      </c>
    </row>
    <row r="32" spans="1:10">
      <c r="A32" s="78" t="s">
        <v>323</v>
      </c>
      <c r="B32" s="79"/>
      <c r="C32" s="129"/>
      <c r="D32" s="75"/>
      <c r="E32" s="79"/>
      <c r="F32" s="70"/>
      <c r="G32" s="79"/>
      <c r="H32" s="70"/>
      <c r="I32" s="70"/>
    </row>
    <row r="33" spans="1:9" s="70" customFormat="1">
      <c r="A33" s="78" t="s">
        <v>324</v>
      </c>
      <c r="B33" s="126"/>
      <c r="C33" s="129"/>
      <c r="D33" s="75"/>
      <c r="E33" s="79"/>
      <c r="F33" s="76"/>
      <c r="G33" s="79"/>
      <c r="H33" s="76"/>
      <c r="I33" s="76"/>
    </row>
    <row r="34" spans="1:9">
      <c r="A34" s="77" t="s">
        <v>325</v>
      </c>
      <c r="B34" s="127">
        <v>0.59</v>
      </c>
      <c r="C34" s="130">
        <f>D34-B34</f>
        <v>0.92</v>
      </c>
      <c r="D34" s="127">
        <v>1.51</v>
      </c>
      <c r="E34" s="163">
        <f t="shared" si="1"/>
        <v>0.80999999999999983</v>
      </c>
      <c r="F34" s="76">
        <v>2.3199999999999998</v>
      </c>
      <c r="G34" s="76">
        <f t="shared" si="2"/>
        <v>1.6</v>
      </c>
      <c r="H34" s="76">
        <v>3.92</v>
      </c>
      <c r="I34" s="127">
        <v>0.54</v>
      </c>
    </row>
    <row r="35" spans="1:9">
      <c r="A35" s="77" t="s">
        <v>326</v>
      </c>
      <c r="B35" s="127">
        <v>0.59</v>
      </c>
      <c r="C35" s="130">
        <f t="shared" ref="C35:C36" si="4">D35-B35</f>
        <v>0.95000000000000007</v>
      </c>
      <c r="D35" s="127">
        <v>1.54</v>
      </c>
      <c r="E35" s="163">
        <f t="shared" si="1"/>
        <v>0.89000000000000012</v>
      </c>
      <c r="F35" s="76">
        <v>2.4300000000000002</v>
      </c>
      <c r="G35" s="76">
        <f t="shared" si="2"/>
        <v>1.8699999999999997</v>
      </c>
      <c r="H35" s="171">
        <v>4.3</v>
      </c>
      <c r="I35" s="127">
        <v>0.54</v>
      </c>
    </row>
    <row r="36" spans="1:9">
      <c r="A36" s="77" t="s">
        <v>327</v>
      </c>
      <c r="B36" s="127">
        <v>0.59</v>
      </c>
      <c r="C36" s="130">
        <f t="shared" si="4"/>
        <v>0.92</v>
      </c>
      <c r="D36" s="127">
        <v>1.51</v>
      </c>
      <c r="E36" s="163">
        <f t="shared" si="1"/>
        <v>0.80999999999999983</v>
      </c>
      <c r="F36" s="76">
        <v>2.3199999999999998</v>
      </c>
      <c r="G36" s="76">
        <f t="shared" si="2"/>
        <v>1.6</v>
      </c>
      <c r="H36" s="76">
        <v>3.92</v>
      </c>
      <c r="I36" s="127">
        <v>0.54</v>
      </c>
    </row>
    <row r="37" spans="1:9">
      <c r="B37" s="84"/>
      <c r="I37" s="127"/>
    </row>
    <row r="38" spans="1:9" ht="34.5">
      <c r="A38" s="162" t="s">
        <v>681</v>
      </c>
    </row>
  </sheetData>
  <conditionalFormatting sqref="B37:B220">
    <cfRule type="cellIs" dxfId="0" priority="1" stopIfTrue="1" operator="notEqual">
      <formula>#REF!</formula>
    </cfRule>
  </conditionalFormatting>
  <hyperlinks>
    <hyperlink ref="A1" location="Index!A1" display="          Index      " xr:uid="{905EC50D-3A3F-4ECD-AF87-892140CFD67D}"/>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EF7-C3FF-47C1-BB13-33B8ECFBC1DC}">
  <dimension ref="A1:H231"/>
  <sheetViews>
    <sheetView workbookViewId="0">
      <pane xSplit="1" topLeftCell="H1" activePane="topRight" state="frozen"/>
      <selection pane="topRight"/>
    </sheetView>
  </sheetViews>
  <sheetFormatPr defaultColWidth="9.140625" defaultRowHeight="15"/>
  <cols>
    <col min="1" max="1" width="66.7109375" style="77" customWidth="1"/>
    <col min="2" max="2" width="13.28515625" style="80" customWidth="1"/>
    <col min="3" max="3" width="13.28515625" style="76" customWidth="1"/>
    <col min="4" max="5" width="13.28515625" style="73" customWidth="1"/>
    <col min="6" max="8" width="13.28515625" style="76" customWidth="1"/>
    <col min="9" max="16384" width="9.140625" style="76"/>
  </cols>
  <sheetData>
    <row r="1" spans="1:8" s="70" customFormat="1" ht="57" customHeight="1">
      <c r="A1" s="82" t="s">
        <v>293</v>
      </c>
      <c r="B1" s="68"/>
      <c r="C1" s="69"/>
    </row>
    <row r="2" spans="1:8" s="73" customFormat="1" ht="17.100000000000001" customHeight="1">
      <c r="A2" s="71" t="s">
        <v>328</v>
      </c>
      <c r="B2" s="72" t="s">
        <v>294</v>
      </c>
      <c r="C2" s="72" t="s">
        <v>643</v>
      </c>
      <c r="D2" s="72" t="s">
        <v>644</v>
      </c>
      <c r="E2" s="72" t="s">
        <v>684</v>
      </c>
      <c r="F2" s="72" t="s">
        <v>683</v>
      </c>
      <c r="G2" s="72" t="s">
        <v>698</v>
      </c>
      <c r="H2" s="72" t="s">
        <v>709</v>
      </c>
    </row>
    <row r="3" spans="1:8" ht="15" customHeight="1">
      <c r="A3" s="83" t="s">
        <v>329</v>
      </c>
      <c r="B3" s="79"/>
    </row>
    <row r="4" spans="1:8" ht="15" customHeight="1">
      <c r="A4" s="83" t="s">
        <v>330</v>
      </c>
      <c r="B4" s="79">
        <v>294521</v>
      </c>
      <c r="C4" s="128">
        <f>D4-B4</f>
        <v>532696</v>
      </c>
      <c r="D4" s="79">
        <v>827217</v>
      </c>
      <c r="E4" s="79">
        <f>F4-D4</f>
        <v>427595</v>
      </c>
      <c r="F4" s="79">
        <v>1254812</v>
      </c>
      <c r="G4" s="79">
        <v>1816198</v>
      </c>
      <c r="H4" s="79">
        <v>250315</v>
      </c>
    </row>
    <row r="5" spans="1:8" ht="15" customHeight="1">
      <c r="A5" s="83" t="s">
        <v>331</v>
      </c>
      <c r="B5" s="79">
        <v>450058</v>
      </c>
      <c r="C5" s="128">
        <f t="shared" ref="C5:C56" si="0">D5-B5</f>
        <v>351044</v>
      </c>
      <c r="D5" s="79">
        <v>801102</v>
      </c>
      <c r="E5" s="79">
        <f t="shared" ref="E5:E56" si="1">F5-D5</f>
        <v>462373</v>
      </c>
      <c r="F5" s="79">
        <v>1263475</v>
      </c>
      <c r="G5" s="79">
        <v>2267982</v>
      </c>
      <c r="H5" s="79">
        <v>804407</v>
      </c>
    </row>
    <row r="6" spans="1:8" ht="15" customHeight="1">
      <c r="A6" s="74" t="s">
        <v>332</v>
      </c>
      <c r="B6" s="75">
        <v>99964</v>
      </c>
      <c r="C6" s="129">
        <f t="shared" si="0"/>
        <v>99613</v>
      </c>
      <c r="D6" s="75">
        <v>199577</v>
      </c>
      <c r="E6" s="75">
        <f t="shared" si="1"/>
        <v>101903</v>
      </c>
      <c r="F6" s="75">
        <v>301480</v>
      </c>
      <c r="G6" s="169">
        <v>402311</v>
      </c>
      <c r="H6" s="169">
        <v>101613</v>
      </c>
    </row>
    <row r="7" spans="1:8" ht="15" customHeight="1">
      <c r="A7" s="74" t="s">
        <v>333</v>
      </c>
      <c r="B7" s="75">
        <v>-23246</v>
      </c>
      <c r="C7" s="129">
        <f t="shared" si="0"/>
        <v>-22881</v>
      </c>
      <c r="D7" s="75">
        <v>-46127</v>
      </c>
      <c r="E7" s="75">
        <f t="shared" si="1"/>
        <v>-23171</v>
      </c>
      <c r="F7" s="75">
        <v>-69298</v>
      </c>
      <c r="G7" s="75">
        <v>-94800</v>
      </c>
      <c r="H7" s="75">
        <v>-28751</v>
      </c>
    </row>
    <row r="8" spans="1:8" ht="15" customHeight="1">
      <c r="A8" s="74" t="s">
        <v>334</v>
      </c>
      <c r="B8" s="75">
        <v>-84236</v>
      </c>
      <c r="C8" s="129">
        <f t="shared" si="0"/>
        <v>-41737</v>
      </c>
      <c r="D8" s="75">
        <v>-125973</v>
      </c>
      <c r="E8" s="75">
        <f t="shared" si="1"/>
        <v>39188</v>
      </c>
      <c r="F8" s="75">
        <v>-86785</v>
      </c>
      <c r="G8" s="169">
        <v>61186</v>
      </c>
      <c r="H8" s="169">
        <v>42976</v>
      </c>
    </row>
    <row r="9" spans="1:8" ht="15" customHeight="1">
      <c r="A9" s="74" t="s">
        <v>335</v>
      </c>
      <c r="B9" s="75">
        <v>334700</v>
      </c>
      <c r="C9" s="129">
        <f t="shared" si="0"/>
        <v>184383</v>
      </c>
      <c r="D9" s="75">
        <v>519083</v>
      </c>
      <c r="E9" s="75">
        <f t="shared" si="1"/>
        <v>191439</v>
      </c>
      <c r="F9" s="75">
        <v>710522</v>
      </c>
      <c r="G9" s="169">
        <v>1295296</v>
      </c>
      <c r="H9" s="169">
        <v>542465</v>
      </c>
    </row>
    <row r="10" spans="1:8" ht="15" customHeight="1">
      <c r="A10" s="74" t="s">
        <v>692</v>
      </c>
      <c r="B10" s="75">
        <v>0</v>
      </c>
      <c r="C10" s="129">
        <v>0</v>
      </c>
      <c r="D10" s="75">
        <v>0</v>
      </c>
      <c r="E10" s="75">
        <f t="shared" si="1"/>
        <v>-12835</v>
      </c>
      <c r="F10" s="75">
        <v>-12835</v>
      </c>
      <c r="G10" s="169">
        <v>5562</v>
      </c>
      <c r="H10" s="169">
        <v>47242</v>
      </c>
    </row>
    <row r="11" spans="1:8" ht="15" customHeight="1">
      <c r="A11" s="74" t="s">
        <v>336</v>
      </c>
      <c r="B11" s="75">
        <v>122876</v>
      </c>
      <c r="C11" s="129">
        <f t="shared" si="0"/>
        <v>131666</v>
      </c>
      <c r="D11" s="75">
        <v>254542</v>
      </c>
      <c r="E11" s="75">
        <f t="shared" si="1"/>
        <v>165849</v>
      </c>
      <c r="F11" s="75">
        <v>420391</v>
      </c>
      <c r="G11" s="169">
        <v>598427</v>
      </c>
      <c r="H11" s="169">
        <v>98862</v>
      </c>
    </row>
    <row r="12" spans="1:8" ht="15" customHeight="1">
      <c r="A12" s="83" t="s">
        <v>337</v>
      </c>
      <c r="B12" s="75"/>
      <c r="C12" s="129"/>
      <c r="D12" s="79"/>
      <c r="E12" s="79"/>
      <c r="F12" s="75"/>
    </row>
    <row r="13" spans="1:8" ht="15" customHeight="1">
      <c r="A13" s="83" t="s">
        <v>338</v>
      </c>
      <c r="B13" s="79">
        <v>2713539</v>
      </c>
      <c r="C13" s="128">
        <f t="shared" si="0"/>
        <v>-1075600</v>
      </c>
      <c r="D13" s="79">
        <v>1637939</v>
      </c>
      <c r="E13" s="79">
        <f t="shared" si="1"/>
        <v>-1855888</v>
      </c>
      <c r="F13" s="79">
        <v>-217949</v>
      </c>
      <c r="G13" s="79">
        <v>-1237712</v>
      </c>
      <c r="H13" s="79">
        <v>1903335</v>
      </c>
    </row>
    <row r="14" spans="1:8" ht="15" customHeight="1">
      <c r="A14" s="74" t="s">
        <v>339</v>
      </c>
      <c r="B14" s="75">
        <v>-4771</v>
      </c>
      <c r="C14" s="129">
        <f t="shared" si="0"/>
        <v>768606</v>
      </c>
      <c r="D14" s="75">
        <v>763835</v>
      </c>
      <c r="E14" s="75">
        <f t="shared" si="1"/>
        <v>-697473</v>
      </c>
      <c r="F14" s="75">
        <v>66362</v>
      </c>
      <c r="G14" s="75">
        <v>-128051</v>
      </c>
      <c r="H14" s="75">
        <v>356059</v>
      </c>
    </row>
    <row r="15" spans="1:8" ht="15" customHeight="1">
      <c r="A15" s="74" t="s">
        <v>340</v>
      </c>
      <c r="B15" s="75">
        <v>95890</v>
      </c>
      <c r="C15" s="129">
        <f t="shared" si="0"/>
        <v>-852008</v>
      </c>
      <c r="D15" s="75">
        <v>-756118</v>
      </c>
      <c r="E15" s="75">
        <f t="shared" si="1"/>
        <v>-1610309</v>
      </c>
      <c r="F15" s="75">
        <v>-2366427</v>
      </c>
      <c r="G15" s="75">
        <v>-4144106</v>
      </c>
      <c r="H15" s="75">
        <v>492003</v>
      </c>
    </row>
    <row r="16" spans="1:8" ht="15" customHeight="1">
      <c r="A16" s="74" t="s">
        <v>341</v>
      </c>
      <c r="B16" s="75">
        <v>1524995</v>
      </c>
      <c r="C16" s="129">
        <f t="shared" si="0"/>
        <v>-8757</v>
      </c>
      <c r="D16" s="75">
        <v>1516238</v>
      </c>
      <c r="E16" s="75">
        <f t="shared" si="1"/>
        <v>564562</v>
      </c>
      <c r="F16" s="75">
        <v>2080800</v>
      </c>
      <c r="G16" s="75">
        <v>3421543</v>
      </c>
      <c r="H16" s="75">
        <v>985904</v>
      </c>
    </row>
    <row r="17" spans="1:8" ht="15" customHeight="1">
      <c r="A17" s="74" t="s">
        <v>342</v>
      </c>
      <c r="B17" s="75">
        <v>118586</v>
      </c>
      <c r="C17" s="129">
        <f t="shared" si="0"/>
        <v>114815</v>
      </c>
      <c r="D17" s="75">
        <v>233401</v>
      </c>
      <c r="E17" s="75">
        <f t="shared" si="1"/>
        <v>7445</v>
      </c>
      <c r="F17" s="75">
        <v>240846</v>
      </c>
      <c r="G17" s="75">
        <v>225085</v>
      </c>
      <c r="H17" s="75">
        <v>92554</v>
      </c>
    </row>
    <row r="18" spans="1:8" ht="15" customHeight="1">
      <c r="A18" s="74" t="s">
        <v>343</v>
      </c>
      <c r="B18" s="75">
        <v>-1118901</v>
      </c>
      <c r="C18" s="129">
        <f t="shared" si="0"/>
        <v>-676494</v>
      </c>
      <c r="D18" s="75">
        <v>-1795395</v>
      </c>
      <c r="E18" s="75">
        <f t="shared" si="1"/>
        <v>-92624</v>
      </c>
      <c r="F18" s="75">
        <v>-1888019</v>
      </c>
      <c r="G18" s="75">
        <v>-2885191</v>
      </c>
      <c r="H18" s="75">
        <v>434789</v>
      </c>
    </row>
    <row r="19" spans="1:8" ht="15" customHeight="1">
      <c r="A19" s="74" t="s">
        <v>307</v>
      </c>
      <c r="B19" s="75">
        <v>2274105</v>
      </c>
      <c r="C19" s="129">
        <f t="shared" si="0"/>
        <v>-258523</v>
      </c>
      <c r="D19" s="75">
        <v>2015582</v>
      </c>
      <c r="E19" s="75">
        <f t="shared" si="1"/>
        <v>67012</v>
      </c>
      <c r="F19" s="75">
        <v>2082594</v>
      </c>
      <c r="G19" s="75">
        <v>2265459</v>
      </c>
      <c r="H19" s="75">
        <v>-387519</v>
      </c>
    </row>
    <row r="20" spans="1:8" ht="15" customHeight="1">
      <c r="A20" s="74" t="s">
        <v>344</v>
      </c>
      <c r="B20" s="75">
        <v>-123047</v>
      </c>
      <c r="C20" s="129">
        <f t="shared" si="0"/>
        <v>-122901</v>
      </c>
      <c r="D20" s="75">
        <v>-245948</v>
      </c>
      <c r="E20" s="75">
        <f t="shared" si="1"/>
        <v>-37328</v>
      </c>
      <c r="F20" s="75">
        <v>-283276</v>
      </c>
      <c r="G20" s="75">
        <v>63776</v>
      </c>
      <c r="H20" s="75">
        <v>-66916</v>
      </c>
    </row>
    <row r="21" spans="1:8" ht="15" customHeight="1">
      <c r="A21" s="74" t="s">
        <v>345</v>
      </c>
      <c r="B21" s="75">
        <v>-53318</v>
      </c>
      <c r="C21" s="129">
        <f t="shared" si="0"/>
        <v>-40338</v>
      </c>
      <c r="D21" s="75">
        <v>-93656</v>
      </c>
      <c r="E21" s="75">
        <f t="shared" si="1"/>
        <v>-56039</v>
      </c>
      <c r="F21" s="75">
        <v>-149695</v>
      </c>
      <c r="G21" s="75">
        <v>-53501</v>
      </c>
      <c r="H21" s="75">
        <v>-1767</v>
      </c>
    </row>
    <row r="22" spans="1:8" ht="15" customHeight="1">
      <c r="A22" s="166" t="s">
        <v>685</v>
      </c>
      <c r="B22" s="75">
        <v>0</v>
      </c>
      <c r="C22" s="167">
        <v>0</v>
      </c>
      <c r="D22" s="75">
        <v>0</v>
      </c>
      <c r="E22" s="75">
        <f t="shared" si="1"/>
        <v>-1134</v>
      </c>
      <c r="F22" s="75">
        <v>-1134</v>
      </c>
      <c r="G22" s="75">
        <v>-2726</v>
      </c>
      <c r="H22" s="75">
        <v>-1772</v>
      </c>
    </row>
    <row r="23" spans="1:8" ht="15" customHeight="1">
      <c r="A23" s="83" t="s">
        <v>346</v>
      </c>
      <c r="B23" s="79">
        <v>3451062</v>
      </c>
      <c r="C23" s="128">
        <f t="shared" si="0"/>
        <v>4372776</v>
      </c>
      <c r="D23" s="79">
        <v>7823838</v>
      </c>
      <c r="E23" s="79">
        <f t="shared" si="1"/>
        <v>1031551</v>
      </c>
      <c r="F23" s="79">
        <v>8855389</v>
      </c>
      <c r="G23" s="79">
        <v>12249447</v>
      </c>
      <c r="H23" s="79">
        <v>1403014</v>
      </c>
    </row>
    <row r="24" spans="1:8" ht="15" customHeight="1">
      <c r="A24" s="74" t="s">
        <v>347</v>
      </c>
      <c r="B24" s="75">
        <v>226239</v>
      </c>
      <c r="C24" s="129">
        <f t="shared" si="0"/>
        <v>4290773</v>
      </c>
      <c r="D24" s="75">
        <v>4517012</v>
      </c>
      <c r="E24" s="75">
        <f t="shared" si="1"/>
        <v>2870257</v>
      </c>
      <c r="F24" s="75">
        <v>7387269</v>
      </c>
      <c r="G24" s="75">
        <v>12363024</v>
      </c>
      <c r="H24" s="75">
        <v>513376</v>
      </c>
    </row>
    <row r="25" spans="1:8" s="70" customFormat="1" ht="15" customHeight="1">
      <c r="A25" s="74" t="s">
        <v>348</v>
      </c>
      <c r="B25" s="75">
        <v>3221847</v>
      </c>
      <c r="C25" s="129">
        <f t="shared" si="0"/>
        <v>-1761887</v>
      </c>
      <c r="D25" s="75">
        <v>1459960</v>
      </c>
      <c r="E25" s="75">
        <f t="shared" si="1"/>
        <v>-643294</v>
      </c>
      <c r="F25" s="75">
        <v>816666</v>
      </c>
      <c r="G25" s="75">
        <v>580662</v>
      </c>
      <c r="H25" s="75">
        <v>1074399</v>
      </c>
    </row>
    <row r="26" spans="1:8" s="70" customFormat="1" ht="15" customHeight="1">
      <c r="A26" s="74" t="s">
        <v>349</v>
      </c>
      <c r="B26" s="75">
        <v>984607</v>
      </c>
      <c r="C26" s="129">
        <f t="shared" si="0"/>
        <v>1365382</v>
      </c>
      <c r="D26" s="75">
        <v>2349989</v>
      </c>
      <c r="E26" s="75">
        <f t="shared" si="1"/>
        <v>-781146</v>
      </c>
      <c r="F26" s="75">
        <v>1568843</v>
      </c>
      <c r="G26" s="75">
        <v>802912</v>
      </c>
      <c r="H26" s="75">
        <v>-43016</v>
      </c>
    </row>
    <row r="27" spans="1:8" ht="15" customHeight="1">
      <c r="A27" s="74" t="s">
        <v>350</v>
      </c>
      <c r="B27" s="75">
        <v>501514</v>
      </c>
      <c r="C27" s="129">
        <f t="shared" si="0"/>
        <v>269310</v>
      </c>
      <c r="D27" s="75">
        <v>770824</v>
      </c>
      <c r="E27" s="75">
        <f t="shared" si="1"/>
        <v>-107180</v>
      </c>
      <c r="F27" s="75">
        <v>663644</v>
      </c>
      <c r="G27" s="75">
        <v>1149394</v>
      </c>
      <c r="H27" s="75">
        <v>416018</v>
      </c>
    </row>
    <row r="28" spans="1:8" ht="15" customHeight="1">
      <c r="A28" s="74" t="s">
        <v>351</v>
      </c>
      <c r="B28" s="75">
        <v>-1117736</v>
      </c>
      <c r="C28" s="129">
        <f t="shared" si="0"/>
        <v>211977</v>
      </c>
      <c r="D28" s="75">
        <v>-905759</v>
      </c>
      <c r="E28" s="75">
        <f t="shared" si="1"/>
        <v>-584961</v>
      </c>
      <c r="F28" s="75">
        <v>-1490720</v>
      </c>
      <c r="G28" s="75">
        <v>-1028292</v>
      </c>
      <c r="H28" s="75">
        <v>-185374</v>
      </c>
    </row>
    <row r="29" spans="1:8" ht="15" customHeight="1">
      <c r="A29" s="74" t="s">
        <v>352</v>
      </c>
      <c r="B29" s="75">
        <v>-55678</v>
      </c>
      <c r="C29" s="129">
        <f t="shared" si="0"/>
        <v>-101289</v>
      </c>
      <c r="D29" s="75">
        <v>-156967</v>
      </c>
      <c r="E29" s="75">
        <f t="shared" si="1"/>
        <v>-115571</v>
      </c>
      <c r="F29" s="75">
        <v>-272538</v>
      </c>
      <c r="G29" s="75">
        <v>-983268</v>
      </c>
      <c r="H29" s="75">
        <v>-71254</v>
      </c>
    </row>
    <row r="30" spans="1:8" ht="15" customHeight="1">
      <c r="A30" s="74" t="s">
        <v>353</v>
      </c>
      <c r="B30" s="75">
        <v>-212093</v>
      </c>
      <c r="C30" s="129">
        <f t="shared" si="0"/>
        <v>641194</v>
      </c>
      <c r="D30" s="75">
        <v>429101</v>
      </c>
      <c r="E30" s="75">
        <f t="shared" si="1"/>
        <v>202128</v>
      </c>
      <c r="F30" s="75">
        <v>631229</v>
      </c>
      <c r="G30" s="75">
        <v>228300</v>
      </c>
      <c r="H30" s="75">
        <v>102251</v>
      </c>
    </row>
    <row r="31" spans="1:8" ht="15" customHeight="1">
      <c r="A31" s="74" t="s">
        <v>354</v>
      </c>
      <c r="B31" s="75">
        <v>-272688</v>
      </c>
      <c r="C31" s="129">
        <f t="shared" si="0"/>
        <v>-36735</v>
      </c>
      <c r="D31" s="75">
        <v>-309423</v>
      </c>
      <c r="E31" s="75">
        <f t="shared" si="1"/>
        <v>262215</v>
      </c>
      <c r="F31" s="75">
        <v>-47208</v>
      </c>
      <c r="G31" s="75">
        <v>-364067</v>
      </c>
      <c r="H31" s="75">
        <v>-256848</v>
      </c>
    </row>
    <row r="32" spans="1:8" ht="15" customHeight="1">
      <c r="A32" s="74" t="s">
        <v>355</v>
      </c>
      <c r="B32" s="75">
        <v>175050</v>
      </c>
      <c r="C32" s="129">
        <f t="shared" si="0"/>
        <v>-505949</v>
      </c>
      <c r="D32" s="75">
        <v>-330899</v>
      </c>
      <c r="E32" s="75">
        <f t="shared" si="1"/>
        <v>-70897</v>
      </c>
      <c r="F32" s="75">
        <v>-401796</v>
      </c>
      <c r="G32" s="75">
        <v>-499218</v>
      </c>
      <c r="H32" s="75">
        <v>-146538</v>
      </c>
    </row>
    <row r="33" spans="1:8" ht="15" customHeight="1">
      <c r="A33" s="83" t="s">
        <v>356</v>
      </c>
      <c r="B33" s="79">
        <v>6909180</v>
      </c>
      <c r="C33" s="128">
        <f t="shared" si="0"/>
        <v>4180916</v>
      </c>
      <c r="D33" s="79">
        <v>11090096</v>
      </c>
      <c r="E33" s="79">
        <f t="shared" si="1"/>
        <v>65631</v>
      </c>
      <c r="F33" s="79">
        <v>11155727</v>
      </c>
      <c r="G33" s="79">
        <v>15095915</v>
      </c>
      <c r="H33" s="170">
        <v>4361071</v>
      </c>
    </row>
    <row r="34" spans="1:8" s="70" customFormat="1" ht="15" customHeight="1">
      <c r="A34" s="83" t="s">
        <v>357</v>
      </c>
      <c r="B34" s="79"/>
      <c r="C34" s="129"/>
      <c r="D34" s="79"/>
      <c r="E34" s="79">
        <f t="shared" si="1"/>
        <v>0</v>
      </c>
      <c r="G34" s="75"/>
    </row>
    <row r="35" spans="1:8" ht="15" customHeight="1">
      <c r="A35" s="74" t="s">
        <v>358</v>
      </c>
      <c r="B35" s="75">
        <v>2474</v>
      </c>
      <c r="C35" s="129">
        <f t="shared" si="0"/>
        <v>62140</v>
      </c>
      <c r="D35" s="75">
        <v>64614</v>
      </c>
      <c r="E35" s="75">
        <f t="shared" si="1"/>
        <v>40197</v>
      </c>
      <c r="F35" s="75">
        <v>104811</v>
      </c>
      <c r="G35" s="75">
        <v>132165</v>
      </c>
      <c r="H35" s="181">
        <v>3883</v>
      </c>
    </row>
    <row r="36" spans="1:8" ht="15" customHeight="1">
      <c r="A36" s="74" t="s">
        <v>359</v>
      </c>
      <c r="B36" s="75">
        <v>-571407</v>
      </c>
      <c r="C36" s="129">
        <f t="shared" si="0"/>
        <v>-635932</v>
      </c>
      <c r="D36" s="75">
        <v>-1207339</v>
      </c>
      <c r="E36" s="75">
        <f t="shared" si="1"/>
        <v>-743743</v>
      </c>
      <c r="F36" s="75">
        <v>-1951082</v>
      </c>
      <c r="G36" s="75">
        <v>-3587634</v>
      </c>
      <c r="H36" s="75">
        <v>-780606</v>
      </c>
    </row>
    <row r="37" spans="1:8" ht="15" customHeight="1">
      <c r="A37" s="74" t="s">
        <v>360</v>
      </c>
      <c r="B37" s="75">
        <v>-5633249</v>
      </c>
      <c r="C37" s="129">
        <f t="shared" si="0"/>
        <v>-2266167</v>
      </c>
      <c r="D37" s="75">
        <v>-7899416</v>
      </c>
      <c r="E37" s="75">
        <f t="shared" si="1"/>
        <v>-1409356</v>
      </c>
      <c r="F37" s="75">
        <v>-9308772</v>
      </c>
      <c r="G37" s="75">
        <v>-10749354</v>
      </c>
      <c r="H37" s="75">
        <v>-1350912</v>
      </c>
    </row>
    <row r="38" spans="1:8" ht="15" customHeight="1">
      <c r="A38" s="74" t="s">
        <v>361</v>
      </c>
      <c r="B38" s="75">
        <v>2024</v>
      </c>
      <c r="C38" s="129">
        <f t="shared" si="0"/>
        <v>922</v>
      </c>
      <c r="D38" s="75">
        <v>2946</v>
      </c>
      <c r="E38" s="75">
        <v>0</v>
      </c>
      <c r="F38" s="75">
        <v>0</v>
      </c>
      <c r="G38" s="75">
        <v>0</v>
      </c>
      <c r="H38" s="75">
        <v>0</v>
      </c>
    </row>
    <row r="39" spans="1:8" ht="15" customHeight="1">
      <c r="A39" s="74" t="s">
        <v>362</v>
      </c>
      <c r="B39" s="75">
        <v>1443</v>
      </c>
      <c r="C39" s="129">
        <f t="shared" si="0"/>
        <v>13234</v>
      </c>
      <c r="D39" s="75">
        <v>14677</v>
      </c>
      <c r="E39" s="75">
        <f t="shared" si="1"/>
        <v>7797</v>
      </c>
      <c r="F39" s="75">
        <v>22474</v>
      </c>
      <c r="G39" s="75">
        <v>24151</v>
      </c>
      <c r="H39" s="75">
        <v>15334</v>
      </c>
    </row>
    <row r="40" spans="1:8" ht="15" customHeight="1">
      <c r="A40" s="74" t="s">
        <v>363</v>
      </c>
      <c r="B40" s="75">
        <v>186</v>
      </c>
      <c r="C40" s="129">
        <f t="shared" si="0"/>
        <v>0</v>
      </c>
      <c r="D40" s="75">
        <v>186</v>
      </c>
      <c r="E40" s="75">
        <f t="shared" si="1"/>
        <v>0</v>
      </c>
      <c r="F40" s="75">
        <v>186</v>
      </c>
      <c r="G40" s="75">
        <v>186</v>
      </c>
      <c r="H40" s="75">
        <v>0</v>
      </c>
    </row>
    <row r="41" spans="1:8" ht="15" customHeight="1">
      <c r="A41" s="74" t="s">
        <v>364</v>
      </c>
      <c r="B41" s="75">
        <v>-1950</v>
      </c>
      <c r="C41" s="129">
        <f t="shared" si="0"/>
        <v>-1405</v>
      </c>
      <c r="D41" s="75">
        <v>-3355</v>
      </c>
      <c r="E41" s="75">
        <f t="shared" si="1"/>
        <v>3355</v>
      </c>
      <c r="F41" s="75">
        <v>0</v>
      </c>
      <c r="G41" s="75">
        <v>0</v>
      </c>
      <c r="H41" s="75">
        <v>0</v>
      </c>
    </row>
    <row r="42" spans="1:8" ht="15" customHeight="1">
      <c r="A42" s="74" t="s">
        <v>365</v>
      </c>
      <c r="B42" s="75">
        <v>-43737</v>
      </c>
      <c r="C42" s="129">
        <f t="shared" si="0"/>
        <v>-30079</v>
      </c>
      <c r="D42" s="75">
        <v>-73816</v>
      </c>
      <c r="E42" s="75">
        <f t="shared" si="1"/>
        <v>-92553</v>
      </c>
      <c r="F42" s="75">
        <v>-166369</v>
      </c>
      <c r="G42" s="75">
        <v>-238658</v>
      </c>
      <c r="H42" s="75">
        <v>-50905</v>
      </c>
    </row>
    <row r="43" spans="1:8" ht="15" customHeight="1">
      <c r="A43" s="74" t="s">
        <v>366</v>
      </c>
      <c r="B43" s="75">
        <v>-12597</v>
      </c>
      <c r="C43" s="129">
        <f t="shared" si="0"/>
        <v>-5718</v>
      </c>
      <c r="D43" s="75">
        <v>-18315</v>
      </c>
      <c r="E43" s="75">
        <f t="shared" si="1"/>
        <v>-4207</v>
      </c>
      <c r="F43" s="75">
        <v>-22522</v>
      </c>
      <c r="G43" s="75">
        <v>-52372</v>
      </c>
      <c r="H43" s="75">
        <v>-3078</v>
      </c>
    </row>
    <row r="44" spans="1:8" ht="15" customHeight="1">
      <c r="A44" s="83" t="s">
        <v>367</v>
      </c>
      <c r="B44" s="79">
        <v>-6256813</v>
      </c>
      <c r="C44" s="128">
        <f t="shared" si="0"/>
        <v>-2863005</v>
      </c>
      <c r="D44" s="79">
        <v>-9119818</v>
      </c>
      <c r="E44" s="75">
        <f t="shared" si="1"/>
        <v>-2201456</v>
      </c>
      <c r="F44" s="79">
        <v>-11321274</v>
      </c>
      <c r="G44" s="79">
        <v>-14471516</v>
      </c>
      <c r="H44" s="79">
        <v>-2166284</v>
      </c>
    </row>
    <row r="45" spans="1:8" ht="15" customHeight="1">
      <c r="A45" s="83" t="s">
        <v>368</v>
      </c>
      <c r="B45" s="75"/>
      <c r="C45" s="129"/>
      <c r="D45" s="79"/>
      <c r="E45" s="79">
        <f t="shared" si="1"/>
        <v>0</v>
      </c>
      <c r="F45" s="75"/>
      <c r="G45" s="75"/>
    </row>
    <row r="46" spans="1:8" ht="15" customHeight="1">
      <c r="A46" s="166" t="s">
        <v>686</v>
      </c>
      <c r="B46" s="75"/>
      <c r="C46" s="167"/>
      <c r="D46" s="79"/>
      <c r="E46" s="75">
        <f t="shared" si="1"/>
        <v>1000000</v>
      </c>
      <c r="F46" s="75">
        <v>1000000</v>
      </c>
      <c r="G46" s="75">
        <v>1849999</v>
      </c>
      <c r="H46" s="75">
        <v>0</v>
      </c>
    </row>
    <row r="47" spans="1:8" ht="15" customHeight="1">
      <c r="A47" s="74" t="s">
        <v>369</v>
      </c>
      <c r="B47" s="75">
        <v>-56891</v>
      </c>
      <c r="C47" s="129">
        <f t="shared" si="0"/>
        <v>0</v>
      </c>
      <c r="D47" s="75">
        <v>-56891</v>
      </c>
      <c r="E47" s="75">
        <f t="shared" si="1"/>
        <v>-54376</v>
      </c>
      <c r="F47" s="75">
        <v>-111267</v>
      </c>
      <c r="G47" s="75">
        <v>-111266</v>
      </c>
      <c r="H47" s="75">
        <v>-1637874</v>
      </c>
    </row>
    <row r="48" spans="1:8" ht="15" customHeight="1">
      <c r="A48" s="74" t="s">
        <v>370</v>
      </c>
      <c r="B48" s="75">
        <v>-90000</v>
      </c>
      <c r="C48" s="129">
        <f t="shared" si="0"/>
        <v>54022</v>
      </c>
      <c r="D48" s="75">
        <v>-35978</v>
      </c>
      <c r="E48" s="75">
        <f t="shared" si="1"/>
        <v>0</v>
      </c>
      <c r="F48" s="75">
        <v>-35978</v>
      </c>
      <c r="G48" s="75">
        <v>-35978</v>
      </c>
      <c r="H48" s="75">
        <v>0</v>
      </c>
    </row>
    <row r="49" spans="1:8" ht="15" customHeight="1">
      <c r="A49" s="74" t="s">
        <v>645</v>
      </c>
      <c r="B49" s="75"/>
      <c r="C49" s="129">
        <f t="shared" si="0"/>
        <v>-180000</v>
      </c>
      <c r="D49" s="75">
        <v>-180000</v>
      </c>
      <c r="E49" s="75">
        <f t="shared" si="1"/>
        <v>-110000</v>
      </c>
      <c r="F49" s="75">
        <v>-290000</v>
      </c>
      <c r="G49" s="75">
        <v>-620000</v>
      </c>
      <c r="H49" s="75">
        <v>-90000</v>
      </c>
    </row>
    <row r="50" spans="1:8" ht="15" customHeight="1">
      <c r="A50" s="74" t="s">
        <v>646</v>
      </c>
      <c r="B50" s="75"/>
      <c r="C50" s="129">
        <f t="shared" si="0"/>
        <v>-54145</v>
      </c>
      <c r="D50" s="75">
        <v>-54145</v>
      </c>
      <c r="E50" s="75">
        <f t="shared" si="1"/>
        <v>-34067</v>
      </c>
      <c r="F50" s="75">
        <v>-88212</v>
      </c>
      <c r="G50" s="75">
        <v>-118339</v>
      </c>
      <c r="H50" s="75">
        <v>-29130</v>
      </c>
    </row>
    <row r="51" spans="1:8" ht="15" customHeight="1">
      <c r="A51" s="74" t="s">
        <v>371</v>
      </c>
      <c r="B51" s="75">
        <v>261</v>
      </c>
      <c r="C51" s="129">
        <f t="shared" si="0"/>
        <v>-785</v>
      </c>
      <c r="D51" s="75">
        <v>-524</v>
      </c>
      <c r="E51" s="75">
        <f t="shared" si="1"/>
        <v>173</v>
      </c>
      <c r="F51" s="75">
        <v>-351</v>
      </c>
      <c r="G51" s="75">
        <v>-269</v>
      </c>
      <c r="H51" s="75">
        <v>154</v>
      </c>
    </row>
    <row r="52" spans="1:8" ht="15" customHeight="1">
      <c r="A52" s="83" t="s">
        <v>372</v>
      </c>
      <c r="B52" s="79">
        <v>-146630</v>
      </c>
      <c r="C52" s="128">
        <f t="shared" si="0"/>
        <v>-180908</v>
      </c>
      <c r="D52" s="79">
        <v>-327538</v>
      </c>
      <c r="E52" s="79">
        <f t="shared" si="1"/>
        <v>801730</v>
      </c>
      <c r="F52" s="79">
        <v>474192</v>
      </c>
      <c r="G52" s="79">
        <v>964147</v>
      </c>
      <c r="H52" s="79">
        <v>-1756850</v>
      </c>
    </row>
    <row r="53" spans="1:8" ht="15" customHeight="1">
      <c r="A53" s="83" t="s">
        <v>373</v>
      </c>
      <c r="B53" s="79">
        <v>505737</v>
      </c>
      <c r="C53" s="128">
        <f t="shared" si="0"/>
        <v>1137003</v>
      </c>
      <c r="D53" s="79">
        <v>1642740</v>
      </c>
      <c r="E53" s="79">
        <f t="shared" si="1"/>
        <v>-1334095</v>
      </c>
      <c r="F53" s="79">
        <v>308645</v>
      </c>
      <c r="G53" s="79">
        <v>1588546</v>
      </c>
      <c r="H53" s="79">
        <v>437937</v>
      </c>
    </row>
    <row r="54" spans="1:8" ht="15" customHeight="1">
      <c r="A54" s="74" t="s">
        <v>374</v>
      </c>
      <c r="B54" s="75">
        <v>1792278</v>
      </c>
      <c r="C54" s="129">
        <f t="shared" si="0"/>
        <v>0</v>
      </c>
      <c r="D54" s="75">
        <v>1792278</v>
      </c>
      <c r="E54" s="75">
        <f t="shared" si="1"/>
        <v>-7442</v>
      </c>
      <c r="F54" s="75">
        <v>1784836</v>
      </c>
      <c r="G54" s="75">
        <v>1792278</v>
      </c>
      <c r="H54" s="75">
        <v>3375262</v>
      </c>
    </row>
    <row r="55" spans="1:8" ht="15" customHeight="1">
      <c r="A55" s="74" t="s">
        <v>692</v>
      </c>
      <c r="B55" s="75">
        <v>0</v>
      </c>
      <c r="C55" s="129">
        <v>0</v>
      </c>
      <c r="D55" s="75">
        <v>0</v>
      </c>
      <c r="E55" s="75">
        <v>0</v>
      </c>
      <c r="F55" s="75">
        <v>12835</v>
      </c>
      <c r="G55" s="75">
        <v>-5562</v>
      </c>
      <c r="H55" s="75">
        <v>-47242</v>
      </c>
    </row>
    <row r="56" spans="1:8" ht="15" customHeight="1">
      <c r="A56" s="74" t="s">
        <v>375</v>
      </c>
      <c r="B56" s="75">
        <v>2298015</v>
      </c>
      <c r="C56" s="129">
        <f t="shared" si="0"/>
        <v>1137003</v>
      </c>
      <c r="D56" s="75">
        <v>3435018</v>
      </c>
      <c r="E56" s="75">
        <f t="shared" si="1"/>
        <v>-1328702</v>
      </c>
      <c r="F56" s="75">
        <v>2106316</v>
      </c>
      <c r="G56" s="75">
        <v>3375262</v>
      </c>
      <c r="H56" s="75">
        <v>3765957</v>
      </c>
    </row>
    <row r="57" spans="1:8" ht="15" customHeight="1">
      <c r="A57" s="74"/>
      <c r="B57" s="75"/>
      <c r="G57" s="75"/>
    </row>
    <row r="58" spans="1:8" ht="15" customHeight="1">
      <c r="A58" s="74"/>
      <c r="B58" s="75"/>
    </row>
    <row r="59" spans="1:8" ht="15" customHeight="1">
      <c r="A59" s="74"/>
      <c r="B59" s="75"/>
    </row>
    <row r="60" spans="1:8" ht="15" customHeight="1">
      <c r="A60" s="74"/>
      <c r="B60" s="75"/>
    </row>
    <row r="61" spans="1:8" ht="15" customHeight="1">
      <c r="A61" s="74"/>
      <c r="B61" s="75"/>
    </row>
    <row r="62" spans="1:8" ht="15" customHeight="1">
      <c r="A62" s="74"/>
      <c r="B62" s="75"/>
    </row>
    <row r="63" spans="1:8" ht="15" customHeight="1">
      <c r="A63" s="74"/>
      <c r="B63" s="75"/>
    </row>
    <row r="64" spans="1:8"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ht="15" customHeight="1">
      <c r="A120" s="74"/>
      <c r="B120" s="75"/>
    </row>
    <row r="121" spans="1:2" ht="15" customHeight="1">
      <c r="A121" s="74"/>
      <c r="B121" s="75"/>
    </row>
    <row r="122" spans="1:2" ht="15" customHeight="1">
      <c r="A122" s="74"/>
      <c r="B122" s="75"/>
    </row>
    <row r="123" spans="1:2" ht="15" customHeight="1">
      <c r="A123" s="74"/>
      <c r="B123" s="75"/>
    </row>
    <row r="124" spans="1:2" ht="15" customHeight="1">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A213" s="74"/>
      <c r="B213" s="75"/>
    </row>
    <row r="214" spans="1:2">
      <c r="A214" s="74"/>
      <c r="B214" s="75"/>
    </row>
    <row r="215" spans="1:2">
      <c r="A215" s="74"/>
      <c r="B215" s="75"/>
    </row>
    <row r="216" spans="1:2">
      <c r="A216" s="74"/>
      <c r="B216" s="75"/>
    </row>
    <row r="217" spans="1:2">
      <c r="A217" s="74"/>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row r="227" spans="2:2">
      <c r="B227" s="75"/>
    </row>
    <row r="228" spans="2:2">
      <c r="B228" s="75"/>
    </row>
    <row r="229" spans="2:2">
      <c r="B229" s="75"/>
    </row>
    <row r="230" spans="2:2">
      <c r="B230" s="75"/>
    </row>
    <row r="231" spans="2:2">
      <c r="B231" s="75"/>
    </row>
  </sheetData>
  <hyperlinks>
    <hyperlink ref="A1" location="Index!A1" display="          Index      " xr:uid="{E360760E-2608-435D-B86E-AA7686299A9A}"/>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B06-1BC6-4950-AB84-D48D37E648FF}">
  <dimension ref="A1:F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376</v>
      </c>
      <c r="B2" s="72" t="s">
        <v>238</v>
      </c>
      <c r="C2" s="72" t="s">
        <v>642</v>
      </c>
      <c r="D2" s="72" t="s">
        <v>682</v>
      </c>
      <c r="E2" s="72" t="s">
        <v>697</v>
      </c>
      <c r="F2" s="72" t="s">
        <v>708</v>
      </c>
    </row>
    <row r="3" spans="1:6" ht="15" customHeight="1">
      <c r="A3" s="74" t="s">
        <v>239</v>
      </c>
      <c r="B3" s="75">
        <v>1373531</v>
      </c>
      <c r="C3" s="75">
        <v>1316612</v>
      </c>
      <c r="D3" s="75">
        <v>1203099</v>
      </c>
      <c r="E3" s="169">
        <v>1298124</v>
      </c>
      <c r="F3" s="169">
        <v>1285043</v>
      </c>
    </row>
    <row r="4" spans="1:6" ht="15" customHeight="1">
      <c r="A4" s="74" t="s">
        <v>377</v>
      </c>
      <c r="B4" s="75">
        <v>1004619</v>
      </c>
      <c r="C4" s="75">
        <v>851994</v>
      </c>
      <c r="D4" s="75">
        <v>891772</v>
      </c>
      <c r="E4" s="169">
        <v>984008</v>
      </c>
      <c r="F4" s="169">
        <v>911127</v>
      </c>
    </row>
    <row r="5" spans="1:6" ht="15" customHeight="1">
      <c r="A5" s="74" t="s">
        <v>378</v>
      </c>
      <c r="B5" s="75">
        <v>368912</v>
      </c>
      <c r="C5" s="75">
        <v>464618</v>
      </c>
      <c r="D5" s="75">
        <v>311327</v>
      </c>
      <c r="E5" s="169">
        <v>314116</v>
      </c>
      <c r="F5" s="169">
        <v>373916</v>
      </c>
    </row>
    <row r="6" spans="1:6" ht="15" customHeight="1">
      <c r="A6" s="74" t="s">
        <v>637</v>
      </c>
      <c r="B6" s="75">
        <v>851389</v>
      </c>
      <c r="C6" s="75">
        <v>2033999</v>
      </c>
      <c r="D6" s="75">
        <v>799999</v>
      </c>
      <c r="E6" s="169">
        <v>1900000</v>
      </c>
      <c r="F6" s="169">
        <v>2299999</v>
      </c>
    </row>
    <row r="7" spans="1:6" ht="15" customHeight="1">
      <c r="A7" s="74" t="s">
        <v>380</v>
      </c>
      <c r="B7" s="75">
        <v>798454</v>
      </c>
      <c r="C7" s="75">
        <v>799999</v>
      </c>
      <c r="D7" s="75">
        <v>799999</v>
      </c>
      <c r="E7" s="169">
        <v>1900000</v>
      </c>
      <c r="F7" s="169">
        <v>2299999</v>
      </c>
    </row>
    <row r="8" spans="1:6" ht="15" customHeight="1">
      <c r="A8" s="74" t="s">
        <v>381</v>
      </c>
      <c r="B8" s="75">
        <v>52935</v>
      </c>
      <c r="C8" s="75">
        <v>1234000</v>
      </c>
      <c r="D8" s="75">
        <v>0</v>
      </c>
      <c r="E8" s="75">
        <v>0</v>
      </c>
      <c r="F8" s="75">
        <v>0</v>
      </c>
    </row>
    <row r="9" spans="1:6" ht="15" customHeight="1">
      <c r="A9" s="74" t="s">
        <v>234</v>
      </c>
      <c r="B9" s="75">
        <v>73095</v>
      </c>
      <c r="C9" s="75">
        <v>84407</v>
      </c>
      <c r="D9" s="75">
        <v>103218</v>
      </c>
      <c r="E9" s="169">
        <v>177138</v>
      </c>
      <c r="F9" s="169">
        <v>180915</v>
      </c>
    </row>
    <row r="10" spans="1:6" ht="15" customHeight="1">
      <c r="A10" s="74" t="s">
        <v>382</v>
      </c>
      <c r="B10" s="75">
        <v>73095</v>
      </c>
      <c r="C10" s="75">
        <v>84407</v>
      </c>
      <c r="D10" s="75">
        <v>103218</v>
      </c>
      <c r="E10" s="169">
        <v>177138</v>
      </c>
      <c r="F10" s="169">
        <v>180915</v>
      </c>
    </row>
    <row r="11" spans="1:6" ht="15" customHeight="1">
      <c r="A11" s="83" t="s">
        <v>86</v>
      </c>
      <c r="B11" s="79">
        <v>2298015</v>
      </c>
      <c r="C11" s="79">
        <v>3435018</v>
      </c>
      <c r="D11" s="79">
        <v>2106316</v>
      </c>
      <c r="E11" s="170">
        <v>3375262</v>
      </c>
      <c r="F11" s="170">
        <v>3765957</v>
      </c>
    </row>
    <row r="12" spans="1:6" ht="21" customHeight="1">
      <c r="A12" s="121" t="s">
        <v>379</v>
      </c>
      <c r="B12" s="79"/>
      <c r="C12" s="79"/>
    </row>
    <row r="13" spans="1:6" ht="15" customHeight="1">
      <c r="A13" s="74"/>
      <c r="B13" s="75"/>
      <c r="C13" s="75"/>
    </row>
    <row r="14" spans="1:6" ht="15" customHeight="1">
      <c r="A14" s="74"/>
      <c r="B14" s="75"/>
      <c r="C14" s="75"/>
    </row>
    <row r="15" spans="1:6" ht="15" customHeight="1">
      <c r="A15" s="74"/>
      <c r="B15" s="75"/>
      <c r="C15" s="75"/>
    </row>
    <row r="16" spans="1:6"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5D3CAA77-6987-42F8-8F56-7B6722527A27}"/>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D4-5B35-4BEA-B49E-EE19D2B16EC1}">
  <dimension ref="A1:F225"/>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570</v>
      </c>
      <c r="B2" s="72" t="s">
        <v>238</v>
      </c>
      <c r="C2" s="72" t="s">
        <v>642</v>
      </c>
      <c r="D2" s="72" t="s">
        <v>682</v>
      </c>
      <c r="E2" s="72" t="s">
        <v>697</v>
      </c>
      <c r="F2" s="72" t="s">
        <v>708</v>
      </c>
    </row>
    <row r="3" spans="1:6" ht="15" customHeight="1">
      <c r="A3" s="74" t="s">
        <v>571</v>
      </c>
      <c r="B3" s="85">
        <v>45717</v>
      </c>
      <c r="C3" s="85">
        <v>39248.5</v>
      </c>
      <c r="D3" s="85">
        <v>39294.400000000001</v>
      </c>
      <c r="E3" s="85">
        <v>39663.699999999997</v>
      </c>
      <c r="F3" s="174">
        <v>39189.9</v>
      </c>
    </row>
    <row r="4" spans="1:6" ht="15" customHeight="1">
      <c r="A4" s="74" t="s">
        <v>572</v>
      </c>
      <c r="B4" s="85">
        <v>6577.2</v>
      </c>
      <c r="C4" s="85">
        <v>6552.1</v>
      </c>
      <c r="D4" s="85">
        <v>6512.4</v>
      </c>
      <c r="E4" s="85">
        <v>6453.7</v>
      </c>
      <c r="F4" s="174">
        <v>6355.3</v>
      </c>
    </row>
    <row r="5" spans="1:6" ht="15" customHeight="1">
      <c r="A5" s="74" t="s">
        <v>383</v>
      </c>
      <c r="B5" s="85">
        <v>13698.7</v>
      </c>
      <c r="C5" s="85">
        <v>13372.2</v>
      </c>
      <c r="D5" s="85">
        <v>13351.7</v>
      </c>
      <c r="E5" s="85">
        <v>13525.3</v>
      </c>
      <c r="F5" s="174">
        <v>13382.2</v>
      </c>
    </row>
    <row r="6" spans="1:6" ht="15" customHeight="1">
      <c r="A6" s="74" t="s">
        <v>573</v>
      </c>
      <c r="B6" s="85">
        <v>2216.3000000000002</v>
      </c>
      <c r="C6" s="85">
        <v>2365.6999999999998</v>
      </c>
      <c r="D6" s="85">
        <v>2529.6999999999998</v>
      </c>
      <c r="E6" s="85">
        <v>2531.8000000000002</v>
      </c>
      <c r="F6" s="174">
        <v>2566.6999999999998</v>
      </c>
    </row>
    <row r="7" spans="1:6" ht="15" customHeight="1">
      <c r="A7" s="74" t="s">
        <v>574</v>
      </c>
      <c r="B7" s="85">
        <v>2209.6999999999998</v>
      </c>
      <c r="C7" s="85">
        <v>2320.6</v>
      </c>
      <c r="D7" s="85">
        <v>2379.8000000000002</v>
      </c>
      <c r="E7" s="85">
        <v>2854.2</v>
      </c>
      <c r="F7" s="174">
        <v>2815</v>
      </c>
    </row>
    <row r="8" spans="1:6" ht="15" customHeight="1">
      <c r="A8" s="74" t="s">
        <v>575</v>
      </c>
      <c r="B8" s="85">
        <v>159.4</v>
      </c>
      <c r="C8" s="85">
        <v>159.19999999999999</v>
      </c>
      <c r="D8" s="85">
        <v>0</v>
      </c>
      <c r="E8" s="85">
        <v>0</v>
      </c>
      <c r="F8" s="85">
        <v>0</v>
      </c>
    </row>
    <row r="9" spans="1:6" ht="15" customHeight="1">
      <c r="A9" s="83" t="s">
        <v>86</v>
      </c>
      <c r="B9" s="86">
        <v>63467.6</v>
      </c>
      <c r="C9" s="86">
        <v>64018.3</v>
      </c>
      <c r="D9" s="86">
        <v>64068.1</v>
      </c>
      <c r="E9" s="172">
        <v>65028.800000000003</v>
      </c>
      <c r="F9" s="173">
        <v>64309.1</v>
      </c>
    </row>
    <row r="10" spans="1:6" ht="15" customHeight="1">
      <c r="A10" s="74"/>
      <c r="B10" s="75"/>
      <c r="C10" s="75"/>
    </row>
    <row r="11" spans="1:6" ht="15" customHeight="1">
      <c r="A11" s="91" t="s">
        <v>576</v>
      </c>
      <c r="B11" s="79"/>
      <c r="C11" s="79"/>
    </row>
    <row r="12" spans="1:6">
      <c r="A12" s="91" t="s">
        <v>659</v>
      </c>
      <c r="B12" s="79"/>
      <c r="C12" s="79"/>
    </row>
    <row r="13" spans="1:6" ht="15" customHeight="1">
      <c r="A13" s="74"/>
      <c r="B13" s="75"/>
      <c r="C13" s="75"/>
    </row>
    <row r="14" spans="1:6" ht="15" customHeight="1">
      <c r="A14" s="74"/>
      <c r="B14" s="75"/>
      <c r="C14" s="75"/>
    </row>
    <row r="15" spans="1:6" ht="15" customHeight="1">
      <c r="A15" s="74"/>
      <c r="B15" s="75"/>
      <c r="C15" s="75"/>
    </row>
    <row r="16" spans="1:6"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5E53029-A444-4B9A-A1B9-DBDC73230DAD}"/>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CCC1-1CDB-41C6-92DC-34ED24631D47}">
  <dimension ref="A1:F229"/>
  <sheetViews>
    <sheetView workbookViewId="0">
      <pane xSplit="1" topLeftCell="F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7.100000000000001" customHeight="1">
      <c r="A2" s="71" t="s">
        <v>384</v>
      </c>
      <c r="B2" s="72" t="s">
        <v>238</v>
      </c>
      <c r="C2" s="72" t="s">
        <v>642</v>
      </c>
      <c r="D2" s="72" t="s">
        <v>682</v>
      </c>
      <c r="E2" s="72" t="s">
        <v>697</v>
      </c>
      <c r="F2" s="72" t="s">
        <v>708</v>
      </c>
    </row>
    <row r="3" spans="1:6" s="73" customFormat="1" ht="17.100000000000001" customHeight="1">
      <c r="A3" s="83" t="s">
        <v>702</v>
      </c>
      <c r="B3" s="75">
        <v>0</v>
      </c>
      <c r="C3" s="178">
        <v>188791</v>
      </c>
      <c r="D3" s="178">
        <v>183387</v>
      </c>
      <c r="E3" s="178">
        <v>188890</v>
      </c>
      <c r="F3" s="178">
        <v>190240</v>
      </c>
    </row>
    <row r="4" spans="1:6" s="73" customFormat="1" ht="17.100000000000001" customHeight="1">
      <c r="A4" s="74" t="s">
        <v>703</v>
      </c>
      <c r="B4" s="75">
        <v>0</v>
      </c>
      <c r="C4" s="179">
        <v>188791</v>
      </c>
      <c r="D4" s="179">
        <v>183387</v>
      </c>
      <c r="E4" s="179">
        <v>188890</v>
      </c>
      <c r="F4" s="179">
        <v>190240</v>
      </c>
    </row>
    <row r="5" spans="1:6" s="73" customFormat="1" ht="17.100000000000001" customHeight="1">
      <c r="A5" s="83" t="s">
        <v>704</v>
      </c>
      <c r="B5" s="79">
        <v>63467644</v>
      </c>
      <c r="C5" s="79">
        <v>63829483</v>
      </c>
      <c r="D5" s="79">
        <v>63884753</v>
      </c>
      <c r="E5" s="79">
        <v>64839891</v>
      </c>
      <c r="F5" s="79">
        <v>64118816</v>
      </c>
    </row>
    <row r="6" spans="1:6" s="73" customFormat="1" ht="17.100000000000001" customHeight="1">
      <c r="A6" s="74" t="s">
        <v>406</v>
      </c>
      <c r="B6" s="79">
        <v>48986195</v>
      </c>
      <c r="C6" s="79">
        <v>48897027</v>
      </c>
      <c r="D6" s="79">
        <v>48591093</v>
      </c>
      <c r="E6" s="79">
        <v>48479189</v>
      </c>
      <c r="F6" s="79">
        <v>47819846</v>
      </c>
    </row>
    <row r="7" spans="1:6" ht="15" customHeight="1">
      <c r="A7" s="83" t="s">
        <v>385</v>
      </c>
      <c r="B7" s="79">
        <v>14481449</v>
      </c>
      <c r="C7" s="79">
        <v>14932456</v>
      </c>
      <c r="D7" s="79">
        <v>15293660</v>
      </c>
      <c r="E7" s="79">
        <v>16360702</v>
      </c>
      <c r="F7" s="79">
        <v>16298970</v>
      </c>
    </row>
    <row r="8" spans="1:6" ht="15" customHeight="1">
      <c r="A8" s="74" t="s">
        <v>386</v>
      </c>
      <c r="B8" s="75">
        <v>330968</v>
      </c>
      <c r="C8" s="75">
        <v>261535</v>
      </c>
      <c r="D8" s="75">
        <v>275216</v>
      </c>
      <c r="E8" s="75">
        <v>274850</v>
      </c>
      <c r="F8" s="75">
        <v>276462</v>
      </c>
    </row>
    <row r="9" spans="1:6" ht="15" customHeight="1">
      <c r="A9" s="74" t="s">
        <v>387</v>
      </c>
      <c r="B9" s="75">
        <v>2384339</v>
      </c>
      <c r="C9" s="75">
        <v>2384538</v>
      </c>
      <c r="D9" s="75">
        <v>2335545</v>
      </c>
      <c r="E9" s="75">
        <v>2862085</v>
      </c>
      <c r="F9" s="75">
        <v>2807569</v>
      </c>
    </row>
    <row r="10" spans="1:6" ht="15" customHeight="1">
      <c r="A10" s="74" t="s">
        <v>388</v>
      </c>
      <c r="B10" s="75">
        <v>639288</v>
      </c>
      <c r="C10" s="75">
        <v>721595</v>
      </c>
      <c r="D10" s="75">
        <v>763969</v>
      </c>
      <c r="E10" s="75">
        <v>733550</v>
      </c>
      <c r="F10" s="75">
        <v>740250</v>
      </c>
    </row>
    <row r="11" spans="1:6" ht="15" customHeight="1">
      <c r="A11" s="74" t="s">
        <v>389</v>
      </c>
      <c r="B11" s="75">
        <v>310790</v>
      </c>
      <c r="C11" s="75">
        <v>364577</v>
      </c>
      <c r="D11" s="75">
        <v>383928</v>
      </c>
      <c r="E11" s="75">
        <v>400574</v>
      </c>
      <c r="F11" s="75">
        <v>374524</v>
      </c>
    </row>
    <row r="12" spans="1:6" ht="15" customHeight="1">
      <c r="A12" s="74" t="s">
        <v>390</v>
      </c>
      <c r="B12" s="75">
        <v>898096</v>
      </c>
      <c r="C12" s="75">
        <v>1077148</v>
      </c>
      <c r="D12" s="75">
        <v>1058715</v>
      </c>
      <c r="E12" s="75">
        <v>1039512</v>
      </c>
      <c r="F12" s="75">
        <v>978977</v>
      </c>
    </row>
    <row r="13" spans="1:6" ht="15" customHeight="1">
      <c r="A13" s="74" t="s">
        <v>391</v>
      </c>
      <c r="B13" s="75">
        <v>850154</v>
      </c>
      <c r="C13" s="75">
        <v>883734</v>
      </c>
      <c r="D13" s="75">
        <v>855276</v>
      </c>
      <c r="E13" s="75">
        <v>860525</v>
      </c>
      <c r="F13" s="75">
        <v>849126</v>
      </c>
    </row>
    <row r="14" spans="1:6" ht="15" customHeight="1">
      <c r="A14" s="74" t="s">
        <v>392</v>
      </c>
      <c r="B14" s="75">
        <v>1449330</v>
      </c>
      <c r="C14" s="75">
        <v>1504263</v>
      </c>
      <c r="D14" s="75">
        <v>1552111</v>
      </c>
      <c r="E14" s="75">
        <v>1519863</v>
      </c>
      <c r="F14" s="75">
        <v>1499592</v>
      </c>
    </row>
    <row r="15" spans="1:6" ht="15" customHeight="1">
      <c r="A15" s="74" t="s">
        <v>393</v>
      </c>
      <c r="B15" s="75">
        <v>1180065</v>
      </c>
      <c r="C15" s="75">
        <v>1245951</v>
      </c>
      <c r="D15" s="75">
        <v>1283635</v>
      </c>
      <c r="E15" s="75">
        <v>1343210</v>
      </c>
      <c r="F15" s="75">
        <v>1358892</v>
      </c>
    </row>
    <row r="16" spans="1:6" ht="15" customHeight="1">
      <c r="A16" s="74" t="s">
        <v>394</v>
      </c>
      <c r="B16" s="75">
        <v>1620740</v>
      </c>
      <c r="C16" s="75">
        <v>1603741</v>
      </c>
      <c r="D16" s="75">
        <v>1620451</v>
      </c>
      <c r="E16" s="75">
        <v>1695218</v>
      </c>
      <c r="F16" s="75">
        <v>1772324</v>
      </c>
    </row>
    <row r="17" spans="1:6" ht="15" customHeight="1">
      <c r="A17" s="74" t="s">
        <v>395</v>
      </c>
      <c r="B17" s="75">
        <v>515410</v>
      </c>
      <c r="C17" s="75">
        <v>506253</v>
      </c>
      <c r="D17" s="75">
        <v>487409</v>
      </c>
      <c r="E17" s="75">
        <v>507714</v>
      </c>
      <c r="F17" s="75">
        <v>486102</v>
      </c>
    </row>
    <row r="18" spans="1:6" ht="15" customHeight="1">
      <c r="A18" s="74" t="s">
        <v>396</v>
      </c>
      <c r="B18" s="75">
        <v>193769</v>
      </c>
      <c r="C18" s="75">
        <v>187733</v>
      </c>
      <c r="D18" s="75">
        <v>280249</v>
      </c>
      <c r="E18" s="75">
        <v>289963</v>
      </c>
      <c r="F18" s="75">
        <v>259688</v>
      </c>
    </row>
    <row r="19" spans="1:6" ht="15" customHeight="1">
      <c r="A19" s="74" t="s">
        <v>397</v>
      </c>
      <c r="B19" s="75">
        <v>277204</v>
      </c>
      <c r="C19" s="75">
        <v>278530</v>
      </c>
      <c r="D19" s="75">
        <v>306553</v>
      </c>
      <c r="E19" s="75">
        <v>326717</v>
      </c>
      <c r="F19" s="75">
        <v>355348</v>
      </c>
    </row>
    <row r="20" spans="1:6" ht="15" customHeight="1">
      <c r="A20" s="74" t="s">
        <v>398</v>
      </c>
      <c r="B20" s="75">
        <v>389981</v>
      </c>
      <c r="C20" s="75">
        <v>434276</v>
      </c>
      <c r="D20" s="75">
        <v>457522</v>
      </c>
      <c r="E20" s="75">
        <v>459502</v>
      </c>
      <c r="F20" s="75">
        <v>448022</v>
      </c>
    </row>
    <row r="21" spans="1:6" ht="15" customHeight="1">
      <c r="A21" s="74" t="s">
        <v>399</v>
      </c>
      <c r="B21" s="75">
        <v>34528</v>
      </c>
      <c r="C21" s="75">
        <v>28304</v>
      </c>
      <c r="D21" s="75">
        <v>24189</v>
      </c>
      <c r="E21" s="75">
        <v>29633</v>
      </c>
      <c r="F21" s="75">
        <v>29115</v>
      </c>
    </row>
    <row r="22" spans="1:6" ht="15" customHeight="1">
      <c r="A22" s="74" t="s">
        <v>401</v>
      </c>
      <c r="B22" s="75">
        <v>450087</v>
      </c>
      <c r="C22" s="75">
        <v>542668</v>
      </c>
      <c r="D22" s="75">
        <v>536816</v>
      </c>
      <c r="E22" s="75">
        <v>616935</v>
      </c>
      <c r="F22" s="75">
        <v>621339</v>
      </c>
    </row>
    <row r="23" spans="1:6" ht="15" customHeight="1">
      <c r="A23" s="74" t="s">
        <v>400</v>
      </c>
      <c r="B23" s="75">
        <v>706875</v>
      </c>
      <c r="C23" s="75">
        <v>889066</v>
      </c>
      <c r="D23" s="75">
        <v>978366</v>
      </c>
      <c r="E23" s="75">
        <v>1022766</v>
      </c>
      <c r="F23" s="75">
        <v>1003642</v>
      </c>
    </row>
    <row r="24" spans="1:6" ht="15" customHeight="1">
      <c r="A24" s="74" t="s">
        <v>402</v>
      </c>
      <c r="B24" s="75">
        <v>569814</v>
      </c>
      <c r="C24" s="75">
        <v>582927</v>
      </c>
      <c r="D24" s="75">
        <v>562514</v>
      </c>
      <c r="E24" s="75">
        <v>582692</v>
      </c>
      <c r="F24" s="75">
        <v>569780</v>
      </c>
    </row>
    <row r="25" spans="1:6" ht="15" customHeight="1">
      <c r="A25" s="74" t="s">
        <v>403</v>
      </c>
      <c r="B25" s="75">
        <v>336420</v>
      </c>
      <c r="C25" s="75">
        <v>353918</v>
      </c>
      <c r="D25" s="75">
        <v>359600</v>
      </c>
      <c r="E25" s="75">
        <v>413338</v>
      </c>
      <c r="F25" s="75">
        <v>471518</v>
      </c>
    </row>
    <row r="26" spans="1:6" ht="15" customHeight="1">
      <c r="A26" s="74" t="s">
        <v>404</v>
      </c>
      <c r="B26" s="75">
        <v>449509</v>
      </c>
      <c r="C26" s="75">
        <v>454043</v>
      </c>
      <c r="D26" s="75">
        <v>448164</v>
      </c>
      <c r="E26" s="75">
        <v>470715</v>
      </c>
      <c r="F26" s="75">
        <v>486094</v>
      </c>
    </row>
    <row r="27" spans="1:6" s="70" customFormat="1" ht="15" customHeight="1">
      <c r="A27" s="74" t="s">
        <v>405</v>
      </c>
      <c r="B27" s="75">
        <v>894082</v>
      </c>
      <c r="C27" s="75">
        <v>627656</v>
      </c>
      <c r="D27" s="75">
        <v>723432</v>
      </c>
      <c r="E27" s="75">
        <v>911340</v>
      </c>
      <c r="F27" s="75">
        <v>910606</v>
      </c>
    </row>
    <row r="28" spans="1:6" s="70" customFormat="1" ht="15" customHeight="1">
      <c r="A28" s="83" t="s">
        <v>86</v>
      </c>
      <c r="B28" s="79">
        <v>63467644</v>
      </c>
      <c r="C28" s="79">
        <f t="shared" ref="C28:D28" si="0">C5+C3</f>
        <v>64018274</v>
      </c>
      <c r="D28" s="79">
        <f t="shared" si="0"/>
        <v>64068140</v>
      </c>
      <c r="E28" s="79">
        <f>E5+E3</f>
        <v>65028781</v>
      </c>
      <c r="F28" s="79">
        <v>64309056</v>
      </c>
    </row>
    <row r="29" spans="1:6" ht="15" customHeight="1">
      <c r="A29" s="83"/>
      <c r="B29" s="79"/>
      <c r="C29" s="79"/>
      <c r="D29" s="79"/>
      <c r="E29" s="170"/>
      <c r="F29" s="169"/>
    </row>
    <row r="30" spans="1:6" ht="15" customHeight="1">
      <c r="A30" s="74"/>
      <c r="B30" s="75"/>
      <c r="C30" s="75"/>
    </row>
    <row r="31" spans="1:6" ht="15" customHeight="1">
      <c r="A31" s="74"/>
      <c r="B31" s="75"/>
      <c r="C31" s="75"/>
    </row>
    <row r="32" spans="1:6" ht="15" customHeight="1">
      <c r="A32" s="74"/>
      <c r="B32" s="75"/>
      <c r="C32" s="75"/>
    </row>
    <row r="33" spans="1:4" ht="15" customHeight="1">
      <c r="A33" s="74"/>
      <c r="B33" s="75"/>
      <c r="C33" s="75"/>
    </row>
    <row r="34" spans="1:4" ht="15" customHeight="1">
      <c r="A34" s="74"/>
      <c r="B34" s="75"/>
      <c r="C34" s="75"/>
    </row>
    <row r="35" spans="1:4" ht="15" customHeight="1">
      <c r="A35" s="83"/>
      <c r="B35" s="79"/>
      <c r="C35" s="79"/>
    </row>
    <row r="36" spans="1:4" s="70" customFormat="1" ht="15" customHeight="1">
      <c r="A36" s="83"/>
      <c r="B36" s="79"/>
      <c r="C36" s="79"/>
      <c r="D36" s="81"/>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74"/>
      <c r="B44" s="75"/>
      <c r="C44" s="75"/>
    </row>
    <row r="45" spans="1:4" ht="15" customHeight="1">
      <c r="A45" s="74"/>
      <c r="B45" s="75"/>
      <c r="C45" s="75"/>
    </row>
    <row r="46" spans="1:4" ht="15" customHeight="1">
      <c r="A46" s="83"/>
      <c r="B46" s="79"/>
      <c r="C46" s="79"/>
    </row>
    <row r="47" spans="1:4" ht="15" customHeight="1">
      <c r="A47" s="74"/>
      <c r="B47" s="75"/>
      <c r="C47" s="75"/>
    </row>
    <row r="48" spans="1:4" ht="15" customHeight="1">
      <c r="A48" s="74"/>
      <c r="B48" s="75"/>
      <c r="C48" s="75"/>
    </row>
    <row r="49" spans="1:3" ht="15" customHeight="1">
      <c r="A49" s="74"/>
      <c r="B49" s="75"/>
      <c r="C49" s="75"/>
    </row>
    <row r="50" spans="1:3" ht="15" customHeight="1">
      <c r="A50" s="74"/>
      <c r="B50" s="75"/>
      <c r="C50" s="75"/>
    </row>
    <row r="51" spans="1:3" ht="15" customHeight="1">
      <c r="A51" s="83"/>
      <c r="B51" s="79"/>
      <c r="C51" s="79"/>
    </row>
    <row r="52" spans="1:3" ht="15" customHeight="1">
      <c r="A52" s="83"/>
      <c r="B52" s="79"/>
      <c r="C52" s="79"/>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ht="15" customHeight="1">
      <c r="A121" s="74"/>
      <c r="B121" s="75"/>
      <c r="C121" s="75"/>
    </row>
    <row r="122" spans="1:3" ht="15" customHeight="1">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A214" s="74"/>
      <c r="B214" s="75"/>
      <c r="C214" s="75"/>
    </row>
    <row r="215" spans="1:3">
      <c r="A215" s="74"/>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row r="228" spans="2:3">
      <c r="B228" s="75"/>
      <c r="C228" s="75"/>
    </row>
    <row r="229" spans="2:3">
      <c r="B229" s="75"/>
      <c r="C229" s="75"/>
    </row>
  </sheetData>
  <hyperlinks>
    <hyperlink ref="A1" location="Index!A1" display="          Index      " xr:uid="{D12060DE-0F2A-42DB-8040-F86DAD163864}"/>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102-715D-4F21-909A-7326EA62C140}">
  <dimension ref="A1:F225"/>
  <sheetViews>
    <sheetView workbookViewId="0">
      <pane xSplit="1" topLeftCell="F1" activePane="topRight" state="frozen"/>
      <selection pane="topRight" activeCell="A34" sqref="A34"/>
    </sheetView>
  </sheetViews>
  <sheetFormatPr defaultColWidth="9.140625" defaultRowHeight="15"/>
  <cols>
    <col min="1" max="1" width="78.5703125" style="77" customWidth="1"/>
    <col min="2" max="3" width="13.28515625" style="80" customWidth="1"/>
    <col min="4" max="4" width="13.28515625" style="73" customWidth="1"/>
    <col min="5" max="6" width="13.28515625" style="76" customWidth="1"/>
    <col min="7" max="16384" width="9.140625" style="76"/>
  </cols>
  <sheetData>
    <row r="1" spans="1:6" s="70" customFormat="1" ht="57" customHeight="1">
      <c r="A1" s="82" t="s">
        <v>293</v>
      </c>
      <c r="B1" s="68"/>
      <c r="C1" s="68"/>
    </row>
    <row r="2" spans="1:6" s="73" customFormat="1" ht="15" customHeight="1">
      <c r="A2" s="120" t="s">
        <v>578</v>
      </c>
      <c r="B2" s="72" t="s">
        <v>238</v>
      </c>
      <c r="C2" s="72" t="s">
        <v>642</v>
      </c>
      <c r="D2" s="72" t="s">
        <v>682</v>
      </c>
      <c r="E2" s="72" t="s">
        <v>697</v>
      </c>
      <c r="F2" s="72" t="s">
        <v>708</v>
      </c>
    </row>
    <row r="3" spans="1:6" ht="15" customHeight="1">
      <c r="A3" s="83" t="s">
        <v>412</v>
      </c>
      <c r="B3" s="86">
        <v>29154.5</v>
      </c>
      <c r="C3" s="86">
        <v>29246.799999999999</v>
      </c>
      <c r="D3" s="86">
        <v>28988.6</v>
      </c>
      <c r="E3" s="173">
        <v>28730.3</v>
      </c>
      <c r="F3" s="86">
        <v>28332.9</v>
      </c>
    </row>
    <row r="4" spans="1:6" ht="15" customHeight="1">
      <c r="A4" s="74" t="s">
        <v>579</v>
      </c>
      <c r="B4" s="85">
        <v>297.10000000000002</v>
      </c>
      <c r="C4" s="85">
        <v>279.7</v>
      </c>
      <c r="D4" s="85">
        <v>280.2</v>
      </c>
      <c r="E4" s="174">
        <v>271.5</v>
      </c>
      <c r="F4" s="76">
        <v>273.89999999999998</v>
      </c>
    </row>
    <row r="5" spans="1:6" ht="15" customHeight="1">
      <c r="A5" s="74" t="s">
        <v>580</v>
      </c>
      <c r="B5" s="85">
        <v>2507.5</v>
      </c>
      <c r="C5" s="85">
        <v>2541.6</v>
      </c>
      <c r="D5" s="85">
        <v>2498.1</v>
      </c>
      <c r="E5" s="174">
        <v>2729.1</v>
      </c>
      <c r="F5" s="85">
        <v>2583.1</v>
      </c>
    </row>
    <row r="6" spans="1:6" ht="15" customHeight="1">
      <c r="A6" s="74" t="s">
        <v>581</v>
      </c>
      <c r="B6" s="85">
        <v>741.3</v>
      </c>
      <c r="C6" s="85">
        <v>763</v>
      </c>
      <c r="D6" s="85">
        <v>843.4</v>
      </c>
      <c r="E6" s="174">
        <v>866.4</v>
      </c>
      <c r="F6" s="85">
        <v>859.6</v>
      </c>
    </row>
    <row r="7" spans="1:6" ht="15" customHeight="1">
      <c r="A7" s="74" t="s">
        <v>582</v>
      </c>
      <c r="B7" s="85">
        <v>672.8</v>
      </c>
      <c r="C7" s="85">
        <v>671.6</v>
      </c>
      <c r="D7" s="85">
        <v>714.6</v>
      </c>
      <c r="E7" s="174">
        <v>682.3</v>
      </c>
      <c r="F7" s="85">
        <v>754.1</v>
      </c>
    </row>
    <row r="8" spans="1:6" ht="15" customHeight="1">
      <c r="A8" s="74" t="s">
        <v>583</v>
      </c>
      <c r="B8" s="85">
        <v>192.8</v>
      </c>
      <c r="C8" s="85">
        <v>235.4</v>
      </c>
      <c r="D8" s="85">
        <v>265.7</v>
      </c>
      <c r="E8" s="174">
        <v>275.39999999999998</v>
      </c>
      <c r="F8" s="85">
        <v>299.60000000000002</v>
      </c>
    </row>
    <row r="9" spans="1:6" ht="15" customHeight="1">
      <c r="A9" s="74" t="s">
        <v>584</v>
      </c>
      <c r="B9" s="85">
        <v>2852.3</v>
      </c>
      <c r="C9" s="85">
        <v>3033</v>
      </c>
      <c r="D9" s="85">
        <v>3148.3</v>
      </c>
      <c r="E9" s="174">
        <v>3031.5</v>
      </c>
      <c r="F9" s="85">
        <v>3184.8</v>
      </c>
    </row>
    <row r="10" spans="1:6" ht="15" customHeight="1">
      <c r="A10" s="74" t="s">
        <v>585</v>
      </c>
      <c r="B10" s="85">
        <v>21060</v>
      </c>
      <c r="C10" s="85">
        <v>20630.7</v>
      </c>
      <c r="D10" s="85">
        <v>20035</v>
      </c>
      <c r="E10" s="174">
        <v>19461.3</v>
      </c>
      <c r="F10" s="85">
        <v>18837.2</v>
      </c>
    </row>
    <row r="11" spans="1:6" ht="15" customHeight="1">
      <c r="A11" s="74" t="s">
        <v>478</v>
      </c>
      <c r="B11" s="85">
        <v>830.8</v>
      </c>
      <c r="C11" s="85">
        <v>1091.9000000000001</v>
      </c>
      <c r="D11" s="85">
        <v>1203.3</v>
      </c>
      <c r="E11" s="174">
        <v>1412.8</v>
      </c>
      <c r="F11" s="85">
        <v>1540.5</v>
      </c>
    </row>
    <row r="12" spans="1:6" ht="15" customHeight="1">
      <c r="A12" s="83" t="s">
        <v>586</v>
      </c>
      <c r="B12" s="86">
        <v>9345.6</v>
      </c>
      <c r="C12" s="86">
        <v>10001.700000000001</v>
      </c>
      <c r="D12" s="86">
        <v>10305.9</v>
      </c>
      <c r="E12" s="173">
        <v>10933.4</v>
      </c>
      <c r="F12" s="86">
        <v>10857</v>
      </c>
    </row>
    <row r="13" spans="1:6" ht="15" customHeight="1">
      <c r="A13" s="74" t="s">
        <v>579</v>
      </c>
      <c r="B13" s="85">
        <v>260.10000000000002</v>
      </c>
      <c r="C13" s="85">
        <v>239.1</v>
      </c>
      <c r="D13" s="85">
        <v>211.3</v>
      </c>
      <c r="E13" s="174">
        <v>199.6</v>
      </c>
      <c r="F13" s="85">
        <v>179.2</v>
      </c>
    </row>
    <row r="14" spans="1:6" ht="15" customHeight="1">
      <c r="A14" s="74" t="s">
        <v>587</v>
      </c>
      <c r="B14" s="85">
        <v>215.3</v>
      </c>
      <c r="C14" s="85">
        <v>215.1</v>
      </c>
      <c r="D14" s="85">
        <v>220.6</v>
      </c>
      <c r="E14" s="174">
        <v>224.8</v>
      </c>
      <c r="F14" s="85">
        <v>221.6</v>
      </c>
    </row>
    <row r="15" spans="1:6" ht="15" customHeight="1">
      <c r="A15" s="74" t="s">
        <v>581</v>
      </c>
      <c r="B15" s="85">
        <v>34.6</v>
      </c>
      <c r="C15" s="85">
        <v>36.4</v>
      </c>
      <c r="D15" s="85">
        <v>40.299999999999997</v>
      </c>
      <c r="E15" s="174">
        <v>40.9</v>
      </c>
      <c r="F15" s="85">
        <v>35.4</v>
      </c>
    </row>
    <row r="16" spans="1:6" ht="15" customHeight="1">
      <c r="A16" s="74" t="s">
        <v>588</v>
      </c>
      <c r="B16" s="85">
        <v>5825.2</v>
      </c>
      <c r="C16" s="85">
        <v>6136</v>
      </c>
      <c r="D16" s="85">
        <v>6176.7</v>
      </c>
      <c r="E16" s="174">
        <v>6564.1</v>
      </c>
      <c r="F16" s="85">
        <v>6261.1</v>
      </c>
    </row>
    <row r="17" spans="1:6" ht="15" customHeight="1">
      <c r="A17" s="74" t="s">
        <v>589</v>
      </c>
      <c r="B17" s="85">
        <v>361.2</v>
      </c>
      <c r="C17" s="85">
        <v>353.4</v>
      </c>
      <c r="D17" s="85">
        <v>335.4</v>
      </c>
      <c r="E17" s="174">
        <v>301.3</v>
      </c>
      <c r="F17" s="85">
        <v>347.9</v>
      </c>
    </row>
    <row r="18" spans="1:6" ht="15" customHeight="1">
      <c r="A18" s="74" t="s">
        <v>590</v>
      </c>
      <c r="B18" s="85">
        <v>1865.8</v>
      </c>
      <c r="C18" s="85">
        <v>2065</v>
      </c>
      <c r="D18" s="85">
        <v>2202.1</v>
      </c>
      <c r="E18" s="174">
        <v>2269.5</v>
      </c>
      <c r="F18" s="85">
        <v>2408.9</v>
      </c>
    </row>
    <row r="19" spans="1:6" ht="15" customHeight="1">
      <c r="A19" s="74" t="s">
        <v>591</v>
      </c>
      <c r="B19" s="85">
        <v>164.1</v>
      </c>
      <c r="C19" s="85">
        <v>171.6</v>
      </c>
      <c r="D19" s="85">
        <v>170.5</v>
      </c>
      <c r="E19" s="174">
        <v>152.4</v>
      </c>
      <c r="F19" s="85">
        <v>143.69999999999999</v>
      </c>
    </row>
    <row r="20" spans="1:6" ht="15" customHeight="1">
      <c r="A20" s="74" t="s">
        <v>478</v>
      </c>
      <c r="B20" s="85">
        <v>619.20000000000005</v>
      </c>
      <c r="C20" s="85">
        <v>785</v>
      </c>
      <c r="D20" s="85">
        <v>949</v>
      </c>
      <c r="E20" s="174">
        <v>1180.7</v>
      </c>
      <c r="F20" s="85">
        <v>1259.2</v>
      </c>
    </row>
    <row r="21" spans="1:6" ht="15" customHeight="1">
      <c r="A21" s="83" t="s">
        <v>407</v>
      </c>
      <c r="B21" s="86">
        <v>38500</v>
      </c>
      <c r="C21" s="86">
        <v>39248.5</v>
      </c>
      <c r="D21" s="86">
        <v>39294.400000000001</v>
      </c>
      <c r="E21" s="173">
        <v>39663.699999999997</v>
      </c>
      <c r="F21" s="86">
        <v>39189.9</v>
      </c>
    </row>
    <row r="22" spans="1:6" ht="15" customHeight="1">
      <c r="A22" s="74"/>
      <c r="B22" s="75"/>
      <c r="C22" s="75"/>
    </row>
    <row r="23" spans="1:6" s="70" customFormat="1" ht="15" customHeight="1">
      <c r="A23" s="91" t="s">
        <v>592</v>
      </c>
      <c r="B23" s="75"/>
      <c r="C23" s="75"/>
      <c r="D23" s="81"/>
    </row>
    <row r="24" spans="1:6" s="70" customFormat="1" ht="24.75" customHeight="1">
      <c r="A24" s="91" t="s">
        <v>593</v>
      </c>
      <c r="B24" s="75"/>
      <c r="C24" s="75"/>
      <c r="D24" s="81"/>
    </row>
    <row r="25" spans="1:6" ht="15" customHeight="1">
      <c r="A25" s="91" t="s">
        <v>594</v>
      </c>
      <c r="B25" s="75"/>
      <c r="C25" s="75"/>
    </row>
    <row r="26" spans="1:6" ht="15" customHeight="1">
      <c r="A26" s="91" t="s">
        <v>647</v>
      </c>
      <c r="B26" s="75"/>
      <c r="C26" s="75"/>
    </row>
    <row r="27" spans="1:6" ht="15" customHeight="1">
      <c r="A27" s="74"/>
      <c r="B27" s="75"/>
      <c r="C27" s="75"/>
    </row>
    <row r="28" spans="1:6" ht="15" customHeight="1">
      <c r="A28" s="74"/>
      <c r="B28" s="75"/>
      <c r="C28" s="75"/>
    </row>
    <row r="29" spans="1:6" ht="15" customHeight="1">
      <c r="A29" s="74"/>
      <c r="B29" s="75"/>
      <c r="C29" s="75"/>
    </row>
    <row r="30" spans="1:6" ht="15" customHeight="1">
      <c r="A30" s="74"/>
      <c r="B30" s="75"/>
      <c r="C30" s="75"/>
    </row>
    <row r="31" spans="1:6" ht="15" customHeight="1">
      <c r="A31" s="83"/>
      <c r="B31" s="79"/>
      <c r="C31" s="79"/>
    </row>
    <row r="32" spans="1:6"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4C7537B-AD96-4831-891A-DCA970B27DE8}"/>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Index</vt:lpstr>
      <vt:lpstr>Assets</vt:lpstr>
      <vt:lpstr>Liabilities</vt:lpstr>
      <vt:lpstr>Income Statement</vt:lpstr>
      <vt:lpstr>Cash Flow</vt:lpstr>
      <vt:lpstr>Cash</vt:lpstr>
      <vt:lpstr>Loan Breakdown</vt:lpstr>
      <vt:lpstr>Loans by Activity Sector</vt:lpstr>
      <vt:lpstr>Commercial Loans Breakdown</vt:lpstr>
      <vt:lpstr>Payroll Loans</vt:lpstr>
      <vt:lpstr>Recovery of Loans</vt:lpstr>
      <vt:lpstr>Loans by Stages</vt:lpstr>
      <vt:lpstr>Provision by Stages</vt:lpstr>
      <vt:lpstr>Provision Movement</vt:lpstr>
      <vt:lpstr>Funding</vt:lpstr>
      <vt:lpstr>Analytical Financial Margin</vt:lpstr>
      <vt:lpstr>Securities Amortized Cost</vt:lpstr>
      <vt:lpstr>Securities Other Comp Income</vt:lpstr>
      <vt:lpstr>Securities Through Profit Loss</vt:lpstr>
      <vt:lpstr>Fin Liabilities Amort Cost</vt:lpstr>
      <vt:lpstr>Revenues from Fees</vt:lpstr>
      <vt:lpstr>Personnel Expenses</vt:lpstr>
      <vt:lpstr>Other Administrative Expenses</vt:lpstr>
      <vt:lpstr>Other Operating Income</vt:lpstr>
      <vt:lpstr>Other Operating Expenses</vt:lpstr>
      <vt:lpstr>Financial and Economic Indexes</vt:lpstr>
      <vt:lpstr>Structural Indicators</vt:lpstr>
      <vt:lpstr>Shares - Indicators</vt:lpstr>
      <vt:lpstr>Market Share</vt:lpstr>
      <vt:lpstr>GERENCIAMENTO DE RISCOS</vt:lpstr>
      <vt:lpstr>Balanço_Patrimonial___ATIVO__atual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Mayara Souza</dc:creator>
  <cp:lastModifiedBy>Geisi Cosman</cp:lastModifiedBy>
  <cp:lastPrinted>2026-05-13T14:16:12Z</cp:lastPrinted>
  <dcterms:created xsi:type="dcterms:W3CDTF">2007-12-18T13:14:57Z</dcterms:created>
  <dcterms:modified xsi:type="dcterms:W3CDTF">2026-05-13T15:51:03Z</dcterms:modified>
</cp:coreProperties>
</file>